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.sharepoint.com/sites/MRP-AMS-FarmLaborPilot/Shared Documents/General/NFO/"/>
    </mc:Choice>
  </mc:AlternateContent>
  <xr:revisionPtr revIDLastSave="1" documentId="8_{3870E40C-9881-4765-B874-5FBDA9404EC0}" xr6:coauthVersionLast="47" xr6:coauthVersionMax="47" xr10:uidLastSave="{44DFAB8D-0C75-4636-A13A-996223D869C5}"/>
  <bookViews>
    <workbookView xWindow="5175" yWindow="930" windowWidth="19245" windowHeight="13905" xr2:uid="{8F441CE9-1802-4AAC-B0A0-1E1FD2321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I2" i="1" s="1"/>
  <c r="G3" i="1"/>
  <c r="G4" i="1"/>
  <c r="G5" i="1"/>
  <c r="G6" i="1"/>
  <c r="G7" i="1"/>
  <c r="G8" i="1"/>
  <c r="G9" i="1"/>
  <c r="G10" i="1"/>
  <c r="G11" i="1"/>
  <c r="G12" i="1"/>
  <c r="G13" i="1"/>
  <c r="G2" i="1"/>
  <c r="H3" i="1"/>
  <c r="I3" i="1" s="1"/>
  <c r="H4" i="1"/>
  <c r="I4" i="1" s="1"/>
  <c r="H5" i="1"/>
  <c r="H6" i="1"/>
  <c r="H7" i="1"/>
  <c r="H8" i="1"/>
  <c r="H9" i="1"/>
  <c r="H10" i="1"/>
  <c r="H11" i="1"/>
  <c r="I11" i="1" s="1"/>
  <c r="H12" i="1"/>
  <c r="H13" i="1"/>
  <c r="I13" i="1" s="1"/>
  <c r="F15" i="1"/>
  <c r="I6" i="1" l="1"/>
  <c r="I12" i="1"/>
  <c r="I5" i="1"/>
  <c r="I10" i="1"/>
  <c r="I9" i="1"/>
  <c r="I8" i="1"/>
  <c r="I7" i="1"/>
  <c r="G15" i="1"/>
  <c r="G16" i="1" s="1"/>
  <c r="H15" i="1"/>
  <c r="H16" i="1" s="1"/>
  <c r="I15" i="1" l="1"/>
  <c r="I16" i="1" s="1"/>
</calcChain>
</file>

<file path=xl/sharedStrings.xml><?xml version="1.0" encoding="utf-8"?>
<sst xmlns="http://schemas.openxmlformats.org/spreadsheetml/2006/main" count="28" uniqueCount="28">
  <si>
    <t xml:space="preserve">Month 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</si>
  <si>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</si>
  <si>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</si>
  <si>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</si>
  <si>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</si>
  <si>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</si>
  <si>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</si>
  <si>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</si>
  <si>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</si>
  <si>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</si>
  <si>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</si>
  <si>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</si>
  <si>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</si>
  <si>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</si>
  <si>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Avg Weeks per month</t>
  </si>
  <si>
    <t>US-based Staff</t>
  </si>
  <si>
    <t>H-2A  Staff</t>
  </si>
  <si>
    <t>FTE (full time equivalency)</t>
  </si>
  <si>
    <t>total hours</t>
  </si>
  <si>
    <t>H-2A Month hours</t>
  </si>
  <si>
    <t>US monthly hours</t>
  </si>
  <si>
    <t>Avg US  weekly hours</t>
  </si>
  <si>
    <t>Avg H-2A  weekly hours</t>
  </si>
  <si>
    <t>H-2A FTE</t>
  </si>
  <si>
    <t>US FTEs</t>
  </si>
  <si>
    <t>Total FTEs</t>
  </si>
  <si>
    <t>Monthly worker hours  total</t>
  </si>
  <si>
    <r>
      <rPr>
        <b/>
        <sz val="16"/>
        <color theme="1"/>
        <rFont val="Aptos Narrow"/>
        <family val="2"/>
        <scheme val="minor"/>
      </rPr>
      <t xml:space="preserve">How to use this calculator: 
</t>
    </r>
    <r>
      <rPr>
        <sz val="11"/>
        <color theme="1"/>
        <rFont val="Aptos Narrow"/>
        <family val="2"/>
        <scheme val="minor"/>
      </rPr>
      <t xml:space="preserve">for all of the cells in </t>
    </r>
    <r>
      <rPr>
        <b/>
        <sz val="11"/>
        <color theme="1"/>
        <rFont val="Aptos Narrow"/>
        <family val="2"/>
        <scheme val="minor"/>
      </rPr>
      <t>BLUE</t>
    </r>
    <r>
      <rPr>
        <sz val="11"/>
        <color theme="1"/>
        <rFont val="Aptos Narrow"/>
        <family val="2"/>
        <scheme val="minor"/>
      </rPr>
      <t xml:space="preserve">, fill in your company's </t>
    </r>
    <r>
      <rPr>
        <b/>
        <sz val="11"/>
        <color theme="1"/>
        <rFont val="Aptos Narrow"/>
        <family val="2"/>
        <scheme val="minor"/>
      </rPr>
      <t>actual/estimated</t>
    </r>
    <r>
      <rPr>
        <sz val="11"/>
        <color theme="1"/>
        <rFont val="Aptos Narrow"/>
        <family val="2"/>
        <scheme val="minor"/>
      </rPr>
      <t xml:space="preserve"> number of H-2A and US-based for employees that month. 
For all the cells in </t>
    </r>
    <r>
      <rPr>
        <b/>
        <sz val="11"/>
        <color theme="1"/>
        <rFont val="Aptos Narrow"/>
        <family val="2"/>
        <scheme val="minor"/>
      </rPr>
      <t>PURPLE</t>
    </r>
    <r>
      <rPr>
        <sz val="11"/>
        <color theme="1"/>
        <rFont val="Aptos Narrow"/>
        <family val="2"/>
        <scheme val="minor"/>
      </rPr>
      <t xml:space="preserve">, fill in the average estimated weekly hours for H2A and US employees that month. </t>
    </r>
    <r>
      <rPr>
        <b/>
        <sz val="11"/>
        <color theme="1"/>
        <rFont val="Aptos Narrow"/>
        <family val="2"/>
        <scheme val="minor"/>
      </rPr>
      <t xml:space="preserve">
Everything else will be calculated automatically (do NOT change </t>
    </r>
    <r>
      <rPr>
        <sz val="11"/>
        <color theme="1"/>
        <rFont val="Aptos Narrow"/>
        <family val="2"/>
        <scheme val="minor"/>
      </rPr>
      <t>any other numbers in the spreadsheet).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</si>
</sst>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164" fontId="2" fillId="0" borderId="0" xfId="1" applyNumberFormat="1" applyFont="1"/>
    <xf numFmtId="0" fontId="0" fillId="3" borderId="0" xfId="0" applyFill="1"/>
    <xf numFmtId="164" fontId="2" fillId="0" borderId="0" xfId="1" applyNumberFormat="1" applyFont="1" applyFill="1"/>
    <xf numFmtId="0" fontId="0" fillId="5" borderId="0" xfId="0" applyFill="1"/>
    <xf numFmtId="2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BAE6-37BD-4278-B450-7268AAA99941}">
  <dimension ref="A1:K17"/>
  <sheetViews>
    <sheetView tabSelected="1" topLeftCell="A4" zoomScale="130" zoomScaleNormal="130" workbookViewId="0">
      <selection activeCell="K1" sqref="K1:K5"/>
    </sheetView>
  </sheetViews>
  <sheetFormatPr defaultRowHeight="15" x14ac:dyDescent="0.25"/>
  <cols>
    <col min="2" max="2" width="8.140625" customWidth="1"/>
    <col min="3" max="3" width="7.85546875" customWidth="1"/>
    <col min="7" max="8" width="10.5703125" bestFit="1" customWidth="1"/>
    <col min="9" max="9" width="10.42578125" customWidth="1"/>
    <col min="10" max="10" width="7.140625" customWidth="1"/>
    <col min="11" max="11" width="42.5703125" customWidth="1"/>
  </cols>
  <sheetData>
    <row r="1" spans="1:11" ht="102.75" customHeight="1" x14ac:dyDescent="0.25">
      <c r="A1" s="1" t="s">
        <v>0</v>
      </c>
      <c r="B1" s="1" t="s">
        <v>16</v>
      </c>
      <c r="C1" s="1" t="s">
        <v>15</v>
      </c>
      <c r="D1" s="1" t="s">
        <v>22</v>
      </c>
      <c r="E1" s="1" t="s">
        <v>21</v>
      </c>
      <c r="F1" s="1" t="s">
        <v>14</v>
      </c>
      <c r="G1" s="1" t="s">
        <v>19</v>
      </c>
      <c r="H1" s="1" t="s">
        <v>20</v>
      </c>
      <c r="I1" s="1" t="s">
        <v>26</v>
      </c>
      <c r="J1" s="1"/>
      <c r="K1" s="9" t="s">
        <v>27</v>
      </c>
    </row>
    <row r="2" spans="1:11" x14ac:dyDescent="0.25">
      <c r="A2" t="s">
        <v>1</v>
      </c>
      <c r="B2" s="4"/>
      <c r="C2" s="4">
        <v>1</v>
      </c>
      <c r="D2" s="6">
        <v>40</v>
      </c>
      <c r="E2" s="6">
        <v>40</v>
      </c>
      <c r="F2">
        <v>4.4000000000000004</v>
      </c>
      <c r="G2">
        <f>B2*D2*F2</f>
        <v>0</v>
      </c>
      <c r="H2">
        <f>F2*E2*(C2)</f>
        <v>176</v>
      </c>
      <c r="I2">
        <f>G2+H2</f>
        <v>176</v>
      </c>
      <c r="K2" s="10"/>
    </row>
    <row r="3" spans="1:11" x14ac:dyDescent="0.25">
      <c r="A3" t="s">
        <v>2</v>
      </c>
      <c r="B3" s="4"/>
      <c r="C3" s="4">
        <v>1</v>
      </c>
      <c r="D3" s="6">
        <v>40</v>
      </c>
      <c r="E3" s="6">
        <v>40</v>
      </c>
      <c r="F3">
        <v>4.4000000000000004</v>
      </c>
      <c r="G3">
        <f t="shared" ref="G3:G13" si="0">B3*D3*F3</f>
        <v>0</v>
      </c>
      <c r="H3">
        <f t="shared" ref="H3:H13" si="1">F3*E3*(C3)</f>
        <v>176</v>
      </c>
      <c r="I3">
        <f t="shared" ref="I3:I13" si="2">G3+H3</f>
        <v>176</v>
      </c>
      <c r="K3" s="10"/>
    </row>
    <row r="4" spans="1:11" x14ac:dyDescent="0.25">
      <c r="A4" t="s">
        <v>3</v>
      </c>
      <c r="B4" s="4"/>
      <c r="C4" s="4">
        <v>1</v>
      </c>
      <c r="D4" s="6">
        <v>40</v>
      </c>
      <c r="E4" s="6">
        <v>40</v>
      </c>
      <c r="F4">
        <v>4.4000000000000004</v>
      </c>
      <c r="G4">
        <f t="shared" si="0"/>
        <v>0</v>
      </c>
      <c r="H4">
        <f t="shared" si="1"/>
        <v>176</v>
      </c>
      <c r="I4">
        <f t="shared" si="2"/>
        <v>176</v>
      </c>
      <c r="K4" s="10"/>
    </row>
    <row r="5" spans="1:11" ht="15.75" thickBot="1" x14ac:dyDescent="0.3">
      <c r="A5" t="s">
        <v>4</v>
      </c>
      <c r="B5" s="4"/>
      <c r="C5" s="4">
        <v>1</v>
      </c>
      <c r="D5" s="6">
        <v>40</v>
      </c>
      <c r="E5" s="6">
        <v>40</v>
      </c>
      <c r="F5">
        <v>4.4000000000000004</v>
      </c>
      <c r="G5">
        <f t="shared" si="0"/>
        <v>0</v>
      </c>
      <c r="H5">
        <f t="shared" si="1"/>
        <v>176</v>
      </c>
      <c r="I5">
        <f t="shared" si="2"/>
        <v>176</v>
      </c>
      <c r="K5" s="11"/>
    </row>
    <row r="6" spans="1:11" x14ac:dyDescent="0.25">
      <c r="A6" t="s">
        <v>5</v>
      </c>
      <c r="B6" s="4">
        <v>1</v>
      </c>
      <c r="C6" s="4">
        <v>1</v>
      </c>
      <c r="D6" s="6">
        <v>40</v>
      </c>
      <c r="E6" s="6">
        <v>40</v>
      </c>
      <c r="F6">
        <v>4.4000000000000004</v>
      </c>
      <c r="G6">
        <f t="shared" si="0"/>
        <v>176</v>
      </c>
      <c r="H6">
        <f t="shared" si="1"/>
        <v>176</v>
      </c>
      <c r="I6">
        <f t="shared" si="2"/>
        <v>352</v>
      </c>
    </row>
    <row r="7" spans="1:11" x14ac:dyDescent="0.25">
      <c r="A7" t="s">
        <v>6</v>
      </c>
      <c r="B7" s="4">
        <v>1</v>
      </c>
      <c r="C7" s="4">
        <v>1</v>
      </c>
      <c r="D7" s="6">
        <v>40</v>
      </c>
      <c r="E7" s="6">
        <v>40</v>
      </c>
      <c r="F7">
        <v>4.4000000000000004</v>
      </c>
      <c r="G7">
        <f t="shared" si="0"/>
        <v>176</v>
      </c>
      <c r="H7">
        <f t="shared" si="1"/>
        <v>176</v>
      </c>
      <c r="I7">
        <f t="shared" si="2"/>
        <v>352</v>
      </c>
    </row>
    <row r="8" spans="1:11" x14ac:dyDescent="0.25">
      <c r="A8" t="s">
        <v>7</v>
      </c>
      <c r="B8" s="4">
        <v>1</v>
      </c>
      <c r="C8" s="4">
        <v>1</v>
      </c>
      <c r="D8" s="6">
        <v>40</v>
      </c>
      <c r="E8" s="6">
        <v>40</v>
      </c>
      <c r="F8">
        <v>4.4000000000000004</v>
      </c>
      <c r="G8">
        <f t="shared" si="0"/>
        <v>176</v>
      </c>
      <c r="H8">
        <f t="shared" si="1"/>
        <v>176</v>
      </c>
      <c r="I8">
        <f t="shared" si="2"/>
        <v>352</v>
      </c>
    </row>
    <row r="9" spans="1:11" x14ac:dyDescent="0.25">
      <c r="A9" t="s">
        <v>8</v>
      </c>
      <c r="B9" s="4">
        <v>1</v>
      </c>
      <c r="C9" s="4">
        <v>1</v>
      </c>
      <c r="D9" s="6">
        <v>40</v>
      </c>
      <c r="E9" s="6">
        <v>40</v>
      </c>
      <c r="F9">
        <v>4.4000000000000004</v>
      </c>
      <c r="G9">
        <f t="shared" si="0"/>
        <v>176</v>
      </c>
      <c r="H9">
        <f t="shared" si="1"/>
        <v>176</v>
      </c>
      <c r="I9">
        <f t="shared" si="2"/>
        <v>352</v>
      </c>
    </row>
    <row r="10" spans="1:11" x14ac:dyDescent="0.25">
      <c r="A10" t="s">
        <v>9</v>
      </c>
      <c r="B10" s="4">
        <v>1</v>
      </c>
      <c r="C10" s="4">
        <v>1</v>
      </c>
      <c r="D10" s="6">
        <v>40</v>
      </c>
      <c r="E10" s="6">
        <v>40</v>
      </c>
      <c r="F10">
        <v>4.4000000000000004</v>
      </c>
      <c r="G10">
        <f t="shared" si="0"/>
        <v>176</v>
      </c>
      <c r="H10">
        <f t="shared" si="1"/>
        <v>176</v>
      </c>
      <c r="I10">
        <f t="shared" si="2"/>
        <v>352</v>
      </c>
    </row>
    <row r="11" spans="1:11" x14ac:dyDescent="0.25">
      <c r="A11" t="s">
        <v>10</v>
      </c>
      <c r="B11" s="4">
        <v>1</v>
      </c>
      <c r="C11" s="4">
        <v>1</v>
      </c>
      <c r="D11" s="6">
        <v>40</v>
      </c>
      <c r="E11" s="6">
        <v>40</v>
      </c>
      <c r="F11">
        <v>4.4000000000000004</v>
      </c>
      <c r="G11">
        <f t="shared" si="0"/>
        <v>176</v>
      </c>
      <c r="H11">
        <f t="shared" si="1"/>
        <v>176</v>
      </c>
      <c r="I11">
        <f t="shared" si="2"/>
        <v>352</v>
      </c>
    </row>
    <row r="12" spans="1:11" x14ac:dyDescent="0.25">
      <c r="A12" t="s">
        <v>11</v>
      </c>
      <c r="B12" s="4">
        <v>1</v>
      </c>
      <c r="C12" s="4">
        <v>1</v>
      </c>
      <c r="D12" s="6">
        <v>40</v>
      </c>
      <c r="E12" s="6">
        <v>40</v>
      </c>
      <c r="F12">
        <v>4.4000000000000004</v>
      </c>
      <c r="G12">
        <f t="shared" si="0"/>
        <v>176</v>
      </c>
      <c r="H12">
        <f t="shared" si="1"/>
        <v>176</v>
      </c>
      <c r="I12">
        <f t="shared" si="2"/>
        <v>352</v>
      </c>
    </row>
    <row r="13" spans="1:11" x14ac:dyDescent="0.25">
      <c r="A13" t="s">
        <v>12</v>
      </c>
      <c r="B13" s="4"/>
      <c r="C13" s="4">
        <v>1</v>
      </c>
      <c r="D13" s="6">
        <v>40</v>
      </c>
      <c r="E13" s="6">
        <v>40</v>
      </c>
      <c r="F13">
        <v>4.4000000000000004</v>
      </c>
      <c r="G13">
        <f t="shared" si="0"/>
        <v>0</v>
      </c>
      <c r="H13">
        <f t="shared" si="1"/>
        <v>176</v>
      </c>
      <c r="I13">
        <f t="shared" si="2"/>
        <v>176</v>
      </c>
    </row>
    <row r="15" spans="1:11" x14ac:dyDescent="0.25">
      <c r="A15" s="2" t="s">
        <v>13</v>
      </c>
      <c r="B15" s="2"/>
      <c r="C15" s="2"/>
      <c r="D15" s="2"/>
      <c r="E15" s="2"/>
      <c r="F15" s="2">
        <f>SUM(F2:F13)</f>
        <v>52.79999999999999</v>
      </c>
      <c r="G15" s="3">
        <f t="shared" ref="G15:H15" si="3">SUM(G2:G13)</f>
        <v>1232</v>
      </c>
      <c r="H15" s="3">
        <f t="shared" si="3"/>
        <v>2112</v>
      </c>
      <c r="I15" s="5">
        <f>SUM(I2:I13)</f>
        <v>3344</v>
      </c>
      <c r="J15" s="2" t="s">
        <v>18</v>
      </c>
    </row>
    <row r="16" spans="1:11" x14ac:dyDescent="0.25">
      <c r="A16" s="2" t="s">
        <v>17</v>
      </c>
      <c r="B16" s="2"/>
      <c r="G16" s="7">
        <f t="shared" ref="G16:H16" si="4">G15/2080</f>
        <v>0.59230769230769231</v>
      </c>
      <c r="H16" s="7">
        <f t="shared" si="4"/>
        <v>1.0153846153846153</v>
      </c>
      <c r="I16" s="7">
        <f>I15/2080</f>
        <v>1.6076923076923078</v>
      </c>
    </row>
    <row r="17" spans="7:9" x14ac:dyDescent="0.25">
      <c r="G17" s="8" t="s">
        <v>23</v>
      </c>
      <c r="H17" s="8" t="s">
        <v>24</v>
      </c>
      <c r="I17" s="8" t="s">
        <v>25</v>
      </c>
    </row>
  </sheetData>
  <mergeCells count="1">
    <mergeCell ref="K1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ed4f13-a496-4dd5-a11a-4f9ac009763b">
      <Terms xmlns="http://schemas.microsoft.com/office/infopath/2007/PartnerControls"/>
    </lcf76f155ced4ddcb4097134ff3c332f>
    <TaxCatchAll xmlns="2179c9b6-7c4a-4abd-9d5c-e3e2e1c73f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E44B9F2710854DBDB60BD7A0BBC689" ma:contentTypeVersion="10" ma:contentTypeDescription="Create a new document." ma:contentTypeScope="" ma:versionID="4a21882c550963f0677015706ec9edf4">
  <xsd:schema xmlns:xsd="http://www.w3.org/2001/XMLSchema" xmlns:xs="http://www.w3.org/2001/XMLSchema" xmlns:p="http://schemas.microsoft.com/office/2006/metadata/properties" xmlns:ns2="47ed4f13-a496-4dd5-a11a-4f9ac009763b" xmlns:ns3="2179c9b6-7c4a-4abd-9d5c-e3e2e1c73f17" targetNamespace="http://schemas.microsoft.com/office/2006/metadata/properties" ma:root="true" ma:fieldsID="e36260882e23c1808c478ae5aea84cf4" ns2:_="" ns3:_="">
    <xsd:import namespace="47ed4f13-a496-4dd5-a11a-4f9ac009763b"/>
    <xsd:import namespace="2179c9b6-7c4a-4abd-9d5c-e3e2e1c73f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d4f13-a496-4dd5-a11a-4f9ac0097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9c9b6-7c4a-4abd-9d5c-e3e2e1c73f1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6b5c989-7add-43e3-9fa9-4cc6f0822879}" ma:internalName="TaxCatchAll" ma:showField="CatchAllData" ma:web="2179c9b6-7c4a-4abd-9d5c-e3e2e1c73f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C40947-D0C8-4250-8E9E-EE21AA05262E}">
  <ds:schemaRefs>
    <ds:schemaRef ds:uri="http://schemas.microsoft.com/office/2006/metadata/properties"/>
    <ds:schemaRef ds:uri="http://schemas.microsoft.com/office/infopath/2007/PartnerControls"/>
    <ds:schemaRef ds:uri="47ed4f13-a496-4dd5-a11a-4f9ac009763b"/>
    <ds:schemaRef ds:uri="2179c9b6-7c4a-4abd-9d5c-e3e2e1c73f17"/>
  </ds:schemaRefs>
</ds:datastoreItem>
</file>

<file path=customXml/itemProps2.xml><?xml version="1.0" encoding="utf-8"?>
<ds:datastoreItem xmlns:ds="http://schemas.openxmlformats.org/officeDocument/2006/customXml" ds:itemID="{15482160-1AB9-45E1-9794-3BF6A0A21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d4f13-a496-4dd5-a11a-4f9ac009763b"/>
    <ds:schemaRef ds:uri="2179c9b6-7c4a-4abd-9d5c-e3e2e1c73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38979-9D76-433C-BBF7-09F3C1355C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Kurtz, Julie - MRP-AMS</dc:creator>
  <cp:lastModifiedBy>Kurtz, Julie - MRP-AMS</cp:lastModifiedBy>
  <dcterms:created xsi:type="dcterms:W3CDTF">2025-06-12T18:08:11Z</dcterms:created>
  <dcterms:modified xsi:type="dcterms:W3CDTF">2025-08-05T19:42:39Z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0x01010030E44B9F2710854DBDB60BD7A0BBC689</vt:lpwstr>
  </property>
  <property fmtid="{D5CDD505-2E9C-101B-9397-08002B2CF9AE}" pid="3" name="MediaServiceImageTags">
    <vt:lpwstr/>
  </property>
</Properties>
</file>