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3.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drawings/drawing4.xml" ContentType="application/vnd.openxmlformats-officedocument.drawing+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drawings/drawing5.xml" ContentType="application/vnd.openxmlformats-officedocument.drawing+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6.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drawings/drawing7.xml" ContentType="application/vnd.openxmlformats-officedocument.drawing+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8.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drawings/drawing9.xml" ContentType="application/vnd.openxmlformats-officedocument.drawing+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drawings/drawing10.xml" ContentType="application/vnd.openxmlformats-officedocument.drawing+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drawings/drawing11.xml" ContentType="application/vnd.openxmlformats-officedocument.drawing+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drawings/drawing12.xml" ContentType="application/vnd.openxmlformats-officedocument.drawing+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Quality Assessment Division\Policy and Procedures\Procedures and Instructions\Procedures_Vital Records\500 Series_Grading\QAD508 CME Grading\"/>
    </mc:Choice>
  </mc:AlternateContent>
  <bookViews>
    <workbookView xWindow="600" yWindow="540" windowWidth="18492" windowHeight="11148" tabRatio="733"/>
  </bookViews>
  <sheets>
    <sheet name="Summary" sheetId="10" r:id="rId1"/>
    <sheet name="Page 1" sheetId="9" r:id="rId2"/>
    <sheet name="Page 2" sheetId="1" r:id="rId3"/>
    <sheet name="Page 3" sheetId="14" r:id="rId4"/>
    <sheet name="Page 4" sheetId="15" r:id="rId5"/>
    <sheet name="Page 5" sheetId="16" r:id="rId6"/>
    <sheet name="Page 6" sheetId="17" r:id="rId7"/>
    <sheet name="Page 7" sheetId="18" r:id="rId8"/>
    <sheet name="Page 8" sheetId="19" r:id="rId9"/>
    <sheet name="Page 9" sheetId="20" r:id="rId10"/>
    <sheet name="Page 10" sheetId="21" r:id="rId11"/>
    <sheet name="Page 11" sheetId="22" r:id="rId12"/>
  </sheets>
  <definedNames>
    <definedName name="_xlnm.Print_Area" localSheetId="1">'Page 1'!$A$1:$AA$43</definedName>
    <definedName name="_xlnm.Print_Area" localSheetId="10">'Page 10'!$A$1:$Z$49</definedName>
    <definedName name="_xlnm.Print_Area" localSheetId="11">'Page 11'!$A$1:$Z$49</definedName>
    <definedName name="_xlnm.Print_Area" localSheetId="2">'Page 2'!$A$1:$Z$49</definedName>
    <definedName name="_xlnm.Print_Area" localSheetId="3">'Page 3'!$A$1:$Z$49</definedName>
    <definedName name="_xlnm.Print_Area" localSheetId="4">'Page 4'!$A$1:$Z$49</definedName>
    <definedName name="_xlnm.Print_Area" localSheetId="5">'Page 5'!$A$1:$Z$49</definedName>
    <definedName name="_xlnm.Print_Area" localSheetId="6">'Page 6'!$A$1:$Z$49</definedName>
    <definedName name="_xlnm.Print_Area" localSheetId="7">'Page 7'!$A$1:$Z$49</definedName>
    <definedName name="_xlnm.Print_Area" localSheetId="8">'Page 8'!$A$1:$Z$49</definedName>
    <definedName name="_xlnm.Print_Area" localSheetId="9">'Page 9'!$A$1:$Z$49</definedName>
    <definedName name="_xlnm.Print_Area" localSheetId="0">Summary!$B$1:$AK$42</definedName>
  </definedNames>
  <calcPr calcId="152511"/>
</workbook>
</file>

<file path=xl/calcChain.xml><?xml version="1.0" encoding="utf-8"?>
<calcChain xmlns="http://schemas.openxmlformats.org/spreadsheetml/2006/main">
  <c r="P62" i="22" l="1"/>
  <c r="C62" i="22"/>
  <c r="W62" i="22" s="1"/>
  <c r="Q58" i="22"/>
  <c r="D58" i="22"/>
  <c r="Q57" i="22"/>
  <c r="D57" i="22"/>
  <c r="W56" i="22"/>
  <c r="Q56" i="22"/>
  <c r="D56" i="22"/>
  <c r="Q55" i="22"/>
  <c r="D55" i="22"/>
  <c r="Q54" i="22"/>
  <c r="D54" i="22"/>
  <c r="W54" i="22" s="1"/>
  <c r="Q53" i="22"/>
  <c r="D53" i="22"/>
  <c r="W53" i="22" s="1"/>
  <c r="Q52" i="22"/>
  <c r="D52" i="22"/>
  <c r="W52" i="22" s="1"/>
  <c r="P62" i="21"/>
  <c r="C62" i="21"/>
  <c r="Q58" i="21"/>
  <c r="D58" i="21"/>
  <c r="W58" i="21" s="1"/>
  <c r="Q57" i="21"/>
  <c r="W57" i="21" s="1"/>
  <c r="D57" i="21"/>
  <c r="Q56" i="21"/>
  <c r="D56" i="21"/>
  <c r="W56" i="21" s="1"/>
  <c r="Q55" i="21"/>
  <c r="D55" i="21"/>
  <c r="Q54" i="21"/>
  <c r="D54" i="21"/>
  <c r="W54" i="21" s="1"/>
  <c r="Q53" i="21"/>
  <c r="D53" i="21"/>
  <c r="Q52" i="21"/>
  <c r="D52" i="21"/>
  <c r="P62" i="20"/>
  <c r="C62" i="20"/>
  <c r="W62" i="20" s="1"/>
  <c r="Q58" i="20"/>
  <c r="D58" i="20"/>
  <c r="Q57" i="20"/>
  <c r="D57" i="20"/>
  <c r="W57" i="20" s="1"/>
  <c r="Q56" i="20"/>
  <c r="W56" i="20" s="1"/>
  <c r="D56" i="20"/>
  <c r="Q55" i="20"/>
  <c r="D55" i="20"/>
  <c r="W55" i="20" s="1"/>
  <c r="Q54" i="20"/>
  <c r="D54" i="20"/>
  <c r="Q53" i="20"/>
  <c r="D53" i="20"/>
  <c r="W53" i="20" s="1"/>
  <c r="Q52" i="20"/>
  <c r="D52" i="20"/>
  <c r="P62" i="19"/>
  <c r="C62" i="19"/>
  <c r="Q58" i="19"/>
  <c r="D58" i="19"/>
  <c r="W58" i="19" s="1"/>
  <c r="Q57" i="19"/>
  <c r="W57" i="19" s="1"/>
  <c r="D57" i="19"/>
  <c r="Q56" i="19"/>
  <c r="D56" i="19"/>
  <c r="W56" i="19" s="1"/>
  <c r="Q55" i="19"/>
  <c r="D55" i="19"/>
  <c r="Q54" i="19"/>
  <c r="D54" i="19"/>
  <c r="W54" i="19" s="1"/>
  <c r="Q53" i="19"/>
  <c r="D53" i="19"/>
  <c r="Q52" i="19"/>
  <c r="D52" i="19"/>
  <c r="P62" i="18"/>
  <c r="C62" i="18"/>
  <c r="W62" i="18" s="1"/>
  <c r="Q58" i="18"/>
  <c r="D58" i="18"/>
  <c r="Q57" i="18"/>
  <c r="D57" i="18"/>
  <c r="W57" i="18" s="1"/>
  <c r="W56" i="18"/>
  <c r="Q56" i="18"/>
  <c r="D56" i="18"/>
  <c r="Q55" i="18"/>
  <c r="D55" i="18"/>
  <c r="Q54" i="18"/>
  <c r="D54" i="18"/>
  <c r="Q53" i="18"/>
  <c r="D53" i="18"/>
  <c r="W53" i="18" s="1"/>
  <c r="Q52" i="18"/>
  <c r="D52" i="18"/>
  <c r="W52" i="18" s="1"/>
  <c r="P62" i="17"/>
  <c r="C62" i="17"/>
  <c r="Q58" i="17"/>
  <c r="D58" i="17"/>
  <c r="W58" i="17" s="1"/>
  <c r="W57" i="17"/>
  <c r="Q57" i="17"/>
  <c r="D57" i="17"/>
  <c r="Q56" i="17"/>
  <c r="D56" i="17"/>
  <c r="Q55" i="17"/>
  <c r="D55" i="17"/>
  <c r="Q54" i="17"/>
  <c r="D54" i="17"/>
  <c r="W54" i="17" s="1"/>
  <c r="Q53" i="17"/>
  <c r="D53" i="17"/>
  <c r="W53" i="17" s="1"/>
  <c r="Q52" i="17"/>
  <c r="W52" i="17" s="1"/>
  <c r="D52" i="17"/>
  <c r="P62" i="16"/>
  <c r="C62" i="16"/>
  <c r="W62" i="16" s="1"/>
  <c r="Q58" i="16"/>
  <c r="D58" i="16"/>
  <c r="Q57" i="16"/>
  <c r="D57" i="16"/>
  <c r="W57" i="16" s="1"/>
  <c r="Q56" i="16"/>
  <c r="W56" i="16" s="1"/>
  <c r="D56" i="16"/>
  <c r="Q55" i="16"/>
  <c r="D55" i="16"/>
  <c r="W55" i="16" s="1"/>
  <c r="Q54" i="16"/>
  <c r="D54" i="16"/>
  <c r="Q53" i="16"/>
  <c r="D53" i="16"/>
  <c r="W53" i="16" s="1"/>
  <c r="Q52" i="16"/>
  <c r="D52" i="16"/>
  <c r="P62" i="15"/>
  <c r="C62" i="15"/>
  <c r="Q58" i="15"/>
  <c r="D58" i="15"/>
  <c r="W58" i="15" s="1"/>
  <c r="Q57" i="15"/>
  <c r="W57" i="15" s="1"/>
  <c r="D57" i="15"/>
  <c r="Q56" i="15"/>
  <c r="D56" i="15"/>
  <c r="W56" i="15" s="1"/>
  <c r="Q55" i="15"/>
  <c r="D55" i="15"/>
  <c r="Q54" i="15"/>
  <c r="D54" i="15"/>
  <c r="W54" i="15" s="1"/>
  <c r="Q53" i="15"/>
  <c r="D53" i="15"/>
  <c r="Q52" i="15"/>
  <c r="D52" i="15"/>
  <c r="P62" i="14"/>
  <c r="C62" i="14"/>
  <c r="W62" i="14" s="1"/>
  <c r="Q58" i="14"/>
  <c r="W58" i="14" s="1"/>
  <c r="D58" i="14"/>
  <c r="Q57" i="14"/>
  <c r="D57" i="14"/>
  <c r="W57" i="14" s="1"/>
  <c r="Q56" i="14"/>
  <c r="D56" i="14"/>
  <c r="Q55" i="14"/>
  <c r="D55" i="14"/>
  <c r="W55" i="14" s="1"/>
  <c r="Q54" i="14"/>
  <c r="D54" i="14"/>
  <c r="Q53" i="14"/>
  <c r="D53" i="14"/>
  <c r="Q52" i="14"/>
  <c r="D52" i="14"/>
  <c r="W52" i="14" s="1"/>
  <c r="P62" i="1"/>
  <c r="C62" i="1"/>
  <c r="Q58" i="1"/>
  <c r="Q57" i="1"/>
  <c r="Q56" i="1"/>
  <c r="Q55" i="1"/>
  <c r="Q54" i="1"/>
  <c r="Q53" i="1"/>
  <c r="Q52" i="1"/>
  <c r="D58" i="1"/>
  <c r="D57" i="1"/>
  <c r="D56" i="1"/>
  <c r="D55" i="1"/>
  <c r="D54" i="1"/>
  <c r="D53" i="1"/>
  <c r="D52" i="1"/>
  <c r="W53" i="14" l="1"/>
  <c r="W52" i="15"/>
  <c r="W62" i="15"/>
  <c r="W58" i="16"/>
  <c r="W62" i="17"/>
  <c r="W58" i="18"/>
  <c r="W52" i="19"/>
  <c r="W62" i="19"/>
  <c r="W58" i="20"/>
  <c r="W52" i="21"/>
  <c r="W62" i="21"/>
  <c r="W58" i="22"/>
  <c r="W56" i="17"/>
  <c r="W55" i="18"/>
  <c r="W55" i="22"/>
  <c r="W57" i="22"/>
  <c r="W54" i="14"/>
  <c r="W56" i="14"/>
  <c r="W53" i="15"/>
  <c r="W55" i="15"/>
  <c r="W52" i="16"/>
  <c r="W54" i="16"/>
  <c r="W55" i="17"/>
  <c r="W54" i="18"/>
  <c r="W53" i="19"/>
  <c r="W55" i="19"/>
  <c r="W52" i="20"/>
  <c r="W54" i="20"/>
  <c r="W53" i="21"/>
  <c r="W55" i="21"/>
  <c r="W55" i="1"/>
  <c r="W56" i="1"/>
  <c r="W62" i="1"/>
  <c r="Q56" i="9"/>
  <c r="Q55" i="9"/>
  <c r="Q54" i="9"/>
  <c r="Q53" i="9"/>
  <c r="Q52" i="9"/>
  <c r="Q57" i="9"/>
  <c r="Q58" i="9"/>
  <c r="W58" i="9" s="1"/>
  <c r="D57" i="9"/>
  <c r="D56" i="9"/>
  <c r="D55" i="9"/>
  <c r="D54" i="9"/>
  <c r="D53" i="9"/>
  <c r="D58" i="9"/>
  <c r="D52" i="9"/>
  <c r="W57" i="1" l="1"/>
  <c r="W58" i="1"/>
  <c r="AF33" i="10" s="1"/>
  <c r="W54" i="1"/>
  <c r="W52" i="1"/>
  <c r="W53" i="1"/>
  <c r="AM48" i="22"/>
  <c r="AL48" i="22"/>
  <c r="AM47" i="22"/>
  <c r="AL47" i="22"/>
  <c r="AM45" i="22"/>
  <c r="AL45" i="22"/>
  <c r="AM44" i="22"/>
  <c r="AL44" i="22"/>
  <c r="AM43" i="22"/>
  <c r="AL43" i="22"/>
  <c r="AM41" i="22"/>
  <c r="AL41" i="22"/>
  <c r="AM40" i="22"/>
  <c r="AL40" i="22"/>
  <c r="AM39" i="22"/>
  <c r="AL39" i="22"/>
  <c r="AM37" i="22"/>
  <c r="AL37" i="22"/>
  <c r="AM36" i="22"/>
  <c r="AL36" i="22"/>
  <c r="AM35" i="22"/>
  <c r="AL35" i="22"/>
  <c r="AM33" i="22"/>
  <c r="AL33" i="22"/>
  <c r="AM32" i="22"/>
  <c r="AL32" i="22"/>
  <c r="AM31" i="22"/>
  <c r="AL31" i="22"/>
  <c r="AM29" i="22"/>
  <c r="AL29" i="22"/>
  <c r="AM28" i="22"/>
  <c r="AL28" i="22"/>
  <c r="AM27" i="22"/>
  <c r="AL27" i="22"/>
  <c r="AM25" i="22"/>
  <c r="AL25" i="22"/>
  <c r="AM24" i="22"/>
  <c r="AL24" i="22"/>
  <c r="AM23" i="22"/>
  <c r="AL23" i="22"/>
  <c r="AM21" i="22"/>
  <c r="AL21" i="22"/>
  <c r="AM20" i="22"/>
  <c r="AL20" i="22"/>
  <c r="AM19" i="22"/>
  <c r="AL19" i="22"/>
  <c r="AM17" i="22"/>
  <c r="AL17" i="22"/>
  <c r="AM16" i="22"/>
  <c r="AL16" i="22"/>
  <c r="AM15" i="22"/>
  <c r="AL15" i="22"/>
  <c r="AM13" i="22"/>
  <c r="AL13" i="22"/>
  <c r="AM12" i="22"/>
  <c r="AL12" i="22"/>
  <c r="AM11" i="22"/>
  <c r="AL11" i="22"/>
  <c r="AM9" i="22"/>
  <c r="AL9" i="22"/>
  <c r="AL6" i="22"/>
  <c r="P6" i="22"/>
  <c r="F6" i="22"/>
  <c r="V5" i="22"/>
  <c r="Q5" i="22"/>
  <c r="I5" i="22"/>
  <c r="A5" i="22"/>
  <c r="AM48" i="21"/>
  <c r="AL48" i="21"/>
  <c r="AM47" i="21"/>
  <c r="AL47" i="21"/>
  <c r="AM45" i="21"/>
  <c r="AL45" i="21"/>
  <c r="AM44" i="21"/>
  <c r="AL44" i="21"/>
  <c r="AM43" i="21"/>
  <c r="AL43" i="21"/>
  <c r="AM41" i="21"/>
  <c r="AL41" i="21"/>
  <c r="AM40" i="21"/>
  <c r="AL40" i="21"/>
  <c r="AM39" i="21"/>
  <c r="AL39" i="21"/>
  <c r="AM37" i="21"/>
  <c r="AL37" i="21"/>
  <c r="AM36" i="21"/>
  <c r="AL36" i="21"/>
  <c r="AM35" i="21"/>
  <c r="AL35" i="21"/>
  <c r="AM33" i="21"/>
  <c r="AL33" i="21"/>
  <c r="AM32" i="21"/>
  <c r="AL32" i="21"/>
  <c r="AM31" i="21"/>
  <c r="AL31" i="21"/>
  <c r="AM29" i="21"/>
  <c r="AL29" i="21"/>
  <c r="AM28" i="21"/>
  <c r="AL28" i="21"/>
  <c r="AM27" i="21"/>
  <c r="AL27" i="21"/>
  <c r="AM25" i="21"/>
  <c r="AL25" i="21"/>
  <c r="AM24" i="21"/>
  <c r="AL24" i="21"/>
  <c r="AM23" i="21"/>
  <c r="AL23" i="21"/>
  <c r="AM21" i="21"/>
  <c r="AL21" i="21"/>
  <c r="AM20" i="21"/>
  <c r="AL20" i="21"/>
  <c r="AM19" i="21"/>
  <c r="AL19" i="21"/>
  <c r="AM17" i="21"/>
  <c r="AL17" i="21"/>
  <c r="AM16" i="21"/>
  <c r="AL16" i="21"/>
  <c r="AM15" i="21"/>
  <c r="AL15" i="21"/>
  <c r="AM13" i="21"/>
  <c r="AL13" i="21"/>
  <c r="AM12" i="21"/>
  <c r="AL12" i="21"/>
  <c r="AM11" i="21"/>
  <c r="AL11" i="21"/>
  <c r="AM9" i="21"/>
  <c r="AL9" i="21"/>
  <c r="AL6" i="21"/>
  <c r="P6" i="21"/>
  <c r="F6" i="21"/>
  <c r="V5" i="21"/>
  <c r="Q5" i="21"/>
  <c r="I5" i="21"/>
  <c r="A5" i="21"/>
  <c r="AM48" i="20"/>
  <c r="AL48" i="20"/>
  <c r="AM47" i="20"/>
  <c r="AL47" i="20"/>
  <c r="AM45" i="20"/>
  <c r="AL45" i="20"/>
  <c r="AM44" i="20"/>
  <c r="AL44" i="20"/>
  <c r="AM43" i="20"/>
  <c r="AL43" i="20"/>
  <c r="AM41" i="20"/>
  <c r="AL41" i="20"/>
  <c r="AM40" i="20"/>
  <c r="AL40" i="20"/>
  <c r="AM39" i="20"/>
  <c r="AL39" i="20"/>
  <c r="AM37" i="20"/>
  <c r="AL37" i="20"/>
  <c r="AM36" i="20"/>
  <c r="AL36" i="20"/>
  <c r="AM35" i="20"/>
  <c r="AL35" i="20"/>
  <c r="AM33" i="20"/>
  <c r="AL33" i="20"/>
  <c r="AM32" i="20"/>
  <c r="AL32" i="20"/>
  <c r="AM31" i="20"/>
  <c r="AL31" i="20"/>
  <c r="AM29" i="20"/>
  <c r="AL29" i="20"/>
  <c r="AM28" i="20"/>
  <c r="AL28" i="20"/>
  <c r="AM27" i="20"/>
  <c r="AL27" i="20"/>
  <c r="AM25" i="20"/>
  <c r="AL25" i="20"/>
  <c r="AM24" i="20"/>
  <c r="AL24" i="20"/>
  <c r="AM23" i="20"/>
  <c r="AL23" i="20"/>
  <c r="AM21" i="20"/>
  <c r="AL21" i="20"/>
  <c r="AM20" i="20"/>
  <c r="AL20" i="20"/>
  <c r="AM19" i="20"/>
  <c r="AL19" i="20"/>
  <c r="AM17" i="20"/>
  <c r="AL17" i="20"/>
  <c r="AM16" i="20"/>
  <c r="AL16" i="20"/>
  <c r="AM15" i="20"/>
  <c r="AL15" i="20"/>
  <c r="AM13" i="20"/>
  <c r="AL13" i="20"/>
  <c r="AM12" i="20"/>
  <c r="AL12" i="20"/>
  <c r="AM11" i="20"/>
  <c r="AL11" i="20"/>
  <c r="AM9" i="20"/>
  <c r="AL9" i="20"/>
  <c r="AL6" i="20"/>
  <c r="P6" i="20"/>
  <c r="F6" i="20"/>
  <c r="V5" i="20"/>
  <c r="Q5" i="20"/>
  <c r="I5" i="20"/>
  <c r="A5" i="20"/>
  <c r="AM48" i="19"/>
  <c r="AL48" i="19"/>
  <c r="AM47" i="19"/>
  <c r="AL47" i="19"/>
  <c r="AM45" i="19"/>
  <c r="AL45" i="19"/>
  <c r="AM44" i="19"/>
  <c r="AL44" i="19"/>
  <c r="AM43" i="19"/>
  <c r="AL43" i="19"/>
  <c r="AM41" i="19"/>
  <c r="AL41" i="19"/>
  <c r="AM40" i="19"/>
  <c r="AL40" i="19"/>
  <c r="AM39" i="19"/>
  <c r="AL39" i="19"/>
  <c r="AM37" i="19"/>
  <c r="AL37" i="19"/>
  <c r="AM36" i="19"/>
  <c r="AL36" i="19"/>
  <c r="AM35" i="19"/>
  <c r="AL35" i="19"/>
  <c r="AM33" i="19"/>
  <c r="AL33" i="19"/>
  <c r="AM32" i="19"/>
  <c r="AL32" i="19"/>
  <c r="AM31" i="19"/>
  <c r="AL31" i="19"/>
  <c r="AM29" i="19"/>
  <c r="AL29" i="19"/>
  <c r="AM28" i="19"/>
  <c r="AL28" i="19"/>
  <c r="AM27" i="19"/>
  <c r="AL27" i="19"/>
  <c r="AM25" i="19"/>
  <c r="AL25" i="19"/>
  <c r="AM24" i="19"/>
  <c r="AL24" i="19"/>
  <c r="AM23" i="19"/>
  <c r="AL23" i="19"/>
  <c r="AM21" i="19"/>
  <c r="AL21" i="19"/>
  <c r="AM20" i="19"/>
  <c r="AL20" i="19"/>
  <c r="AM19" i="19"/>
  <c r="AL19" i="19"/>
  <c r="AM17" i="19"/>
  <c r="AL17" i="19"/>
  <c r="AM16" i="19"/>
  <c r="AL16" i="19"/>
  <c r="AM15" i="19"/>
  <c r="AL15" i="19"/>
  <c r="AM13" i="19"/>
  <c r="AL13" i="19"/>
  <c r="AM12" i="19"/>
  <c r="AL12" i="19"/>
  <c r="AM11" i="19"/>
  <c r="AL11" i="19"/>
  <c r="AM9" i="19"/>
  <c r="AL9" i="19"/>
  <c r="AL6" i="19"/>
  <c r="P6" i="19"/>
  <c r="F6" i="19"/>
  <c r="V5" i="19"/>
  <c r="Q5" i="19"/>
  <c r="I5" i="19"/>
  <c r="A5" i="19"/>
  <c r="AM48" i="18"/>
  <c r="AL48" i="18"/>
  <c r="AM47" i="18"/>
  <c r="AL47" i="18"/>
  <c r="AM45" i="18"/>
  <c r="AL45" i="18"/>
  <c r="AM44" i="18"/>
  <c r="AL44" i="18"/>
  <c r="AM43" i="18"/>
  <c r="AL43" i="18"/>
  <c r="AM41" i="18"/>
  <c r="AL41" i="18"/>
  <c r="AM40" i="18"/>
  <c r="AL40" i="18"/>
  <c r="AM39" i="18"/>
  <c r="AL39" i="18"/>
  <c r="AM37" i="18"/>
  <c r="AL37" i="18"/>
  <c r="AM36" i="18"/>
  <c r="AL36" i="18"/>
  <c r="AM35" i="18"/>
  <c r="AL35" i="18"/>
  <c r="AM33" i="18"/>
  <c r="AL33" i="18"/>
  <c r="AM32" i="18"/>
  <c r="AL32" i="18"/>
  <c r="AM31" i="18"/>
  <c r="AL31" i="18"/>
  <c r="AM29" i="18"/>
  <c r="AL29" i="18"/>
  <c r="AM28" i="18"/>
  <c r="AL28" i="18"/>
  <c r="AM27" i="18"/>
  <c r="AL27" i="18"/>
  <c r="AM25" i="18"/>
  <c r="AL25" i="18"/>
  <c r="AM24" i="18"/>
  <c r="AL24" i="18"/>
  <c r="AM23" i="18"/>
  <c r="AL23" i="18"/>
  <c r="AM21" i="18"/>
  <c r="AL21" i="18"/>
  <c r="AM20" i="18"/>
  <c r="AL20" i="18"/>
  <c r="AM19" i="18"/>
  <c r="AL19" i="18"/>
  <c r="AM17" i="18"/>
  <c r="AL17" i="18"/>
  <c r="AM16" i="18"/>
  <c r="AL16" i="18"/>
  <c r="AM15" i="18"/>
  <c r="AL15" i="18"/>
  <c r="AM13" i="18"/>
  <c r="AL13" i="18"/>
  <c r="AM12" i="18"/>
  <c r="AL12" i="18"/>
  <c r="AM11" i="18"/>
  <c r="AL11" i="18"/>
  <c r="AM9" i="18"/>
  <c r="AL9" i="18"/>
  <c r="AL6" i="18"/>
  <c r="P6" i="18"/>
  <c r="F6" i="18"/>
  <c r="V5" i="18"/>
  <c r="Q5" i="18"/>
  <c r="I5" i="18"/>
  <c r="A5" i="18"/>
  <c r="AM48" i="17"/>
  <c r="AL48" i="17"/>
  <c r="AM47" i="17"/>
  <c r="AL47" i="17"/>
  <c r="AM45" i="17"/>
  <c r="AL45" i="17"/>
  <c r="AM44" i="17"/>
  <c r="AL44" i="17"/>
  <c r="AM43" i="17"/>
  <c r="AL43" i="17"/>
  <c r="AM41" i="17"/>
  <c r="AL41" i="17"/>
  <c r="AM40" i="17"/>
  <c r="AL40" i="17"/>
  <c r="AM39" i="17"/>
  <c r="AL39" i="17"/>
  <c r="AM37" i="17"/>
  <c r="AL37" i="17"/>
  <c r="AM36" i="17"/>
  <c r="AL36" i="17"/>
  <c r="AM35" i="17"/>
  <c r="AL35" i="17"/>
  <c r="AM33" i="17"/>
  <c r="AL33" i="17"/>
  <c r="AM32" i="17"/>
  <c r="AL32" i="17"/>
  <c r="AM31" i="17"/>
  <c r="AL31" i="17"/>
  <c r="AM29" i="17"/>
  <c r="AL29" i="17"/>
  <c r="AM28" i="17"/>
  <c r="AL28" i="17"/>
  <c r="AM27" i="17"/>
  <c r="AL27" i="17"/>
  <c r="AM25" i="17"/>
  <c r="AL25" i="17"/>
  <c r="AM24" i="17"/>
  <c r="AL24" i="17"/>
  <c r="AM23" i="17"/>
  <c r="AL23" i="17"/>
  <c r="AM21" i="17"/>
  <c r="AL21" i="17"/>
  <c r="AM20" i="17"/>
  <c r="AL20" i="17"/>
  <c r="AM19" i="17"/>
  <c r="AL19" i="17"/>
  <c r="AM17" i="17"/>
  <c r="AL17" i="17"/>
  <c r="AM16" i="17"/>
  <c r="AL16" i="17"/>
  <c r="AM15" i="17"/>
  <c r="AL15" i="17"/>
  <c r="AM13" i="17"/>
  <c r="AL13" i="17"/>
  <c r="AM12" i="17"/>
  <c r="AL12" i="17"/>
  <c r="AM11" i="17"/>
  <c r="AL11" i="17"/>
  <c r="AM9" i="17"/>
  <c r="AL9" i="17"/>
  <c r="AL6" i="17"/>
  <c r="P6" i="17"/>
  <c r="F6" i="17"/>
  <c r="V5" i="17"/>
  <c r="Q5" i="17"/>
  <c r="I5" i="17"/>
  <c r="A5" i="17"/>
  <c r="AM48" i="16"/>
  <c r="AL48" i="16"/>
  <c r="AM47" i="16"/>
  <c r="AL47" i="16"/>
  <c r="AM45" i="16"/>
  <c r="AL45" i="16"/>
  <c r="AM44" i="16"/>
  <c r="AL44" i="16"/>
  <c r="AM43" i="16"/>
  <c r="AL43" i="16"/>
  <c r="AM41" i="16"/>
  <c r="AL41" i="16"/>
  <c r="AM40" i="16"/>
  <c r="AL40" i="16"/>
  <c r="AM39" i="16"/>
  <c r="AL39" i="16"/>
  <c r="AM37" i="16"/>
  <c r="AL37" i="16"/>
  <c r="AM36" i="16"/>
  <c r="AL36" i="16"/>
  <c r="AM35" i="16"/>
  <c r="AL35" i="16"/>
  <c r="AM33" i="16"/>
  <c r="AL33" i="16"/>
  <c r="AM32" i="16"/>
  <c r="AL32" i="16"/>
  <c r="AM31" i="16"/>
  <c r="AL31" i="16"/>
  <c r="AM29" i="16"/>
  <c r="AL29" i="16"/>
  <c r="AM28" i="16"/>
  <c r="AL28" i="16"/>
  <c r="AM27" i="16"/>
  <c r="AL27" i="16"/>
  <c r="AM25" i="16"/>
  <c r="AL25" i="16"/>
  <c r="AM24" i="16"/>
  <c r="AL24" i="16"/>
  <c r="AM23" i="16"/>
  <c r="AL23" i="16"/>
  <c r="AM21" i="16"/>
  <c r="AL21" i="16"/>
  <c r="AM20" i="16"/>
  <c r="AL20" i="16"/>
  <c r="AM19" i="16"/>
  <c r="AL19" i="16"/>
  <c r="AM17" i="16"/>
  <c r="AL17" i="16"/>
  <c r="AM16" i="16"/>
  <c r="AL16" i="16"/>
  <c r="AM15" i="16"/>
  <c r="AL15" i="16"/>
  <c r="AM13" i="16"/>
  <c r="AL13" i="16"/>
  <c r="AM12" i="16"/>
  <c r="AL12" i="16"/>
  <c r="AM11" i="16"/>
  <c r="AL11" i="16"/>
  <c r="AM9" i="16"/>
  <c r="AL9" i="16"/>
  <c r="AL6" i="16"/>
  <c r="P6" i="16"/>
  <c r="F6" i="16"/>
  <c r="V5" i="16"/>
  <c r="Q5" i="16"/>
  <c r="I5" i="16"/>
  <c r="A5" i="16"/>
  <c r="AM48" i="15"/>
  <c r="AL48" i="15"/>
  <c r="AM47" i="15"/>
  <c r="AL47" i="15"/>
  <c r="AM45" i="15"/>
  <c r="AL45" i="15"/>
  <c r="AM44" i="15"/>
  <c r="AL44" i="15"/>
  <c r="AM43" i="15"/>
  <c r="AL43" i="15"/>
  <c r="AM41" i="15"/>
  <c r="AL41" i="15"/>
  <c r="AM40" i="15"/>
  <c r="AL40" i="15"/>
  <c r="AM39" i="15"/>
  <c r="AL39" i="15"/>
  <c r="AM37" i="15"/>
  <c r="AL37" i="15"/>
  <c r="AM36" i="15"/>
  <c r="AL36" i="15"/>
  <c r="AM35" i="15"/>
  <c r="AL35" i="15"/>
  <c r="AM33" i="15"/>
  <c r="AL33" i="15"/>
  <c r="AM32" i="15"/>
  <c r="AL32" i="15"/>
  <c r="AM31" i="15"/>
  <c r="AL31" i="15"/>
  <c r="AM29" i="15"/>
  <c r="AL29" i="15"/>
  <c r="AM28" i="15"/>
  <c r="AL28" i="15"/>
  <c r="AM27" i="15"/>
  <c r="AL27" i="15"/>
  <c r="AM25" i="15"/>
  <c r="AL25" i="15"/>
  <c r="AM24" i="15"/>
  <c r="AL24" i="15"/>
  <c r="AM23" i="15"/>
  <c r="AL23" i="15"/>
  <c r="AM21" i="15"/>
  <c r="AL21" i="15"/>
  <c r="AM20" i="15"/>
  <c r="AL20" i="15"/>
  <c r="AM19" i="15"/>
  <c r="AL19" i="15"/>
  <c r="AM17" i="15"/>
  <c r="AL17" i="15"/>
  <c r="AM16" i="15"/>
  <c r="AL16" i="15"/>
  <c r="AM15" i="15"/>
  <c r="AL15" i="15"/>
  <c r="AM13" i="15"/>
  <c r="AL13" i="15"/>
  <c r="AM12" i="15"/>
  <c r="AL12" i="15"/>
  <c r="AM11" i="15"/>
  <c r="AL11" i="15"/>
  <c r="AM9" i="15"/>
  <c r="AL9" i="15"/>
  <c r="AL6" i="15"/>
  <c r="P6" i="15"/>
  <c r="F6" i="15"/>
  <c r="V5" i="15"/>
  <c r="Q5" i="15"/>
  <c r="I5" i="15"/>
  <c r="A5" i="15"/>
  <c r="AM48" i="14"/>
  <c r="AL48" i="14"/>
  <c r="AM47" i="14"/>
  <c r="AL47" i="14"/>
  <c r="AM45" i="14"/>
  <c r="AL45" i="14"/>
  <c r="AM44" i="14"/>
  <c r="AL44" i="14"/>
  <c r="AM43" i="14"/>
  <c r="AL43" i="14"/>
  <c r="AM41" i="14"/>
  <c r="AL41" i="14"/>
  <c r="AM40" i="14"/>
  <c r="AL40" i="14"/>
  <c r="AM39" i="14"/>
  <c r="AL39" i="14"/>
  <c r="AM37" i="14"/>
  <c r="AL37" i="14"/>
  <c r="AM36" i="14"/>
  <c r="AL36" i="14"/>
  <c r="AM35" i="14"/>
  <c r="AL35" i="14"/>
  <c r="AM33" i="14"/>
  <c r="AL33" i="14"/>
  <c r="AM32" i="14"/>
  <c r="AL32" i="14"/>
  <c r="AM31" i="14"/>
  <c r="AL31" i="14"/>
  <c r="AM29" i="14"/>
  <c r="AL29" i="14"/>
  <c r="AM28" i="14"/>
  <c r="AL28" i="14"/>
  <c r="AM27" i="14"/>
  <c r="AL27" i="14"/>
  <c r="AM25" i="14"/>
  <c r="AL25" i="14"/>
  <c r="AM24" i="14"/>
  <c r="AL24" i="14"/>
  <c r="AM23" i="14"/>
  <c r="AL23" i="14"/>
  <c r="AM21" i="14"/>
  <c r="AL21" i="14"/>
  <c r="AM20" i="14"/>
  <c r="AL20" i="14"/>
  <c r="AM19" i="14"/>
  <c r="AL19" i="14"/>
  <c r="AM17" i="14"/>
  <c r="AL17" i="14"/>
  <c r="AM16" i="14"/>
  <c r="AL16" i="14"/>
  <c r="AM15" i="14"/>
  <c r="AL15" i="14"/>
  <c r="AM13" i="14"/>
  <c r="AL13" i="14"/>
  <c r="AM12" i="14"/>
  <c r="AL12" i="14"/>
  <c r="AM11" i="14"/>
  <c r="AL11" i="14"/>
  <c r="AM9" i="14"/>
  <c r="AL9" i="14"/>
  <c r="AL6" i="14"/>
  <c r="P6" i="14"/>
  <c r="F6" i="14"/>
  <c r="V5" i="14"/>
  <c r="Q5" i="14"/>
  <c r="I5" i="14"/>
  <c r="A5" i="14"/>
  <c r="P6" i="1"/>
  <c r="W10" i="10"/>
  <c r="F6" i="1"/>
  <c r="I10" i="10"/>
  <c r="V5" i="1"/>
  <c r="AF9" i="10"/>
  <c r="Q5" i="1"/>
  <c r="Z9" i="10"/>
  <c r="I5" i="1"/>
  <c r="Q9" i="10"/>
  <c r="A5" i="1"/>
  <c r="B9" i="10"/>
  <c r="W14" i="10"/>
  <c r="I14" i="10"/>
  <c r="W12" i="10"/>
  <c r="I12" i="10"/>
  <c r="AL6" i="9"/>
  <c r="AL6" i="1"/>
  <c r="N12" i="9" l="1"/>
  <c r="N13" i="9" s="1"/>
  <c r="AM48" i="1" l="1"/>
  <c r="AL48" i="1"/>
  <c r="AM47" i="1"/>
  <c r="AL47" i="1"/>
  <c r="AM45" i="1"/>
  <c r="AL45" i="1"/>
  <c r="AM44" i="1"/>
  <c r="AL44" i="1"/>
  <c r="AM43" i="1"/>
  <c r="AL43" i="1"/>
  <c r="AM41" i="1"/>
  <c r="AL41" i="1"/>
  <c r="AM40" i="1"/>
  <c r="AL40" i="1"/>
  <c r="AM39" i="1"/>
  <c r="AL39" i="1"/>
  <c r="AM37" i="1"/>
  <c r="AL37" i="1"/>
  <c r="AM36" i="1"/>
  <c r="AL36" i="1"/>
  <c r="AM35" i="1"/>
  <c r="AL35" i="1"/>
  <c r="AM33" i="1"/>
  <c r="AL33" i="1"/>
  <c r="AM32" i="1"/>
  <c r="AL32" i="1"/>
  <c r="AM31" i="1"/>
  <c r="AL31" i="1"/>
  <c r="AM29" i="1"/>
  <c r="AL29" i="1"/>
  <c r="AM28" i="1"/>
  <c r="AL28" i="1"/>
  <c r="AM27" i="1"/>
  <c r="AL27" i="1"/>
  <c r="AM25" i="1"/>
  <c r="AL25" i="1"/>
  <c r="AM24" i="1"/>
  <c r="AL24" i="1"/>
  <c r="AM23" i="1"/>
  <c r="AL23" i="1"/>
  <c r="AM21" i="1"/>
  <c r="AL21" i="1"/>
  <c r="AM20" i="1"/>
  <c r="AL20" i="1"/>
  <c r="AM19" i="1"/>
  <c r="AL19" i="1"/>
  <c r="AM17" i="1"/>
  <c r="AL17" i="1"/>
  <c r="AM16" i="1"/>
  <c r="AL16" i="1"/>
  <c r="AM15" i="1"/>
  <c r="AL15" i="1"/>
  <c r="AM13" i="1"/>
  <c r="AL13" i="1"/>
  <c r="AM12" i="1"/>
  <c r="AL12" i="1"/>
  <c r="AM11" i="1"/>
  <c r="AL11" i="1"/>
  <c r="AM9" i="1"/>
  <c r="AL9" i="1"/>
  <c r="AM15" i="9"/>
  <c r="E1" i="9" l="1"/>
  <c r="D5" i="10" l="1"/>
  <c r="P62" i="9"/>
  <c r="C62" i="9"/>
  <c r="AM39" i="9"/>
  <c r="AL39" i="9"/>
  <c r="AM38" i="9"/>
  <c r="AL38" i="9"/>
  <c r="AM37" i="9"/>
  <c r="AL37" i="9"/>
  <c r="AM36" i="9"/>
  <c r="AL36" i="9"/>
  <c r="AM35" i="9"/>
  <c r="AL35" i="9"/>
  <c r="AM34" i="9"/>
  <c r="AL34" i="9"/>
  <c r="AM33" i="9"/>
  <c r="AL33" i="9"/>
  <c r="AM32" i="9"/>
  <c r="AL32" i="9"/>
  <c r="AM31" i="9"/>
  <c r="AL31" i="9"/>
  <c r="AM30" i="9"/>
  <c r="AL30" i="9"/>
  <c r="AM29" i="9"/>
  <c r="AL29" i="9"/>
  <c r="AM28" i="9"/>
  <c r="AL28" i="9"/>
  <c r="AM27" i="9"/>
  <c r="AL27" i="9"/>
  <c r="AM26" i="9"/>
  <c r="AL26" i="9"/>
  <c r="AM25" i="9"/>
  <c r="AL25" i="9"/>
  <c r="AM24" i="9"/>
  <c r="AL24" i="9"/>
  <c r="AM23" i="9"/>
  <c r="AL23" i="9"/>
  <c r="AM22" i="9"/>
  <c r="AL22" i="9"/>
  <c r="AM21" i="9"/>
  <c r="AL21" i="9"/>
  <c r="AM20" i="9"/>
  <c r="AL20" i="9"/>
  <c r="AM19" i="9"/>
  <c r="AL19" i="9"/>
  <c r="AM18" i="9"/>
  <c r="AL18" i="9"/>
  <c r="AM17" i="9"/>
  <c r="AL17" i="9"/>
  <c r="AL15" i="9"/>
  <c r="R13" i="9"/>
  <c r="L22" i="10" l="1"/>
  <c r="V26" i="10"/>
  <c r="AA25" i="10"/>
  <c r="G25" i="10"/>
  <c r="L24" i="10"/>
  <c r="Q23" i="10"/>
  <c r="V22" i="10"/>
  <c r="V21" i="10"/>
  <c r="Q26" i="10"/>
  <c r="V25" i="10"/>
  <c r="AA24" i="10"/>
  <c r="G24" i="10"/>
  <c r="L23" i="10"/>
  <c r="Q22" i="10"/>
  <c r="Q21" i="10"/>
  <c r="L26" i="10"/>
  <c r="Q25" i="10"/>
  <c r="V24" i="10"/>
  <c r="AA23" i="10"/>
  <c r="G23" i="10"/>
  <c r="G22" i="10"/>
  <c r="L21" i="10"/>
  <c r="G26" i="10"/>
  <c r="L25" i="10"/>
  <c r="Q24" i="10"/>
  <c r="V23" i="10"/>
  <c r="AA22" i="10"/>
  <c r="AA21" i="10"/>
  <c r="G21" i="10"/>
  <c r="W62" i="9"/>
  <c r="N38" i="10" s="1"/>
  <c r="W53" i="9"/>
  <c r="G33" i="10" s="1"/>
  <c r="W55" i="9"/>
  <c r="Q33" i="10" s="1"/>
  <c r="W57" i="9"/>
  <c r="AA33" i="10" s="1"/>
  <c r="W52" i="9"/>
  <c r="W54" i="9"/>
  <c r="L33" i="10" s="1"/>
  <c r="W56" i="9"/>
  <c r="V33" i="10" s="1"/>
  <c r="B33" i="10" l="1"/>
  <c r="X10" i="9" s="1"/>
  <c r="AF21" i="10"/>
  <c r="X11" i="9"/>
  <c r="AF26" i="10"/>
  <c r="AF23" i="10"/>
  <c r="Q27" i="10"/>
  <c r="G27" i="10"/>
  <c r="AF22" i="10"/>
  <c r="AF24" i="10"/>
  <c r="L27" i="10"/>
  <c r="AF25" i="10"/>
  <c r="AA27" i="10"/>
  <c r="V27" i="10"/>
  <c r="AF27" i="10" l="1"/>
</calcChain>
</file>

<file path=xl/sharedStrings.xml><?xml version="1.0" encoding="utf-8"?>
<sst xmlns="http://schemas.openxmlformats.org/spreadsheetml/2006/main" count="1347" uniqueCount="80">
  <si>
    <t>CME CARCASS GRADING WORKSHEET - CONTINUATION</t>
  </si>
  <si>
    <t>Plant Name</t>
  </si>
  <si>
    <t>Plant Location</t>
  </si>
  <si>
    <t>CME Certificate No.</t>
  </si>
  <si>
    <t>CME Lot No.</t>
  </si>
  <si>
    <t>Sheet</t>
  </si>
  <si>
    <t>of</t>
  </si>
  <si>
    <t>No</t>
  </si>
  <si>
    <t>Over 30 Mon</t>
  </si>
  <si>
    <t>Wt</t>
  </si>
  <si>
    <t>Quality</t>
  </si>
  <si>
    <t>Yield</t>
  </si>
  <si>
    <t>col1</t>
  </si>
  <si>
    <t>col2</t>
  </si>
  <si>
    <t xml:space="preserve">0 1 2 3 4 5 </t>
  </si>
  <si>
    <t>COL1</t>
  </si>
  <si>
    <t>TOTALS</t>
  </si>
  <si>
    <t>CKS</t>
  </si>
  <si>
    <t>TOT CKS</t>
  </si>
  <si>
    <t>***THIS DOCUMENT HAS BEEN REVISED***</t>
  </si>
  <si>
    <t>CME CARCASS GRADING WORKSHEET</t>
  </si>
  <si>
    <t>TOTAL 
WEIGHT</t>
  </si>
  <si>
    <t>Arrival Date</t>
  </si>
  <si>
    <t>No. Cattle in Lot</t>
  </si>
  <si>
    <t>Carcasses Condemned</t>
  </si>
  <si>
    <t>Arrival Time</t>
  </si>
  <si>
    <t>Total Live Weight</t>
  </si>
  <si>
    <t>Livers Condemned</t>
  </si>
  <si>
    <t>Slaughter Date</t>
  </si>
  <si>
    <t>Grade Date</t>
  </si>
  <si>
    <t>Carcasses Under 550</t>
  </si>
  <si>
    <t>Pen Number</t>
  </si>
  <si>
    <t>Regrade Date</t>
  </si>
  <si>
    <t>Carcasses over 900</t>
  </si>
  <si>
    <t>Pen Seal Number</t>
  </si>
  <si>
    <t>Total Carcass Weight</t>
  </si>
  <si>
    <t>Packer Lot Number</t>
  </si>
  <si>
    <t>Dressing Percentage</t>
  </si>
  <si>
    <t>P C Se S NG</t>
  </si>
  <si>
    <t>Number of Ineligible Cattle/Carcasses and Reason:</t>
  </si>
  <si>
    <t>CME CARCASS GRADING WORKSHEET - SUMMARY</t>
  </si>
  <si>
    <t>QUALITY AND YIELD GRADES</t>
  </si>
  <si>
    <t>YIELD 
GRADE</t>
  </si>
  <si>
    <t>PRIME</t>
  </si>
  <si>
    <t>CHOICE</t>
  </si>
  <si>
    <t>SELECT</t>
  </si>
  <si>
    <t>STANDARD</t>
  </si>
  <si>
    <t>SUBSTANDARD</t>
  </si>
  <si>
    <t>TOTAL</t>
  </si>
  <si>
    <t>QUALITY
ONLY</t>
  </si>
  <si>
    <t>WEIGHT RANGE</t>
  </si>
  <si>
    <t>550 - 599</t>
  </si>
  <si>
    <t>600 - 900</t>
  </si>
  <si>
    <t>TOTAL OVER 30 MONTHS OF AGE</t>
  </si>
  <si>
    <t>Agricultural 
Marketing 
Service</t>
  </si>
  <si>
    <t>Facility No.</t>
  </si>
  <si>
    <t>Est. No.</t>
  </si>
  <si>
    <t>Carcass
ID</t>
  </si>
  <si>
    <t>COL2</t>
  </si>
  <si>
    <t>Grader EQC</t>
  </si>
  <si>
    <t>Summary</t>
  </si>
  <si>
    <t>Formulas that count the number of checks in the "Over 30 Mon" columns</t>
  </si>
  <si>
    <t>Formulas that count the weight ranges</t>
  </si>
  <si>
    <t>Between 600 and 900</t>
  </si>
  <si>
    <t>Between 550 and 599</t>
  </si>
  <si>
    <t>Weight Range</t>
  </si>
  <si>
    <t>&lt;500</t>
  </si>
  <si>
    <t>Between 500 and 549</t>
  </si>
  <si>
    <t>Between 901 and 1000</t>
  </si>
  <si>
    <t>Between 1001 and 1050</t>
  </si>
  <si>
    <t>&gt;1050</t>
  </si>
  <si>
    <t>UNDER 500</t>
  </si>
  <si>
    <t>901 - 1000</t>
  </si>
  <si>
    <t>1,001 - 1,050</t>
  </si>
  <si>
    <t>Over 1,050</t>
  </si>
  <si>
    <t>500 - 549</t>
  </si>
  <si>
    <t>October 21, 2015</t>
  </si>
  <si>
    <t>QAD 508A Form</t>
  </si>
  <si>
    <t>Quality Assessment Division
1400 Independence Avenue SW, Stop 0258
Washington, DC  20250</t>
  </si>
  <si>
    <t>USDA is an equal opportunity provider, employer, and lender.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</si>
</sst>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
  </numFmts>
  <fonts count="14" x14ac:knownFonts="1">
    <font>
      <sz val="10"/>
      <name val="Arial"/>
    </font>
    <font>
      <b/>
      <sz val="14"/>
      <name val="Arial"/>
      <family val="2"/>
    </font>
    <font>
      <b/>
      <sz val="12"/>
      <name val="Arial"/>
      <family val="2"/>
    </font>
    <font>
      <sz val="9"/>
      <name val="Arial"/>
      <family val="2"/>
    </font>
    <font>
      <sz val="10"/>
      <name val="Arial"/>
      <family val="2"/>
    </font>
    <font>
      <sz val="8"/>
      <name val="Arial"/>
      <family val="2"/>
    </font>
    <font>
      <sz val="10"/>
      <color indexed="9"/>
      <name val="Arial"/>
      <family val="2"/>
    </font>
    <font>
      <sz val="9"/>
      <color indexed="9"/>
      <name val="Arial"/>
      <family val="2"/>
    </font>
    <font>
      <b/>
      <sz val="10"/>
      <color indexed="10"/>
      <name val="Arial"/>
      <family val="2"/>
    </font>
    <font>
      <b/>
      <sz val="11"/>
      <name val="Arial"/>
      <family val="2"/>
    </font>
    <font>
      <b/>
      <sz val="9"/>
      <name val="Arial"/>
      <family val="2"/>
    </font>
    <font>
      <b/>
      <sz val="10"/>
      <name val="Arial"/>
      <family val="2"/>
    </font>
    <font>
      <sz val="8"/>
      <color rgb="FF000000"/>
      <name val="Times New Roman"/>
      <family val="1"/>
    </font>
    <font>
      <sz val="10"/>
      <name val="Times New Roman"/>
      <family val="1"/>
    </font>
  </fonts>
  <fills count="3">
    <fill>
      <patternFill patternType="none"/>
    </fill>
    <fill>
      <patternFill patternType="gray125"/>
    </fill>
    <fill>
      <patternFill patternType="solid">
        <fgColor indexed="22"/>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215">
    <xf numFmtId="0" fontId="0" fillId="0" borderId="0" xfId="0"/>
    <xf numFmtId="0" fontId="0" fillId="0" borderId="4" xfId="0" applyBorder="1"/>
    <xf numFmtId="0" fontId="0" fillId="0" borderId="5" xfId="0" applyBorder="1"/>
    <xf numFmtId="0" fontId="0" fillId="0" borderId="6" xfId="0" applyBorder="1"/>
    <xf numFmtId="0" fontId="5" fillId="0" borderId="12" xfId="0" applyFont="1" applyBorder="1" applyAlignment="1">
      <alignment horizontal="center"/>
    </xf>
    <xf numFmtId="0" fontId="6" fillId="0" borderId="12" xfId="0" applyFont="1" applyBorder="1" applyProtection="1">
      <protection locked="0"/>
    </xf>
    <xf numFmtId="0" fontId="3" fillId="0" borderId="11" xfId="0" applyFont="1" applyBorder="1" applyProtection="1">
      <protection locked="0"/>
    </xf>
    <xf numFmtId="0" fontId="7" fillId="0" borderId="0" xfId="0" applyFont="1" applyBorder="1" applyProtection="1">
      <protection locked="0"/>
    </xf>
    <xf numFmtId="0" fontId="5" fillId="0" borderId="7" xfId="0" applyFont="1" applyBorder="1" applyAlignment="1">
      <alignment horizontal="center"/>
    </xf>
    <xf numFmtId="0" fontId="6" fillId="0" borderId="7" xfId="0" applyFont="1" applyBorder="1"/>
    <xf numFmtId="0" fontId="6" fillId="0" borderId="5" xfId="0" applyFont="1" applyBorder="1" applyAlignment="1">
      <alignment horizontal="center"/>
    </xf>
    <xf numFmtId="0" fontId="0" fillId="0" borderId="7" xfId="0" applyBorder="1"/>
    <xf numFmtId="0" fontId="0" fillId="0" borderId="0" xfId="0" applyNumberFormat="1"/>
    <xf numFmtId="3" fontId="0" fillId="0" borderId="0" xfId="0" applyNumberFormat="1"/>
    <xf numFmtId="0" fontId="0" fillId="0" borderId="0" xfId="0" applyBorder="1" applyAlignment="1"/>
    <xf numFmtId="0" fontId="6" fillId="0" borderId="0" xfId="0" applyFont="1" applyProtection="1">
      <protection locked="0"/>
    </xf>
    <xf numFmtId="0" fontId="5" fillId="0" borderId="0" xfId="0" applyFont="1" applyAlignment="1">
      <alignment wrapText="1"/>
    </xf>
    <xf numFmtId="0" fontId="0" fillId="0" borderId="0" xfId="0" applyBorder="1"/>
    <xf numFmtId="0" fontId="0" fillId="0" borderId="14" xfId="0" applyBorder="1"/>
    <xf numFmtId="0" fontId="5" fillId="0" borderId="9" xfId="0" applyFont="1" applyBorder="1" applyAlignment="1">
      <alignment horizontal="center"/>
    </xf>
    <xf numFmtId="0" fontId="5" fillId="0" borderId="13" xfId="0" applyFont="1" applyBorder="1" applyAlignment="1">
      <alignment horizontal="center"/>
    </xf>
    <xf numFmtId="0" fontId="3" fillId="0" borderId="6" xfId="0" applyFont="1" applyBorder="1" applyProtection="1">
      <protection locked="0"/>
    </xf>
    <xf numFmtId="0" fontId="5" fillId="0" borderId="4" xfId="0" applyFont="1" applyBorder="1" applyAlignment="1">
      <alignment horizontal="center"/>
    </xf>
    <xf numFmtId="0" fontId="8" fillId="0" borderId="0" xfId="0" applyFont="1"/>
    <xf numFmtId="0" fontId="4" fillId="0" borderId="13" xfId="0" applyFont="1" applyBorder="1" applyAlignment="1">
      <alignment horizontal="left"/>
    </xf>
    <xf numFmtId="0" fontId="4" fillId="0" borderId="0" xfId="0" applyFont="1" applyBorder="1" applyAlignment="1">
      <alignment horizontal="left"/>
    </xf>
    <xf numFmtId="49" fontId="3" fillId="0" borderId="0" xfId="0" applyNumberFormat="1" applyFont="1" applyBorder="1" applyAlignment="1" applyProtection="1">
      <alignment horizontal="center"/>
    </xf>
    <xf numFmtId="0" fontId="3" fillId="0" borderId="0" xfId="0" applyNumberFormat="1" applyFont="1" applyBorder="1" applyAlignment="1" applyProtection="1">
      <alignment horizontal="center"/>
    </xf>
    <xf numFmtId="0" fontId="3" fillId="0" borderId="14" xfId="0" applyNumberFormat="1" applyFont="1" applyBorder="1" applyAlignment="1" applyProtection="1">
      <alignment horizontal="center"/>
    </xf>
    <xf numFmtId="49" fontId="3" fillId="0" borderId="14" xfId="0" applyNumberFormat="1" applyFont="1" applyBorder="1" applyAlignment="1" applyProtection="1">
      <alignment horizontal="center"/>
    </xf>
    <xf numFmtId="0" fontId="4" fillId="0" borderId="1" xfId="0" applyFont="1" applyBorder="1" applyAlignment="1">
      <alignment horizontal="left"/>
    </xf>
    <xf numFmtId="0" fontId="4" fillId="0" borderId="2" xfId="0" applyFont="1" applyBorder="1" applyAlignment="1">
      <alignment horizontal="left"/>
    </xf>
    <xf numFmtId="0" fontId="0" fillId="0" borderId="2" xfId="0" applyBorder="1"/>
    <xf numFmtId="0" fontId="11" fillId="0" borderId="0" xfId="0" applyFont="1" applyBorder="1" applyAlignment="1">
      <alignment horizontal="center" vertical="center"/>
    </xf>
    <xf numFmtId="3" fontId="11" fillId="0" borderId="0" xfId="0"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5" fillId="0" borderId="4" xfId="0" applyFont="1" applyBorder="1" applyAlignment="1">
      <alignment horizontal="center"/>
    </xf>
    <xf numFmtId="0" fontId="5" fillId="0" borderId="9" xfId="0" applyFont="1" applyBorder="1" applyAlignment="1">
      <alignment horizontal="center"/>
    </xf>
    <xf numFmtId="0" fontId="3" fillId="0" borderId="11" xfId="0" applyNumberFormat="1" applyFont="1" applyBorder="1" applyAlignment="1" applyProtection="1">
      <alignment horizontal="center"/>
      <protection locked="0"/>
    </xf>
    <xf numFmtId="0" fontId="5" fillId="0" borderId="9" xfId="0" applyFont="1" applyBorder="1" applyAlignment="1">
      <alignment horizontal="center"/>
    </xf>
    <xf numFmtId="0" fontId="5" fillId="0" borderId="4" xfId="0" applyFont="1" applyBorder="1" applyAlignment="1">
      <alignment horizontal="center"/>
    </xf>
    <xf numFmtId="0" fontId="12" fillId="0" borderId="0" xfId="0" applyFont="1"/>
    <xf numFmtId="0" fontId="13" fillId="0" borderId="0" xfId="0" applyFont="1" applyAlignment="1">
      <alignment vertical="top" wrapText="1"/>
    </xf>
    <xf numFmtId="49" fontId="13" fillId="0" borderId="0" xfId="0" applyNumberFormat="1" applyFont="1" applyAlignment="1">
      <alignment vertical="top" wrapText="1"/>
    </xf>
    <xf numFmtId="0" fontId="4" fillId="0" borderId="0" xfId="0" applyFont="1"/>
    <xf numFmtId="0" fontId="5" fillId="0" borderId="0" xfId="0" applyFont="1" applyBorder="1" applyAlignment="1" applyProtection="1">
      <alignment horizontal="center"/>
    </xf>
    <xf numFmtId="0" fontId="0" fillId="0" borderId="0" xfId="0" applyBorder="1" applyProtection="1"/>
    <xf numFmtId="0" fontId="0" fillId="0" borderId="0" xfId="0" applyProtection="1"/>
    <xf numFmtId="0" fontId="0" fillId="0" borderId="0" xfId="0" applyBorder="1" applyAlignment="1" applyProtection="1">
      <alignment vertical="center" wrapText="1"/>
    </xf>
    <xf numFmtId="0" fontId="0" fillId="0" borderId="3" xfId="0" applyBorder="1"/>
    <xf numFmtId="0" fontId="0" fillId="0" borderId="1" xfId="0" applyBorder="1"/>
    <xf numFmtId="0" fontId="6" fillId="0" borderId="0" xfId="0" applyFont="1" applyAlignment="1" applyProtection="1"/>
    <xf numFmtId="0" fontId="4" fillId="0" borderId="0" xfId="0" applyFont="1" applyAlignment="1" applyProtection="1"/>
    <xf numFmtId="0" fontId="4" fillId="0" borderId="1" xfId="0" applyFont="1" applyBorder="1" applyAlignment="1"/>
    <xf numFmtId="0" fontId="4" fillId="0" borderId="2" xfId="0" applyFont="1" applyBorder="1" applyAlignment="1"/>
    <xf numFmtId="0" fontId="5" fillId="0" borderId="7" xfId="0" applyFont="1" applyBorder="1" applyAlignment="1">
      <alignment horizontal="center"/>
    </xf>
    <xf numFmtId="0" fontId="1" fillId="0" borderId="0" xfId="0" applyFont="1" applyAlignment="1"/>
    <xf numFmtId="0" fontId="0" fillId="0" borderId="0" xfId="0" applyBorder="1" applyAlignment="1">
      <alignment horizontal="left"/>
    </xf>
    <xf numFmtId="0" fontId="5" fillId="0" borderId="5" xfId="0" applyFont="1" applyBorder="1" applyAlignment="1">
      <alignment horizontal="center" wrapText="1"/>
    </xf>
    <xf numFmtId="0" fontId="4" fillId="0" borderId="10" xfId="0" applyFont="1" applyBorder="1" applyAlignment="1"/>
    <xf numFmtId="3" fontId="3" fillId="0" borderId="0" xfId="0" applyNumberFormat="1" applyFont="1" applyBorder="1" applyAlignment="1" applyProtection="1"/>
    <xf numFmtId="3" fontId="3" fillId="0" borderId="0" xfId="0" applyNumberFormat="1" applyFont="1" applyBorder="1" applyAlignment="1" applyProtection="1">
      <alignment horizontal="center"/>
    </xf>
    <xf numFmtId="0" fontId="0" fillId="0" borderId="13" xfId="0" applyBorder="1" applyAlignment="1">
      <alignment horizontal="left"/>
    </xf>
    <xf numFmtId="0" fontId="5" fillId="0" borderId="7" xfId="0" applyFont="1" applyBorder="1" applyAlignment="1">
      <alignment horizontal="center" wrapText="1"/>
    </xf>
    <xf numFmtId="0" fontId="0" fillId="0" borderId="11" xfId="0" applyBorder="1"/>
    <xf numFmtId="3" fontId="0" fillId="0" borderId="0" xfId="0" applyNumberFormat="1" applyBorder="1"/>
    <xf numFmtId="0" fontId="5" fillId="0" borderId="13" xfId="0" applyFont="1" applyBorder="1" applyAlignment="1" applyProtection="1">
      <alignment horizontal="center"/>
    </xf>
    <xf numFmtId="0" fontId="7" fillId="0" borderId="0" xfId="0" applyFont="1" applyBorder="1" applyAlignment="1" applyProtection="1">
      <alignment horizontal="center"/>
      <protection locked="0"/>
    </xf>
    <xf numFmtId="3" fontId="0" fillId="0" borderId="4" xfId="0" applyNumberFormat="1" applyBorder="1" applyAlignment="1">
      <alignment horizontal="center"/>
    </xf>
    <xf numFmtId="3" fontId="0" fillId="0" borderId="6" xfId="0" applyNumberFormat="1" applyBorder="1" applyAlignment="1">
      <alignment horizontal="center"/>
    </xf>
    <xf numFmtId="0" fontId="4" fillId="0" borderId="10" xfId="0" applyFont="1" applyBorder="1" applyAlignment="1">
      <alignment horizontal="center"/>
    </xf>
    <xf numFmtId="0" fontId="4" fillId="0" borderId="11" xfId="0" applyNumberFormat="1" applyFont="1" applyBorder="1" applyAlignment="1" applyProtection="1">
      <protection locked="0"/>
    </xf>
    <xf numFmtId="0" fontId="3" fillId="0" borderId="2" xfId="0" applyNumberFormat="1" applyFont="1" applyBorder="1" applyAlignment="1" applyProtection="1">
      <alignment horizontal="center"/>
    </xf>
    <xf numFmtId="3" fontId="2" fillId="0" borderId="0" xfId="0" applyNumberFormat="1" applyFont="1" applyBorder="1" applyAlignment="1">
      <alignment vertical="center"/>
    </xf>
    <xf numFmtId="0" fontId="4" fillId="0" borderId="0" xfId="0" applyNumberFormat="1" applyFont="1" applyBorder="1" applyAlignment="1" applyProtection="1">
      <alignment vertical="center"/>
    </xf>
    <xf numFmtId="0" fontId="1" fillId="0" borderId="0" xfId="0" applyFont="1" applyAlignment="1" applyProtection="1"/>
    <xf numFmtId="0" fontId="3" fillId="0" borderId="0" xfId="0" applyNumberFormat="1" applyFont="1" applyBorder="1" applyAlignment="1" applyProtection="1"/>
    <xf numFmtId="0" fontId="3" fillId="0" borderId="13" xfId="0" applyNumberFormat="1" applyFont="1" applyBorder="1" applyAlignment="1" applyProtection="1"/>
    <xf numFmtId="0" fontId="0" fillId="0" borderId="13" xfId="0" applyBorder="1" applyProtection="1"/>
    <xf numFmtId="0" fontId="4" fillId="0" borderId="1" xfId="0" applyFont="1" applyBorder="1" applyAlignment="1" applyProtection="1"/>
    <xf numFmtId="0" fontId="3" fillId="0" borderId="2" xfId="0" applyNumberFormat="1" applyFont="1" applyBorder="1" applyAlignment="1" applyProtection="1"/>
    <xf numFmtId="0" fontId="4" fillId="0" borderId="2" xfId="0" applyFont="1" applyBorder="1" applyAlignment="1" applyProtection="1"/>
    <xf numFmtId="0" fontId="4" fillId="0" borderId="10" xfId="0" applyFont="1" applyBorder="1" applyAlignment="1" applyProtection="1">
      <alignment horizontal="center"/>
    </xf>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center"/>
    </xf>
    <xf numFmtId="1" fontId="0" fillId="0" borderId="0" xfId="0" applyNumberFormat="1" applyAlignment="1">
      <alignment horizontal="center"/>
    </xf>
    <xf numFmtId="0" fontId="0" fillId="0" borderId="0" xfId="0" quotePrefix="1"/>
    <xf numFmtId="1" fontId="4" fillId="0" borderId="9" xfId="0" applyNumberFormat="1" applyFont="1" applyBorder="1" applyAlignment="1" applyProtection="1">
      <alignment horizontal="center" vertical="center"/>
    </xf>
    <xf numFmtId="1" fontId="4" fillId="0" borderId="10" xfId="0" applyNumberFormat="1" applyFont="1" applyBorder="1" applyAlignment="1" applyProtection="1">
      <alignment horizontal="center" vertical="center"/>
    </xf>
    <xf numFmtId="1" fontId="4" fillId="0" borderId="11" xfId="0" applyNumberFormat="1" applyFont="1" applyBorder="1" applyAlignment="1" applyProtection="1">
      <alignment horizontal="center" vertical="center"/>
    </xf>
    <xf numFmtId="0" fontId="13" fillId="0" borderId="0" xfId="0" applyFont="1" applyAlignment="1">
      <alignment horizontal="left" vertical="top" wrapText="1"/>
    </xf>
    <xf numFmtId="0" fontId="13" fillId="0" borderId="0" xfId="0" applyFont="1" applyAlignment="1">
      <alignment horizontal="right" vertical="top" wrapText="1"/>
    </xf>
    <xf numFmtId="49" fontId="13" fillId="0" borderId="0" xfId="0" applyNumberFormat="1" applyFont="1" applyAlignment="1">
      <alignment horizontal="right" vertical="top" wrapText="1"/>
    </xf>
    <xf numFmtId="3" fontId="11" fillId="0" borderId="8" xfId="0" applyNumberFormat="1" applyFont="1" applyBorder="1" applyAlignment="1">
      <alignment horizontal="center" vertical="center"/>
    </xf>
    <xf numFmtId="0" fontId="11" fillId="0" borderId="8" xfId="0" applyFont="1" applyBorder="1" applyAlignment="1">
      <alignment horizontal="center" vertical="center"/>
    </xf>
    <xf numFmtId="3" fontId="11" fillId="0" borderId="9" xfId="0" applyNumberFormat="1" applyFont="1" applyBorder="1" applyAlignment="1">
      <alignment horizontal="center" vertical="center"/>
    </xf>
    <xf numFmtId="3" fontId="11" fillId="0" borderId="10" xfId="0" applyNumberFormat="1" applyFont="1" applyBorder="1" applyAlignment="1">
      <alignment horizontal="center" vertical="center"/>
    </xf>
    <xf numFmtId="3" fontId="11" fillId="0" borderId="11" xfId="0" applyNumberFormat="1" applyFont="1" applyBorder="1" applyAlignment="1">
      <alignment horizontal="center" vertical="center"/>
    </xf>
    <xf numFmtId="3" fontId="0" fillId="2" borderId="8" xfId="0" applyNumberFormat="1" applyFill="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3" fontId="4" fillId="0" borderId="8" xfId="0" applyNumberFormat="1" applyFont="1" applyBorder="1" applyAlignment="1">
      <alignment horizontal="center" vertical="center"/>
    </xf>
    <xf numFmtId="3" fontId="0" fillId="0" borderId="8" xfId="0" applyNumberFormat="1" applyBorder="1" applyAlignment="1">
      <alignment horizontal="center" vertical="center"/>
    </xf>
    <xf numFmtId="3" fontId="2" fillId="0" borderId="0" xfId="0" applyNumberFormat="1" applyFont="1" applyBorder="1" applyAlignment="1">
      <alignment horizontal="center" vertical="center"/>
    </xf>
    <xf numFmtId="0" fontId="1" fillId="0" borderId="0" xfId="0" applyFont="1" applyAlignment="1">
      <alignment horizontal="center"/>
    </xf>
    <xf numFmtId="0" fontId="2" fillId="0" borderId="15" xfId="0" applyFont="1" applyBorder="1" applyAlignment="1">
      <alignment horizontal="left"/>
    </xf>
    <xf numFmtId="0" fontId="3" fillId="0" borderId="7" xfId="0" applyFont="1" applyBorder="1" applyAlignment="1" applyProtection="1">
      <alignment horizontal="center"/>
    </xf>
    <xf numFmtId="0" fontId="2" fillId="0" borderId="1" xfId="0" applyFont="1" applyBorder="1" applyAlignment="1">
      <alignment horizontal="left"/>
    </xf>
    <xf numFmtId="0" fontId="2" fillId="0" borderId="2" xfId="0" applyFont="1" applyBorder="1" applyAlignment="1">
      <alignment horizontal="left"/>
    </xf>
    <xf numFmtId="0" fontId="3" fillId="0" borderId="4" xfId="0" applyNumberFormat="1" applyFont="1" applyBorder="1" applyAlignment="1" applyProtection="1">
      <alignment horizontal="center"/>
    </xf>
    <xf numFmtId="0" fontId="3" fillId="0" borderId="5" xfId="0" applyNumberFormat="1" applyFont="1" applyBorder="1" applyAlignment="1" applyProtection="1">
      <alignment horizontal="center"/>
    </xf>
    <xf numFmtId="0" fontId="3" fillId="0" borderId="4" xfId="0" applyFont="1" applyBorder="1" applyAlignment="1" applyProtection="1">
      <alignment horizontal="center"/>
    </xf>
    <xf numFmtId="0" fontId="3" fillId="0" borderId="5" xfId="0" applyFont="1" applyBorder="1" applyAlignment="1" applyProtection="1">
      <alignment horizontal="center"/>
    </xf>
    <xf numFmtId="0" fontId="3" fillId="0" borderId="6" xfId="0" applyFont="1" applyBorder="1" applyAlignment="1" applyProtection="1">
      <alignment horizontal="center"/>
    </xf>
    <xf numFmtId="0" fontId="2" fillId="0" borderId="3" xfId="0" applyFont="1" applyBorder="1" applyAlignment="1">
      <alignment horizontal="left"/>
    </xf>
    <xf numFmtId="0" fontId="10" fillId="0" borderId="8" xfId="0" applyFont="1" applyFill="1" applyBorder="1" applyAlignment="1">
      <alignment horizontal="center" vertical="center"/>
    </xf>
    <xf numFmtId="0" fontId="9" fillId="0" borderId="0" xfId="0" applyFont="1" applyAlignment="1">
      <alignment horizontal="center"/>
    </xf>
    <xf numFmtId="0" fontId="4" fillId="0" borderId="12" xfId="0" applyFont="1" applyBorder="1" applyAlignment="1">
      <alignment horizontal="left"/>
    </xf>
    <xf numFmtId="0" fontId="4" fillId="0" borderId="13" xfId="0" applyFont="1" applyBorder="1" applyAlignment="1">
      <alignment horizontal="left"/>
    </xf>
    <xf numFmtId="0" fontId="3" fillId="0" borderId="2" xfId="0" applyNumberFormat="1" applyFont="1" applyBorder="1" applyAlignment="1" applyProtection="1">
      <alignment horizontal="center"/>
    </xf>
    <xf numFmtId="0" fontId="3" fillId="0" borderId="3" xfId="0" applyNumberFormat="1" applyFont="1" applyBorder="1" applyAlignment="1" applyProtection="1">
      <alignment horizontal="center"/>
    </xf>
    <xf numFmtId="0" fontId="4" fillId="0" borderId="1" xfId="0" applyFont="1" applyBorder="1" applyAlignment="1">
      <alignment horizontal="left"/>
    </xf>
    <xf numFmtId="0" fontId="4" fillId="0" borderId="2" xfId="0" applyFont="1" applyBorder="1" applyAlignment="1">
      <alignment horizontal="left"/>
    </xf>
    <xf numFmtId="0" fontId="11" fillId="0" borderId="8" xfId="0" applyFont="1" applyBorder="1" applyAlignment="1">
      <alignment horizontal="center" vertical="center" wrapText="1"/>
    </xf>
    <xf numFmtId="49" fontId="11" fillId="0" borderId="8"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8" xfId="0" applyFont="1" applyBorder="1" applyAlignment="1">
      <alignment horizontal="center" vertical="center" wrapText="1"/>
    </xf>
    <xf numFmtId="164" fontId="3" fillId="0" borderId="2" xfId="0" applyNumberFormat="1" applyFont="1" applyBorder="1" applyAlignment="1" applyProtection="1">
      <alignment horizontal="center"/>
    </xf>
    <xf numFmtId="164" fontId="3" fillId="0" borderId="3" xfId="0" applyNumberFormat="1" applyFont="1" applyBorder="1" applyAlignment="1" applyProtection="1">
      <alignment horizontal="center"/>
    </xf>
    <xf numFmtId="0" fontId="4" fillId="0" borderId="1" xfId="0" applyFont="1" applyBorder="1" applyAlignment="1">
      <alignment horizontal="center"/>
    </xf>
    <xf numFmtId="0" fontId="4" fillId="0" borderId="2" xfId="0" applyFont="1" applyBorder="1" applyAlignment="1">
      <alignment horizontal="center"/>
    </xf>
    <xf numFmtId="164" fontId="4" fillId="0" borderId="2" xfId="0" applyNumberFormat="1" applyFont="1" applyBorder="1" applyAlignment="1">
      <alignment horizontal="center"/>
    </xf>
    <xf numFmtId="164" fontId="4" fillId="0" borderId="3" xfId="0" applyNumberFormat="1" applyFont="1" applyBorder="1" applyAlignment="1">
      <alignment horizontal="center"/>
    </xf>
    <xf numFmtId="3" fontId="4" fillId="0" borderId="10" xfId="0" applyNumberFormat="1" applyFont="1" applyBorder="1" applyAlignment="1" applyProtection="1">
      <alignment horizontal="center"/>
    </xf>
    <xf numFmtId="3" fontId="4" fillId="0" borderId="11" xfId="0" applyNumberFormat="1" applyFont="1" applyBorder="1" applyAlignment="1" applyProtection="1">
      <alignment horizontal="center"/>
    </xf>
    <xf numFmtId="3" fontId="4" fillId="0" borderId="10" xfId="0" applyNumberFormat="1" applyFont="1" applyBorder="1" applyAlignment="1" applyProtection="1">
      <alignment horizontal="center"/>
      <protection locked="0"/>
    </xf>
    <xf numFmtId="3" fontId="4" fillId="0" borderId="11" xfId="0" applyNumberFormat="1" applyFont="1" applyBorder="1" applyAlignment="1" applyProtection="1">
      <alignment horizontal="center"/>
      <protection locked="0"/>
    </xf>
    <xf numFmtId="10" fontId="3" fillId="0" borderId="9" xfId="0" applyNumberFormat="1" applyFont="1" applyBorder="1" applyAlignment="1" applyProtection="1">
      <alignment horizontal="center"/>
    </xf>
    <xf numFmtId="10" fontId="3" fillId="0" borderId="10" xfId="0" applyNumberFormat="1" applyFont="1" applyBorder="1" applyAlignment="1" applyProtection="1">
      <alignment horizontal="center"/>
    </xf>
    <xf numFmtId="10" fontId="3" fillId="0" borderId="11" xfId="0" applyNumberFormat="1" applyFont="1" applyBorder="1" applyAlignment="1" applyProtection="1">
      <alignment horizontal="center"/>
    </xf>
    <xf numFmtId="0" fontId="3" fillId="0" borderId="9" xfId="0" applyFont="1" applyBorder="1" applyAlignment="1">
      <alignment horizontal="left"/>
    </xf>
    <xf numFmtId="0" fontId="3" fillId="0" borderId="10" xfId="0" applyFont="1" applyBorder="1" applyAlignment="1">
      <alignment horizontal="left"/>
    </xf>
    <xf numFmtId="0" fontId="5" fillId="0" borderId="4" xfId="0" applyFont="1" applyBorder="1" applyAlignment="1">
      <alignment horizontal="center" wrapText="1"/>
    </xf>
    <xf numFmtId="0" fontId="5" fillId="0" borderId="6" xfId="0" applyFont="1" applyBorder="1" applyAlignment="1">
      <alignment horizontal="center"/>
    </xf>
    <xf numFmtId="0" fontId="3" fillId="0" borderId="4" xfId="0" applyNumberFormat="1" applyFont="1" applyBorder="1" applyAlignment="1" applyProtection="1">
      <alignment horizontal="center"/>
      <protection locked="0"/>
    </xf>
    <xf numFmtId="0" fontId="3" fillId="0" borderId="5" xfId="0" applyNumberFormat="1" applyFont="1" applyBorder="1" applyAlignment="1" applyProtection="1">
      <alignment horizontal="center"/>
      <protection locked="0"/>
    </xf>
    <xf numFmtId="0" fontId="3" fillId="0" borderId="6" xfId="0" applyNumberFormat="1" applyFont="1" applyBorder="1" applyAlignment="1" applyProtection="1">
      <alignment horizontal="center"/>
      <protection locked="0"/>
    </xf>
    <xf numFmtId="0" fontId="4" fillId="0" borderId="10" xfId="0" applyNumberFormat="1" applyFont="1" applyBorder="1" applyAlignment="1" applyProtection="1">
      <alignment horizontal="center"/>
      <protection locked="0"/>
    </xf>
    <xf numFmtId="0" fontId="4" fillId="0" borderId="11" xfId="0" applyNumberFormat="1"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164" fontId="4" fillId="0" borderId="10" xfId="0" applyNumberFormat="1" applyFont="1" applyBorder="1" applyAlignment="1" applyProtection="1">
      <alignment horizontal="center"/>
      <protection locked="0"/>
    </xf>
    <xf numFmtId="164" fontId="4" fillId="0" borderId="11" xfId="0" applyNumberFormat="1" applyFont="1" applyBorder="1" applyAlignment="1" applyProtection="1">
      <alignment horizontal="center"/>
      <protection locked="0"/>
    </xf>
    <xf numFmtId="18" fontId="4" fillId="0" borderId="10" xfId="0" applyNumberFormat="1"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2" xfId="0" applyNumberFormat="1" applyFont="1" applyBorder="1" applyAlignment="1" applyProtection="1">
      <alignment horizontal="center"/>
      <protection locked="0"/>
    </xf>
    <xf numFmtId="0" fontId="0" fillId="0" borderId="0" xfId="0" applyBorder="1" applyAlignment="1">
      <alignment horizontal="center"/>
    </xf>
    <xf numFmtId="0" fontId="4" fillId="0" borderId="10" xfId="0" applyFont="1" applyFill="1" applyBorder="1" applyAlignment="1" applyProtection="1">
      <alignment horizontal="center"/>
      <protection locked="0"/>
    </xf>
    <xf numFmtId="0" fontId="4" fillId="0" borderId="11" xfId="0" applyFont="1" applyFill="1" applyBorder="1" applyAlignment="1" applyProtection="1">
      <alignment horizontal="center"/>
      <protection locked="0"/>
    </xf>
    <xf numFmtId="0" fontId="3" fillId="0" borderId="9" xfId="0" applyFont="1" applyFill="1" applyBorder="1" applyAlignment="1">
      <alignment horizontal="left"/>
    </xf>
    <xf numFmtId="0" fontId="3" fillId="0" borderId="10" xfId="0" applyFont="1" applyFill="1" applyBorder="1" applyAlignment="1">
      <alignment horizontal="left"/>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0" fillId="0" borderId="5" xfId="0" applyBorder="1" applyAlignment="1" applyProtection="1">
      <alignment horizontal="center"/>
      <protection locked="0"/>
    </xf>
    <xf numFmtId="0" fontId="0" fillId="0" borderId="0" xfId="0" applyBorder="1" applyAlignment="1" applyProtection="1">
      <alignment horizontal="center"/>
      <protection locked="0"/>
    </xf>
    <xf numFmtId="0" fontId="0" fillId="0" borderId="6" xfId="0" applyBorder="1" applyAlignment="1" applyProtection="1">
      <alignment horizontal="center"/>
      <protection locked="0"/>
    </xf>
    <xf numFmtId="0" fontId="0" fillId="0" borderId="4" xfId="0" applyBorder="1" applyAlignment="1" applyProtection="1">
      <alignment horizontal="center"/>
      <protection locked="0"/>
    </xf>
    <xf numFmtId="10" fontId="4" fillId="0" borderId="10" xfId="0" applyNumberFormat="1" applyFont="1" applyBorder="1" applyAlignment="1" applyProtection="1">
      <alignment horizontal="center"/>
      <protection locked="0"/>
    </xf>
    <xf numFmtId="10" fontId="4" fillId="0" borderId="11" xfId="0" applyNumberFormat="1" applyFont="1" applyBorder="1" applyAlignment="1" applyProtection="1">
      <alignment horizontal="center"/>
      <protection locked="0"/>
    </xf>
    <xf numFmtId="0" fontId="0" fillId="0" borderId="0" xfId="0" applyAlignment="1">
      <alignment horizontal="center"/>
    </xf>
    <xf numFmtId="1" fontId="0" fillId="0" borderId="0" xfId="0" applyNumberFormat="1" applyAlignment="1">
      <alignment horizontal="center"/>
    </xf>
    <xf numFmtId="0" fontId="3" fillId="0" borderId="2" xfId="0" applyFont="1" applyBorder="1" applyAlignment="1">
      <alignment horizontal="left"/>
    </xf>
    <xf numFmtId="0" fontId="5" fillId="0" borderId="2" xfId="0" applyFont="1" applyBorder="1" applyAlignment="1">
      <alignment horizontal="left"/>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3" fontId="0" fillId="0" borderId="4" xfId="0" applyNumberFormat="1" applyBorder="1" applyAlignment="1">
      <alignment horizontal="center"/>
    </xf>
    <xf numFmtId="3" fontId="0" fillId="0" borderId="6" xfId="0" applyNumberFormat="1" applyBorder="1" applyAlignment="1">
      <alignment horizontal="center"/>
    </xf>
    <xf numFmtId="0" fontId="0" fillId="0" borderId="5"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5" fillId="0" borderId="13" xfId="0" applyFont="1" applyBorder="1" applyAlignment="1">
      <alignment horizontal="left"/>
    </xf>
    <xf numFmtId="0" fontId="5" fillId="0" borderId="0" xfId="0" applyFont="1" applyBorder="1" applyAlignment="1">
      <alignment horizontal="left"/>
    </xf>
    <xf numFmtId="3" fontId="0" fillId="0" borderId="5" xfId="0" applyNumberForma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0" fillId="0" borderId="11" xfId="0" applyBorder="1" applyAlignment="1">
      <alignment horizontal="center"/>
    </xf>
    <xf numFmtId="3" fontId="3" fillId="0" borderId="13" xfId="0" applyNumberFormat="1" applyFont="1" applyBorder="1" applyAlignment="1" applyProtection="1">
      <alignment horizontal="center"/>
      <protection locked="0"/>
    </xf>
    <xf numFmtId="3" fontId="3" fillId="0" borderId="0" xfId="0" applyNumberFormat="1" applyFont="1" applyBorder="1" applyAlignment="1" applyProtection="1">
      <alignment horizontal="center"/>
      <protection locked="0"/>
    </xf>
    <xf numFmtId="49" fontId="5" fillId="0" borderId="13" xfId="0" applyNumberFormat="1" applyFont="1" applyBorder="1" applyAlignment="1">
      <alignment horizontal="left"/>
    </xf>
    <xf numFmtId="49" fontId="5" fillId="0" borderId="0" xfId="0" applyNumberFormat="1" applyFont="1" applyBorder="1" applyAlignment="1">
      <alignment horizontal="left"/>
    </xf>
    <xf numFmtId="1" fontId="3" fillId="0" borderId="1" xfId="0" applyNumberFormat="1" applyFont="1" applyBorder="1" applyAlignment="1" applyProtection="1">
      <alignment horizontal="center"/>
      <protection locked="0"/>
    </xf>
    <xf numFmtId="1" fontId="3" fillId="0" borderId="3" xfId="0" applyNumberFormat="1" applyFont="1" applyBorder="1" applyAlignment="1" applyProtection="1">
      <alignment horizontal="center"/>
      <protection locked="0"/>
    </xf>
    <xf numFmtId="0" fontId="5" fillId="0" borderId="7" xfId="0" applyFont="1" applyBorder="1" applyAlignment="1">
      <alignment horizontal="center"/>
    </xf>
    <xf numFmtId="49" fontId="5" fillId="0" borderId="1" xfId="0" applyNumberFormat="1" applyFont="1" applyBorder="1" applyAlignment="1">
      <alignment horizontal="left"/>
    </xf>
    <xf numFmtId="49" fontId="5" fillId="0" borderId="2" xfId="0" applyNumberFormat="1" applyFont="1" applyBorder="1" applyAlignment="1">
      <alignment horizontal="left"/>
    </xf>
    <xf numFmtId="0" fontId="5" fillId="0" borderId="1" xfId="0" applyFont="1" applyBorder="1" applyAlignment="1">
      <alignment horizontal="left"/>
    </xf>
    <xf numFmtId="0" fontId="4" fillId="0" borderId="4" xfId="0" applyFont="1" applyBorder="1" applyAlignment="1" applyProtection="1">
      <alignment horizontal="center"/>
    </xf>
    <xf numFmtId="0" fontId="4" fillId="0" borderId="5" xfId="0" applyFont="1" applyBorder="1" applyAlignment="1" applyProtection="1">
      <alignment horizontal="center"/>
    </xf>
    <xf numFmtId="0" fontId="4" fillId="0" borderId="6" xfId="0" applyFont="1"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3" fillId="0" borderId="6" xfId="0" applyNumberFormat="1" applyFont="1" applyBorder="1" applyAlignment="1" applyProtection="1">
      <alignment horizontal="center"/>
    </xf>
    <xf numFmtId="0" fontId="4" fillId="0" borderId="2" xfId="0" applyFont="1" applyBorder="1" applyAlignment="1" applyProtection="1">
      <alignment horizontal="center"/>
    </xf>
    <xf numFmtId="0" fontId="4" fillId="0" borderId="3" xfId="0" applyFont="1" applyBorder="1" applyAlignment="1" applyProtection="1">
      <alignment horizontal="center"/>
    </xf>
  </cellXfs>
  <cellStyles count="1">
    <cellStyle name="Normal" xfId="0" builtinId="0"/>
  </cellStyles>
  <dxfs count="1">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B$19" lockText="1"/>
</file>

<file path=xl/ctrlProps/ctrlProp10.xml><?xml version="1.0" encoding="utf-8"?>
<formControlPr xmlns="http://schemas.microsoft.com/office/spreadsheetml/2009/9/main" objectType="CheckBox" fmlaLink="$B$37" lockText="1"/>
</file>

<file path=xl/ctrlProps/ctrlProp100.xml><?xml version="1.0" encoding="utf-8"?>
<formControlPr xmlns="http://schemas.microsoft.com/office/spreadsheetml/2009/9/main" objectType="CheckBox" fmlaLink="B37" lockText="1"/>
</file>

<file path=xl/ctrlProps/ctrlProp101.xml><?xml version="1.0" encoding="utf-8"?>
<formControlPr xmlns="http://schemas.microsoft.com/office/spreadsheetml/2009/9/main" objectType="CheckBox" fmlaLink="O37" lockText="1"/>
</file>

<file path=xl/ctrlProps/ctrlProp102.xml><?xml version="1.0" encoding="utf-8"?>
<formControlPr xmlns="http://schemas.microsoft.com/office/spreadsheetml/2009/9/main" objectType="CheckBox" fmlaLink="B43" lockText="1"/>
</file>

<file path=xl/ctrlProps/ctrlProp103.xml><?xml version="1.0" encoding="utf-8"?>
<formControlPr xmlns="http://schemas.microsoft.com/office/spreadsheetml/2009/9/main" objectType="CheckBox" fmlaLink="O43" lockText="1"/>
</file>

<file path=xl/ctrlProps/ctrlProp104.xml><?xml version="1.0" encoding="utf-8"?>
<formControlPr xmlns="http://schemas.microsoft.com/office/spreadsheetml/2009/9/main" objectType="CheckBox" fmlaLink="B41" lockText="1"/>
</file>

<file path=xl/ctrlProps/ctrlProp105.xml><?xml version="1.0" encoding="utf-8"?>
<formControlPr xmlns="http://schemas.microsoft.com/office/spreadsheetml/2009/9/main" objectType="CheckBox" fmlaLink="O41" lockText="1"/>
</file>

<file path=xl/ctrlProps/ctrlProp106.xml><?xml version="1.0" encoding="utf-8"?>
<formControlPr xmlns="http://schemas.microsoft.com/office/spreadsheetml/2009/9/main" objectType="CheckBox" fmlaLink="B47" lockText="1"/>
</file>

<file path=xl/ctrlProps/ctrlProp107.xml><?xml version="1.0" encoding="utf-8"?>
<formControlPr xmlns="http://schemas.microsoft.com/office/spreadsheetml/2009/9/main" objectType="CheckBox" fmlaLink="B45" lockText="1"/>
</file>

<file path=xl/ctrlProps/ctrlProp108.xml><?xml version="1.0" encoding="utf-8"?>
<formControlPr xmlns="http://schemas.microsoft.com/office/spreadsheetml/2009/9/main" objectType="CheckBox" fmlaLink="O45" lockText="1"/>
</file>

<file path=xl/ctrlProps/ctrlProp109.xml><?xml version="1.0" encoding="utf-8"?>
<formControlPr xmlns="http://schemas.microsoft.com/office/spreadsheetml/2009/9/main" objectType="CheckBox" fmlaLink="O15" lockText="1"/>
</file>

<file path=xl/ctrlProps/ctrlProp11.xml><?xml version="1.0" encoding="utf-8"?>
<formControlPr xmlns="http://schemas.microsoft.com/office/spreadsheetml/2009/9/main" objectType="CheckBox" fmlaLink="$B$39" lockText="1"/>
</file>

<file path=xl/ctrlProps/ctrlProp110.xml><?xml version="1.0" encoding="utf-8"?>
<formControlPr xmlns="http://schemas.microsoft.com/office/spreadsheetml/2009/9/main" objectType="CheckBox" fmlaLink="O23" lockText="1"/>
</file>

<file path=xl/ctrlProps/ctrlProp111.xml><?xml version="1.0" encoding="utf-8"?>
<formControlPr xmlns="http://schemas.microsoft.com/office/spreadsheetml/2009/9/main" objectType="CheckBox" fmlaLink="O31" lockText="1"/>
</file>

<file path=xl/ctrlProps/ctrlProp112.xml><?xml version="1.0" encoding="utf-8"?>
<formControlPr xmlns="http://schemas.microsoft.com/office/spreadsheetml/2009/9/main" objectType="CheckBox" fmlaLink="O39" lockText="1"/>
</file>

<file path=xl/ctrlProps/ctrlProp113.xml><?xml version="1.0" encoding="utf-8"?>
<formControlPr xmlns="http://schemas.microsoft.com/office/spreadsheetml/2009/9/main" objectType="CheckBox" fmlaLink="O47" lockText="1"/>
</file>

<file path=xl/ctrlProps/ctrlProp114.xml><?xml version="1.0" encoding="utf-8"?>
<formControlPr xmlns="http://schemas.microsoft.com/office/spreadsheetml/2009/9/main" objectType="CheckBox" fmlaLink="B11" lockText="1"/>
</file>

<file path=xl/ctrlProps/ctrlProp115.xml><?xml version="1.0" encoding="utf-8"?>
<formControlPr xmlns="http://schemas.microsoft.com/office/spreadsheetml/2009/9/main" objectType="CheckBox" fmlaLink="O11" lockText="1"/>
</file>

<file path=xl/ctrlProps/ctrlProp116.xml><?xml version="1.0" encoding="utf-8"?>
<formControlPr xmlns="http://schemas.microsoft.com/office/spreadsheetml/2009/9/main" objectType="CheckBox" fmlaLink="B9" lockText="1"/>
</file>

<file path=xl/ctrlProps/ctrlProp117.xml><?xml version="1.0" encoding="utf-8"?>
<formControlPr xmlns="http://schemas.microsoft.com/office/spreadsheetml/2009/9/main" objectType="CheckBox" fmlaLink="$O$9" lockText="1"/>
</file>

<file path=xl/ctrlProps/ctrlProp118.xml><?xml version="1.0" encoding="utf-8"?>
<formControlPr xmlns="http://schemas.microsoft.com/office/spreadsheetml/2009/9/main" objectType="CheckBox" fmlaLink="B15" lockText="1"/>
</file>

<file path=xl/ctrlProps/ctrlProp119.xml><?xml version="1.0" encoding="utf-8"?>
<formControlPr xmlns="http://schemas.microsoft.com/office/spreadsheetml/2009/9/main" objectType="CheckBox" fmlaLink="B13" lockText="1"/>
</file>

<file path=xl/ctrlProps/ctrlProp12.xml><?xml version="1.0" encoding="utf-8"?>
<formControlPr xmlns="http://schemas.microsoft.com/office/spreadsheetml/2009/9/main" objectType="CheckBox" fmlaLink="D1" lockText="1"/>
</file>

<file path=xl/ctrlProps/ctrlProp120.xml><?xml version="1.0" encoding="utf-8"?>
<formControlPr xmlns="http://schemas.microsoft.com/office/spreadsheetml/2009/9/main" objectType="CheckBox" fmlaLink="O13" lockText="1"/>
</file>

<file path=xl/ctrlProps/ctrlProp121.xml><?xml version="1.0" encoding="utf-8"?>
<formControlPr xmlns="http://schemas.microsoft.com/office/spreadsheetml/2009/9/main" objectType="CheckBox" fmlaLink="B19" lockText="1"/>
</file>

<file path=xl/ctrlProps/ctrlProp122.xml><?xml version="1.0" encoding="utf-8"?>
<formControlPr xmlns="http://schemas.microsoft.com/office/spreadsheetml/2009/9/main" objectType="CheckBox" fmlaLink="O19" lockText="1"/>
</file>

<file path=xl/ctrlProps/ctrlProp123.xml><?xml version="1.0" encoding="utf-8"?>
<formControlPr xmlns="http://schemas.microsoft.com/office/spreadsheetml/2009/9/main" objectType="CheckBox" fmlaLink="B17" lockText="1"/>
</file>

<file path=xl/ctrlProps/ctrlProp124.xml><?xml version="1.0" encoding="utf-8"?>
<formControlPr xmlns="http://schemas.microsoft.com/office/spreadsheetml/2009/9/main" objectType="CheckBox" fmlaLink="O17" lockText="1"/>
</file>

<file path=xl/ctrlProps/ctrlProp125.xml><?xml version="1.0" encoding="utf-8"?>
<formControlPr xmlns="http://schemas.microsoft.com/office/spreadsheetml/2009/9/main" objectType="CheckBox" fmlaLink="B23" lockText="1"/>
</file>

<file path=xl/ctrlProps/ctrlProp126.xml><?xml version="1.0" encoding="utf-8"?>
<formControlPr xmlns="http://schemas.microsoft.com/office/spreadsheetml/2009/9/main" objectType="CheckBox" fmlaLink="B21" lockText="1"/>
</file>

<file path=xl/ctrlProps/ctrlProp127.xml><?xml version="1.0" encoding="utf-8"?>
<formControlPr xmlns="http://schemas.microsoft.com/office/spreadsheetml/2009/9/main" objectType="CheckBox" fmlaLink="O21" lockText="1"/>
</file>

<file path=xl/ctrlProps/ctrlProp128.xml><?xml version="1.0" encoding="utf-8"?>
<formControlPr xmlns="http://schemas.microsoft.com/office/spreadsheetml/2009/9/main" objectType="CheckBox" fmlaLink="B27" lockText="1"/>
</file>

<file path=xl/ctrlProps/ctrlProp129.xml><?xml version="1.0" encoding="utf-8"?>
<formControlPr xmlns="http://schemas.microsoft.com/office/spreadsheetml/2009/9/main" objectType="CheckBox" fmlaLink="O27" lockText="1"/>
</file>

<file path=xl/ctrlProps/ctrlProp13.xml><?xml version="1.0" encoding="utf-8"?>
<formControlPr xmlns="http://schemas.microsoft.com/office/spreadsheetml/2009/9/main" objectType="CheckBox" fmlaLink="$O$19" lockText="1"/>
</file>

<file path=xl/ctrlProps/ctrlProp130.xml><?xml version="1.0" encoding="utf-8"?>
<formControlPr xmlns="http://schemas.microsoft.com/office/spreadsheetml/2009/9/main" objectType="CheckBox" fmlaLink="B25" lockText="1"/>
</file>

<file path=xl/ctrlProps/ctrlProp131.xml><?xml version="1.0" encoding="utf-8"?>
<formControlPr xmlns="http://schemas.microsoft.com/office/spreadsheetml/2009/9/main" objectType="CheckBox" fmlaLink="O25" lockText="1"/>
</file>

<file path=xl/ctrlProps/ctrlProp132.xml><?xml version="1.0" encoding="utf-8"?>
<formControlPr xmlns="http://schemas.microsoft.com/office/spreadsheetml/2009/9/main" objectType="CheckBox" fmlaLink="B31" lockText="1"/>
</file>

<file path=xl/ctrlProps/ctrlProp133.xml><?xml version="1.0" encoding="utf-8"?>
<formControlPr xmlns="http://schemas.microsoft.com/office/spreadsheetml/2009/9/main" objectType="CheckBox" fmlaLink="B29" lockText="1"/>
</file>

<file path=xl/ctrlProps/ctrlProp134.xml><?xml version="1.0" encoding="utf-8"?>
<formControlPr xmlns="http://schemas.microsoft.com/office/spreadsheetml/2009/9/main" objectType="CheckBox" fmlaLink="O29" lockText="1"/>
</file>

<file path=xl/ctrlProps/ctrlProp135.xml><?xml version="1.0" encoding="utf-8"?>
<formControlPr xmlns="http://schemas.microsoft.com/office/spreadsheetml/2009/9/main" objectType="CheckBox" fmlaLink="B35" lockText="1"/>
</file>

<file path=xl/ctrlProps/ctrlProp136.xml><?xml version="1.0" encoding="utf-8"?>
<formControlPr xmlns="http://schemas.microsoft.com/office/spreadsheetml/2009/9/main" objectType="CheckBox" fmlaLink="O35" lockText="1"/>
</file>

<file path=xl/ctrlProps/ctrlProp137.xml><?xml version="1.0" encoding="utf-8"?>
<formControlPr xmlns="http://schemas.microsoft.com/office/spreadsheetml/2009/9/main" objectType="CheckBox" fmlaLink="B33" lockText="1"/>
</file>

<file path=xl/ctrlProps/ctrlProp138.xml><?xml version="1.0" encoding="utf-8"?>
<formControlPr xmlns="http://schemas.microsoft.com/office/spreadsheetml/2009/9/main" objectType="CheckBox" fmlaLink="O33" lockText="1"/>
</file>

<file path=xl/ctrlProps/ctrlProp139.xml><?xml version="1.0" encoding="utf-8"?>
<formControlPr xmlns="http://schemas.microsoft.com/office/spreadsheetml/2009/9/main" objectType="CheckBox" fmlaLink="B39" lockText="1"/>
</file>

<file path=xl/ctrlProps/ctrlProp14.xml><?xml version="1.0" encoding="utf-8"?>
<formControlPr xmlns="http://schemas.microsoft.com/office/spreadsheetml/2009/9/main" objectType="CheckBox" fmlaLink="$O$21" lockText="1"/>
</file>

<file path=xl/ctrlProps/ctrlProp140.xml><?xml version="1.0" encoding="utf-8"?>
<formControlPr xmlns="http://schemas.microsoft.com/office/spreadsheetml/2009/9/main" objectType="CheckBox" fmlaLink="B37" lockText="1"/>
</file>

<file path=xl/ctrlProps/ctrlProp141.xml><?xml version="1.0" encoding="utf-8"?>
<formControlPr xmlns="http://schemas.microsoft.com/office/spreadsheetml/2009/9/main" objectType="CheckBox" fmlaLink="O37" lockText="1"/>
</file>

<file path=xl/ctrlProps/ctrlProp142.xml><?xml version="1.0" encoding="utf-8"?>
<formControlPr xmlns="http://schemas.microsoft.com/office/spreadsheetml/2009/9/main" objectType="CheckBox" fmlaLink="B43" lockText="1"/>
</file>

<file path=xl/ctrlProps/ctrlProp143.xml><?xml version="1.0" encoding="utf-8"?>
<formControlPr xmlns="http://schemas.microsoft.com/office/spreadsheetml/2009/9/main" objectType="CheckBox" fmlaLink="O43" lockText="1"/>
</file>

<file path=xl/ctrlProps/ctrlProp144.xml><?xml version="1.0" encoding="utf-8"?>
<formControlPr xmlns="http://schemas.microsoft.com/office/spreadsheetml/2009/9/main" objectType="CheckBox" fmlaLink="B41" lockText="1"/>
</file>

<file path=xl/ctrlProps/ctrlProp145.xml><?xml version="1.0" encoding="utf-8"?>
<formControlPr xmlns="http://schemas.microsoft.com/office/spreadsheetml/2009/9/main" objectType="CheckBox" fmlaLink="O41" lockText="1"/>
</file>

<file path=xl/ctrlProps/ctrlProp146.xml><?xml version="1.0" encoding="utf-8"?>
<formControlPr xmlns="http://schemas.microsoft.com/office/spreadsheetml/2009/9/main" objectType="CheckBox" fmlaLink="B47" lockText="1"/>
</file>

<file path=xl/ctrlProps/ctrlProp147.xml><?xml version="1.0" encoding="utf-8"?>
<formControlPr xmlns="http://schemas.microsoft.com/office/spreadsheetml/2009/9/main" objectType="CheckBox" fmlaLink="B45" lockText="1"/>
</file>

<file path=xl/ctrlProps/ctrlProp148.xml><?xml version="1.0" encoding="utf-8"?>
<formControlPr xmlns="http://schemas.microsoft.com/office/spreadsheetml/2009/9/main" objectType="CheckBox" fmlaLink="O45" lockText="1"/>
</file>

<file path=xl/ctrlProps/ctrlProp149.xml><?xml version="1.0" encoding="utf-8"?>
<formControlPr xmlns="http://schemas.microsoft.com/office/spreadsheetml/2009/9/main" objectType="CheckBox" fmlaLink="O15" lockText="1"/>
</file>

<file path=xl/ctrlProps/ctrlProp15.xml><?xml version="1.0" encoding="utf-8"?>
<formControlPr xmlns="http://schemas.microsoft.com/office/spreadsheetml/2009/9/main" objectType="CheckBox" fmlaLink="$O$23" lockText="1"/>
</file>

<file path=xl/ctrlProps/ctrlProp150.xml><?xml version="1.0" encoding="utf-8"?>
<formControlPr xmlns="http://schemas.microsoft.com/office/spreadsheetml/2009/9/main" objectType="CheckBox" fmlaLink="O23" lockText="1"/>
</file>

<file path=xl/ctrlProps/ctrlProp151.xml><?xml version="1.0" encoding="utf-8"?>
<formControlPr xmlns="http://schemas.microsoft.com/office/spreadsheetml/2009/9/main" objectType="CheckBox" fmlaLink="$O$31" lockText="1"/>
</file>

<file path=xl/ctrlProps/ctrlProp152.xml><?xml version="1.0" encoding="utf-8"?>
<formControlPr xmlns="http://schemas.microsoft.com/office/spreadsheetml/2009/9/main" objectType="CheckBox" fmlaLink="O39" lockText="1"/>
</file>

<file path=xl/ctrlProps/ctrlProp153.xml><?xml version="1.0" encoding="utf-8"?>
<formControlPr xmlns="http://schemas.microsoft.com/office/spreadsheetml/2009/9/main" objectType="CheckBox" fmlaLink="O47" lockText="1"/>
</file>

<file path=xl/ctrlProps/ctrlProp154.xml><?xml version="1.0" encoding="utf-8"?>
<formControlPr xmlns="http://schemas.microsoft.com/office/spreadsheetml/2009/9/main" objectType="CheckBox" fmlaLink="B11" lockText="1"/>
</file>

<file path=xl/ctrlProps/ctrlProp155.xml><?xml version="1.0" encoding="utf-8"?>
<formControlPr xmlns="http://schemas.microsoft.com/office/spreadsheetml/2009/9/main" objectType="CheckBox" fmlaLink="O11" lockText="1"/>
</file>

<file path=xl/ctrlProps/ctrlProp156.xml><?xml version="1.0" encoding="utf-8"?>
<formControlPr xmlns="http://schemas.microsoft.com/office/spreadsheetml/2009/9/main" objectType="CheckBox" fmlaLink="B9" lockText="1"/>
</file>

<file path=xl/ctrlProps/ctrlProp157.xml><?xml version="1.0" encoding="utf-8"?>
<formControlPr xmlns="http://schemas.microsoft.com/office/spreadsheetml/2009/9/main" objectType="CheckBox" fmlaLink="O9" lockText="1"/>
</file>

<file path=xl/ctrlProps/ctrlProp158.xml><?xml version="1.0" encoding="utf-8"?>
<formControlPr xmlns="http://schemas.microsoft.com/office/spreadsheetml/2009/9/main" objectType="CheckBox" fmlaLink="B15" lockText="1"/>
</file>

<file path=xl/ctrlProps/ctrlProp159.xml><?xml version="1.0" encoding="utf-8"?>
<formControlPr xmlns="http://schemas.microsoft.com/office/spreadsheetml/2009/9/main" objectType="CheckBox" fmlaLink="B13" lockText="1"/>
</file>

<file path=xl/ctrlProps/ctrlProp16.xml><?xml version="1.0" encoding="utf-8"?>
<formControlPr xmlns="http://schemas.microsoft.com/office/spreadsheetml/2009/9/main" objectType="CheckBox" fmlaLink="$O$25" lockText="1"/>
</file>

<file path=xl/ctrlProps/ctrlProp160.xml><?xml version="1.0" encoding="utf-8"?>
<formControlPr xmlns="http://schemas.microsoft.com/office/spreadsheetml/2009/9/main" objectType="CheckBox" fmlaLink="O13" lockText="1"/>
</file>

<file path=xl/ctrlProps/ctrlProp161.xml><?xml version="1.0" encoding="utf-8"?>
<formControlPr xmlns="http://schemas.microsoft.com/office/spreadsheetml/2009/9/main" objectType="CheckBox" fmlaLink="B19" lockText="1"/>
</file>

<file path=xl/ctrlProps/ctrlProp162.xml><?xml version="1.0" encoding="utf-8"?>
<formControlPr xmlns="http://schemas.microsoft.com/office/spreadsheetml/2009/9/main" objectType="CheckBox" fmlaLink="O19" lockText="1"/>
</file>

<file path=xl/ctrlProps/ctrlProp163.xml><?xml version="1.0" encoding="utf-8"?>
<formControlPr xmlns="http://schemas.microsoft.com/office/spreadsheetml/2009/9/main" objectType="CheckBox" fmlaLink="B17" lockText="1"/>
</file>

<file path=xl/ctrlProps/ctrlProp164.xml><?xml version="1.0" encoding="utf-8"?>
<formControlPr xmlns="http://schemas.microsoft.com/office/spreadsheetml/2009/9/main" objectType="CheckBox" fmlaLink="O17" lockText="1"/>
</file>

<file path=xl/ctrlProps/ctrlProp165.xml><?xml version="1.0" encoding="utf-8"?>
<formControlPr xmlns="http://schemas.microsoft.com/office/spreadsheetml/2009/9/main" objectType="CheckBox" fmlaLink="B23" lockText="1"/>
</file>

<file path=xl/ctrlProps/ctrlProp166.xml><?xml version="1.0" encoding="utf-8"?>
<formControlPr xmlns="http://schemas.microsoft.com/office/spreadsheetml/2009/9/main" objectType="CheckBox" fmlaLink="B21" lockText="1"/>
</file>

<file path=xl/ctrlProps/ctrlProp167.xml><?xml version="1.0" encoding="utf-8"?>
<formControlPr xmlns="http://schemas.microsoft.com/office/spreadsheetml/2009/9/main" objectType="CheckBox" fmlaLink="O21" lockText="1"/>
</file>

<file path=xl/ctrlProps/ctrlProp168.xml><?xml version="1.0" encoding="utf-8"?>
<formControlPr xmlns="http://schemas.microsoft.com/office/spreadsheetml/2009/9/main" objectType="CheckBox" fmlaLink="B27" lockText="1"/>
</file>

<file path=xl/ctrlProps/ctrlProp169.xml><?xml version="1.0" encoding="utf-8"?>
<formControlPr xmlns="http://schemas.microsoft.com/office/spreadsheetml/2009/9/main" objectType="CheckBox" fmlaLink="O27" lockText="1"/>
</file>

<file path=xl/ctrlProps/ctrlProp17.xml><?xml version="1.0" encoding="utf-8"?>
<formControlPr xmlns="http://schemas.microsoft.com/office/spreadsheetml/2009/9/main" objectType="CheckBox" fmlaLink="$O$27" lockText="1"/>
</file>

<file path=xl/ctrlProps/ctrlProp170.xml><?xml version="1.0" encoding="utf-8"?>
<formControlPr xmlns="http://schemas.microsoft.com/office/spreadsheetml/2009/9/main" objectType="CheckBox" fmlaLink="B25" lockText="1"/>
</file>

<file path=xl/ctrlProps/ctrlProp171.xml><?xml version="1.0" encoding="utf-8"?>
<formControlPr xmlns="http://schemas.microsoft.com/office/spreadsheetml/2009/9/main" objectType="CheckBox" fmlaLink="O25" lockText="1"/>
</file>

<file path=xl/ctrlProps/ctrlProp172.xml><?xml version="1.0" encoding="utf-8"?>
<formControlPr xmlns="http://schemas.microsoft.com/office/spreadsheetml/2009/9/main" objectType="CheckBox" fmlaLink="B31" lockText="1"/>
</file>

<file path=xl/ctrlProps/ctrlProp173.xml><?xml version="1.0" encoding="utf-8"?>
<formControlPr xmlns="http://schemas.microsoft.com/office/spreadsheetml/2009/9/main" objectType="CheckBox" fmlaLink="B29" lockText="1"/>
</file>

<file path=xl/ctrlProps/ctrlProp174.xml><?xml version="1.0" encoding="utf-8"?>
<formControlPr xmlns="http://schemas.microsoft.com/office/spreadsheetml/2009/9/main" objectType="CheckBox" fmlaLink="O29" lockText="1"/>
</file>

<file path=xl/ctrlProps/ctrlProp175.xml><?xml version="1.0" encoding="utf-8"?>
<formControlPr xmlns="http://schemas.microsoft.com/office/spreadsheetml/2009/9/main" objectType="CheckBox" fmlaLink="B35" lockText="1"/>
</file>

<file path=xl/ctrlProps/ctrlProp176.xml><?xml version="1.0" encoding="utf-8"?>
<formControlPr xmlns="http://schemas.microsoft.com/office/spreadsheetml/2009/9/main" objectType="CheckBox" fmlaLink="O35" lockText="1"/>
</file>

<file path=xl/ctrlProps/ctrlProp177.xml><?xml version="1.0" encoding="utf-8"?>
<formControlPr xmlns="http://schemas.microsoft.com/office/spreadsheetml/2009/9/main" objectType="CheckBox" fmlaLink="B33" lockText="1"/>
</file>

<file path=xl/ctrlProps/ctrlProp178.xml><?xml version="1.0" encoding="utf-8"?>
<formControlPr xmlns="http://schemas.microsoft.com/office/spreadsheetml/2009/9/main" objectType="CheckBox" fmlaLink="O33" lockText="1"/>
</file>

<file path=xl/ctrlProps/ctrlProp179.xml><?xml version="1.0" encoding="utf-8"?>
<formControlPr xmlns="http://schemas.microsoft.com/office/spreadsheetml/2009/9/main" objectType="CheckBox" fmlaLink="B39" lockText="1"/>
</file>

<file path=xl/ctrlProps/ctrlProp18.xml><?xml version="1.0" encoding="utf-8"?>
<formControlPr xmlns="http://schemas.microsoft.com/office/spreadsheetml/2009/9/main" objectType="CheckBox" fmlaLink="$O$29" lockText="1"/>
</file>

<file path=xl/ctrlProps/ctrlProp180.xml><?xml version="1.0" encoding="utf-8"?>
<formControlPr xmlns="http://schemas.microsoft.com/office/spreadsheetml/2009/9/main" objectType="CheckBox" fmlaLink="B37" lockText="1"/>
</file>

<file path=xl/ctrlProps/ctrlProp181.xml><?xml version="1.0" encoding="utf-8"?>
<formControlPr xmlns="http://schemas.microsoft.com/office/spreadsheetml/2009/9/main" objectType="CheckBox" fmlaLink="O37" lockText="1"/>
</file>

<file path=xl/ctrlProps/ctrlProp182.xml><?xml version="1.0" encoding="utf-8"?>
<formControlPr xmlns="http://schemas.microsoft.com/office/spreadsheetml/2009/9/main" objectType="CheckBox" fmlaLink="B43" lockText="1"/>
</file>

<file path=xl/ctrlProps/ctrlProp183.xml><?xml version="1.0" encoding="utf-8"?>
<formControlPr xmlns="http://schemas.microsoft.com/office/spreadsheetml/2009/9/main" objectType="CheckBox" fmlaLink="O43" lockText="1"/>
</file>

<file path=xl/ctrlProps/ctrlProp184.xml><?xml version="1.0" encoding="utf-8"?>
<formControlPr xmlns="http://schemas.microsoft.com/office/spreadsheetml/2009/9/main" objectType="CheckBox" fmlaLink="B41" lockText="1"/>
</file>

<file path=xl/ctrlProps/ctrlProp185.xml><?xml version="1.0" encoding="utf-8"?>
<formControlPr xmlns="http://schemas.microsoft.com/office/spreadsheetml/2009/9/main" objectType="CheckBox" fmlaLink="O41" lockText="1"/>
</file>

<file path=xl/ctrlProps/ctrlProp186.xml><?xml version="1.0" encoding="utf-8"?>
<formControlPr xmlns="http://schemas.microsoft.com/office/spreadsheetml/2009/9/main" objectType="CheckBox" fmlaLink="B47" lockText="1"/>
</file>

<file path=xl/ctrlProps/ctrlProp187.xml><?xml version="1.0" encoding="utf-8"?>
<formControlPr xmlns="http://schemas.microsoft.com/office/spreadsheetml/2009/9/main" objectType="CheckBox" fmlaLink="B45" lockText="1"/>
</file>

<file path=xl/ctrlProps/ctrlProp188.xml><?xml version="1.0" encoding="utf-8"?>
<formControlPr xmlns="http://schemas.microsoft.com/office/spreadsheetml/2009/9/main" objectType="CheckBox" fmlaLink="O45" lockText="1"/>
</file>

<file path=xl/ctrlProps/ctrlProp189.xml><?xml version="1.0" encoding="utf-8"?>
<formControlPr xmlns="http://schemas.microsoft.com/office/spreadsheetml/2009/9/main" objectType="CheckBox" fmlaLink="O15" lockText="1"/>
</file>

<file path=xl/ctrlProps/ctrlProp19.xml><?xml version="1.0" encoding="utf-8"?>
<formControlPr xmlns="http://schemas.microsoft.com/office/spreadsheetml/2009/9/main" objectType="CheckBox" fmlaLink="$O$31" lockText="1"/>
</file>

<file path=xl/ctrlProps/ctrlProp190.xml><?xml version="1.0" encoding="utf-8"?>
<formControlPr xmlns="http://schemas.microsoft.com/office/spreadsheetml/2009/9/main" objectType="CheckBox" fmlaLink="O23" lockText="1"/>
</file>

<file path=xl/ctrlProps/ctrlProp191.xml><?xml version="1.0" encoding="utf-8"?>
<formControlPr xmlns="http://schemas.microsoft.com/office/spreadsheetml/2009/9/main" objectType="CheckBox" fmlaLink="O31" lockText="1"/>
</file>

<file path=xl/ctrlProps/ctrlProp192.xml><?xml version="1.0" encoding="utf-8"?>
<formControlPr xmlns="http://schemas.microsoft.com/office/spreadsheetml/2009/9/main" objectType="CheckBox" fmlaLink="O39" lockText="1"/>
</file>

<file path=xl/ctrlProps/ctrlProp193.xml><?xml version="1.0" encoding="utf-8"?>
<formControlPr xmlns="http://schemas.microsoft.com/office/spreadsheetml/2009/9/main" objectType="CheckBox" fmlaLink="O47" lockText="1"/>
</file>

<file path=xl/ctrlProps/ctrlProp194.xml><?xml version="1.0" encoding="utf-8"?>
<formControlPr xmlns="http://schemas.microsoft.com/office/spreadsheetml/2009/9/main" objectType="CheckBox" fmlaLink="B11" lockText="1"/>
</file>

<file path=xl/ctrlProps/ctrlProp195.xml><?xml version="1.0" encoding="utf-8"?>
<formControlPr xmlns="http://schemas.microsoft.com/office/spreadsheetml/2009/9/main" objectType="CheckBox" fmlaLink="O11" lockText="1"/>
</file>

<file path=xl/ctrlProps/ctrlProp196.xml><?xml version="1.0" encoding="utf-8"?>
<formControlPr xmlns="http://schemas.microsoft.com/office/spreadsheetml/2009/9/main" objectType="CheckBox" fmlaLink="B9" lockText="1"/>
</file>

<file path=xl/ctrlProps/ctrlProp197.xml><?xml version="1.0" encoding="utf-8"?>
<formControlPr xmlns="http://schemas.microsoft.com/office/spreadsheetml/2009/9/main" objectType="CheckBox" fmlaLink="O9" lockText="1"/>
</file>

<file path=xl/ctrlProps/ctrlProp198.xml><?xml version="1.0" encoding="utf-8"?>
<formControlPr xmlns="http://schemas.microsoft.com/office/spreadsheetml/2009/9/main" objectType="CheckBox" fmlaLink="B15" lockText="1"/>
</file>

<file path=xl/ctrlProps/ctrlProp199.xml><?xml version="1.0" encoding="utf-8"?>
<formControlPr xmlns="http://schemas.microsoft.com/office/spreadsheetml/2009/9/main" objectType="CheckBox" fmlaLink="B13" lockText="1"/>
</file>

<file path=xl/ctrlProps/ctrlProp2.xml><?xml version="1.0" encoding="utf-8"?>
<formControlPr xmlns="http://schemas.microsoft.com/office/spreadsheetml/2009/9/main" objectType="CheckBox" fmlaLink="$B$21" lockText="1"/>
</file>

<file path=xl/ctrlProps/ctrlProp20.xml><?xml version="1.0" encoding="utf-8"?>
<formControlPr xmlns="http://schemas.microsoft.com/office/spreadsheetml/2009/9/main" objectType="CheckBox" fmlaLink="$O$33" lockText="1"/>
</file>

<file path=xl/ctrlProps/ctrlProp200.xml><?xml version="1.0" encoding="utf-8"?>
<formControlPr xmlns="http://schemas.microsoft.com/office/spreadsheetml/2009/9/main" objectType="CheckBox" fmlaLink="O13" lockText="1"/>
</file>

<file path=xl/ctrlProps/ctrlProp201.xml><?xml version="1.0" encoding="utf-8"?>
<formControlPr xmlns="http://schemas.microsoft.com/office/spreadsheetml/2009/9/main" objectType="CheckBox" fmlaLink="B19" lockText="1"/>
</file>

<file path=xl/ctrlProps/ctrlProp202.xml><?xml version="1.0" encoding="utf-8"?>
<formControlPr xmlns="http://schemas.microsoft.com/office/spreadsheetml/2009/9/main" objectType="CheckBox" fmlaLink="O19" lockText="1"/>
</file>

<file path=xl/ctrlProps/ctrlProp203.xml><?xml version="1.0" encoding="utf-8"?>
<formControlPr xmlns="http://schemas.microsoft.com/office/spreadsheetml/2009/9/main" objectType="CheckBox" fmlaLink="B17" lockText="1"/>
</file>

<file path=xl/ctrlProps/ctrlProp204.xml><?xml version="1.0" encoding="utf-8"?>
<formControlPr xmlns="http://schemas.microsoft.com/office/spreadsheetml/2009/9/main" objectType="CheckBox" fmlaLink="O17" lockText="1"/>
</file>

<file path=xl/ctrlProps/ctrlProp205.xml><?xml version="1.0" encoding="utf-8"?>
<formControlPr xmlns="http://schemas.microsoft.com/office/spreadsheetml/2009/9/main" objectType="CheckBox" fmlaLink="B23" lockText="1"/>
</file>

<file path=xl/ctrlProps/ctrlProp206.xml><?xml version="1.0" encoding="utf-8"?>
<formControlPr xmlns="http://schemas.microsoft.com/office/spreadsheetml/2009/9/main" objectType="CheckBox" fmlaLink="B21" lockText="1"/>
</file>

<file path=xl/ctrlProps/ctrlProp207.xml><?xml version="1.0" encoding="utf-8"?>
<formControlPr xmlns="http://schemas.microsoft.com/office/spreadsheetml/2009/9/main" objectType="CheckBox" fmlaLink="O21" lockText="1"/>
</file>

<file path=xl/ctrlProps/ctrlProp208.xml><?xml version="1.0" encoding="utf-8"?>
<formControlPr xmlns="http://schemas.microsoft.com/office/spreadsheetml/2009/9/main" objectType="CheckBox" fmlaLink="B27" lockText="1"/>
</file>

<file path=xl/ctrlProps/ctrlProp209.xml><?xml version="1.0" encoding="utf-8"?>
<formControlPr xmlns="http://schemas.microsoft.com/office/spreadsheetml/2009/9/main" objectType="CheckBox" fmlaLink="O27" lockText="1"/>
</file>

<file path=xl/ctrlProps/ctrlProp21.xml><?xml version="1.0" encoding="utf-8"?>
<formControlPr xmlns="http://schemas.microsoft.com/office/spreadsheetml/2009/9/main" objectType="CheckBox" fmlaLink="$O$35" lockText="1"/>
</file>

<file path=xl/ctrlProps/ctrlProp210.xml><?xml version="1.0" encoding="utf-8"?>
<formControlPr xmlns="http://schemas.microsoft.com/office/spreadsheetml/2009/9/main" objectType="CheckBox" fmlaLink="B25" lockText="1"/>
</file>

<file path=xl/ctrlProps/ctrlProp211.xml><?xml version="1.0" encoding="utf-8"?>
<formControlPr xmlns="http://schemas.microsoft.com/office/spreadsheetml/2009/9/main" objectType="CheckBox" fmlaLink="O25" lockText="1"/>
</file>

<file path=xl/ctrlProps/ctrlProp212.xml><?xml version="1.0" encoding="utf-8"?>
<formControlPr xmlns="http://schemas.microsoft.com/office/spreadsheetml/2009/9/main" objectType="CheckBox" fmlaLink="B31" lockText="1"/>
</file>

<file path=xl/ctrlProps/ctrlProp213.xml><?xml version="1.0" encoding="utf-8"?>
<formControlPr xmlns="http://schemas.microsoft.com/office/spreadsheetml/2009/9/main" objectType="CheckBox" fmlaLink="B29" lockText="1"/>
</file>

<file path=xl/ctrlProps/ctrlProp214.xml><?xml version="1.0" encoding="utf-8"?>
<formControlPr xmlns="http://schemas.microsoft.com/office/spreadsheetml/2009/9/main" objectType="CheckBox" fmlaLink="O29" lockText="1"/>
</file>

<file path=xl/ctrlProps/ctrlProp215.xml><?xml version="1.0" encoding="utf-8"?>
<formControlPr xmlns="http://schemas.microsoft.com/office/spreadsheetml/2009/9/main" objectType="CheckBox" fmlaLink="B35" lockText="1"/>
</file>

<file path=xl/ctrlProps/ctrlProp216.xml><?xml version="1.0" encoding="utf-8"?>
<formControlPr xmlns="http://schemas.microsoft.com/office/spreadsheetml/2009/9/main" objectType="CheckBox" fmlaLink="O35" lockText="1"/>
</file>

<file path=xl/ctrlProps/ctrlProp217.xml><?xml version="1.0" encoding="utf-8"?>
<formControlPr xmlns="http://schemas.microsoft.com/office/spreadsheetml/2009/9/main" objectType="CheckBox" fmlaLink="B33" lockText="1"/>
</file>

<file path=xl/ctrlProps/ctrlProp218.xml><?xml version="1.0" encoding="utf-8"?>
<formControlPr xmlns="http://schemas.microsoft.com/office/spreadsheetml/2009/9/main" objectType="CheckBox" fmlaLink="O33" lockText="1"/>
</file>

<file path=xl/ctrlProps/ctrlProp219.xml><?xml version="1.0" encoding="utf-8"?>
<formControlPr xmlns="http://schemas.microsoft.com/office/spreadsheetml/2009/9/main" objectType="CheckBox" fmlaLink="B39" lockText="1"/>
</file>

<file path=xl/ctrlProps/ctrlProp22.xml><?xml version="1.0" encoding="utf-8"?>
<formControlPr xmlns="http://schemas.microsoft.com/office/spreadsheetml/2009/9/main" objectType="CheckBox" fmlaLink="$O$37" lockText="1"/>
</file>

<file path=xl/ctrlProps/ctrlProp220.xml><?xml version="1.0" encoding="utf-8"?>
<formControlPr xmlns="http://schemas.microsoft.com/office/spreadsheetml/2009/9/main" objectType="CheckBox" fmlaLink="B37" lockText="1"/>
</file>

<file path=xl/ctrlProps/ctrlProp221.xml><?xml version="1.0" encoding="utf-8"?>
<formControlPr xmlns="http://schemas.microsoft.com/office/spreadsheetml/2009/9/main" objectType="CheckBox" fmlaLink="O37" lockText="1"/>
</file>

<file path=xl/ctrlProps/ctrlProp222.xml><?xml version="1.0" encoding="utf-8"?>
<formControlPr xmlns="http://schemas.microsoft.com/office/spreadsheetml/2009/9/main" objectType="CheckBox" fmlaLink="B43" lockText="1"/>
</file>

<file path=xl/ctrlProps/ctrlProp223.xml><?xml version="1.0" encoding="utf-8"?>
<formControlPr xmlns="http://schemas.microsoft.com/office/spreadsheetml/2009/9/main" objectType="CheckBox" fmlaLink="O43" lockText="1"/>
</file>

<file path=xl/ctrlProps/ctrlProp224.xml><?xml version="1.0" encoding="utf-8"?>
<formControlPr xmlns="http://schemas.microsoft.com/office/spreadsheetml/2009/9/main" objectType="CheckBox" fmlaLink="B41" lockText="1"/>
</file>

<file path=xl/ctrlProps/ctrlProp225.xml><?xml version="1.0" encoding="utf-8"?>
<formControlPr xmlns="http://schemas.microsoft.com/office/spreadsheetml/2009/9/main" objectType="CheckBox" fmlaLink="O41" lockText="1"/>
</file>

<file path=xl/ctrlProps/ctrlProp226.xml><?xml version="1.0" encoding="utf-8"?>
<formControlPr xmlns="http://schemas.microsoft.com/office/spreadsheetml/2009/9/main" objectType="CheckBox" fmlaLink="B47" lockText="1"/>
</file>

<file path=xl/ctrlProps/ctrlProp227.xml><?xml version="1.0" encoding="utf-8"?>
<formControlPr xmlns="http://schemas.microsoft.com/office/spreadsheetml/2009/9/main" objectType="CheckBox" fmlaLink="B45" lockText="1"/>
</file>

<file path=xl/ctrlProps/ctrlProp228.xml><?xml version="1.0" encoding="utf-8"?>
<formControlPr xmlns="http://schemas.microsoft.com/office/spreadsheetml/2009/9/main" objectType="CheckBox" fmlaLink="O45" lockText="1"/>
</file>

<file path=xl/ctrlProps/ctrlProp229.xml><?xml version="1.0" encoding="utf-8"?>
<formControlPr xmlns="http://schemas.microsoft.com/office/spreadsheetml/2009/9/main" objectType="CheckBox" fmlaLink="O15" lockText="1"/>
</file>

<file path=xl/ctrlProps/ctrlProp23.xml><?xml version="1.0" encoding="utf-8"?>
<formControlPr xmlns="http://schemas.microsoft.com/office/spreadsheetml/2009/9/main" objectType="CheckBox" fmlaLink="$O$39" lockText="1"/>
</file>

<file path=xl/ctrlProps/ctrlProp230.xml><?xml version="1.0" encoding="utf-8"?>
<formControlPr xmlns="http://schemas.microsoft.com/office/spreadsheetml/2009/9/main" objectType="CheckBox" fmlaLink="O23" lockText="1"/>
</file>

<file path=xl/ctrlProps/ctrlProp231.xml><?xml version="1.0" encoding="utf-8"?>
<formControlPr xmlns="http://schemas.microsoft.com/office/spreadsheetml/2009/9/main" objectType="CheckBox" fmlaLink="O31" lockText="1"/>
</file>

<file path=xl/ctrlProps/ctrlProp232.xml><?xml version="1.0" encoding="utf-8"?>
<formControlPr xmlns="http://schemas.microsoft.com/office/spreadsheetml/2009/9/main" objectType="CheckBox" fmlaLink="O39" lockText="1"/>
</file>

<file path=xl/ctrlProps/ctrlProp233.xml><?xml version="1.0" encoding="utf-8"?>
<formControlPr xmlns="http://schemas.microsoft.com/office/spreadsheetml/2009/9/main" objectType="CheckBox" fmlaLink="O47" lockText="1"/>
</file>

<file path=xl/ctrlProps/ctrlProp234.xml><?xml version="1.0" encoding="utf-8"?>
<formControlPr xmlns="http://schemas.microsoft.com/office/spreadsheetml/2009/9/main" objectType="CheckBox" fmlaLink="B11" lockText="1"/>
</file>

<file path=xl/ctrlProps/ctrlProp235.xml><?xml version="1.0" encoding="utf-8"?>
<formControlPr xmlns="http://schemas.microsoft.com/office/spreadsheetml/2009/9/main" objectType="CheckBox" fmlaLink="O11" lockText="1"/>
</file>

<file path=xl/ctrlProps/ctrlProp236.xml><?xml version="1.0" encoding="utf-8"?>
<formControlPr xmlns="http://schemas.microsoft.com/office/spreadsheetml/2009/9/main" objectType="CheckBox" fmlaLink="B9" lockText="1"/>
</file>

<file path=xl/ctrlProps/ctrlProp237.xml><?xml version="1.0" encoding="utf-8"?>
<formControlPr xmlns="http://schemas.microsoft.com/office/spreadsheetml/2009/9/main" objectType="CheckBox" fmlaLink="O9" lockText="1"/>
</file>

<file path=xl/ctrlProps/ctrlProp238.xml><?xml version="1.0" encoding="utf-8"?>
<formControlPr xmlns="http://schemas.microsoft.com/office/spreadsheetml/2009/9/main" objectType="CheckBox" fmlaLink="B15" lockText="1"/>
</file>

<file path=xl/ctrlProps/ctrlProp239.xml><?xml version="1.0" encoding="utf-8"?>
<formControlPr xmlns="http://schemas.microsoft.com/office/spreadsheetml/2009/9/main" objectType="CheckBox" fmlaLink="B13" lockText="1"/>
</file>

<file path=xl/ctrlProps/ctrlProp24.xml><?xml version="1.0" encoding="utf-8"?>
<formControlPr xmlns="http://schemas.microsoft.com/office/spreadsheetml/2009/9/main" objectType="CheckBox" fmlaLink="$B$17" lockText="1"/>
</file>

<file path=xl/ctrlProps/ctrlProp240.xml><?xml version="1.0" encoding="utf-8"?>
<formControlPr xmlns="http://schemas.microsoft.com/office/spreadsheetml/2009/9/main" objectType="CheckBox" fmlaLink="O13" lockText="1"/>
</file>

<file path=xl/ctrlProps/ctrlProp241.xml><?xml version="1.0" encoding="utf-8"?>
<formControlPr xmlns="http://schemas.microsoft.com/office/spreadsheetml/2009/9/main" objectType="CheckBox" fmlaLink="B19" lockText="1"/>
</file>

<file path=xl/ctrlProps/ctrlProp242.xml><?xml version="1.0" encoding="utf-8"?>
<formControlPr xmlns="http://schemas.microsoft.com/office/spreadsheetml/2009/9/main" objectType="CheckBox" fmlaLink="O19" lockText="1"/>
</file>

<file path=xl/ctrlProps/ctrlProp243.xml><?xml version="1.0" encoding="utf-8"?>
<formControlPr xmlns="http://schemas.microsoft.com/office/spreadsheetml/2009/9/main" objectType="CheckBox" fmlaLink="B17" lockText="1"/>
</file>

<file path=xl/ctrlProps/ctrlProp244.xml><?xml version="1.0" encoding="utf-8"?>
<formControlPr xmlns="http://schemas.microsoft.com/office/spreadsheetml/2009/9/main" objectType="CheckBox" fmlaLink="O17" lockText="1"/>
</file>

<file path=xl/ctrlProps/ctrlProp245.xml><?xml version="1.0" encoding="utf-8"?>
<formControlPr xmlns="http://schemas.microsoft.com/office/spreadsheetml/2009/9/main" objectType="CheckBox" fmlaLink="B23" lockText="1"/>
</file>

<file path=xl/ctrlProps/ctrlProp246.xml><?xml version="1.0" encoding="utf-8"?>
<formControlPr xmlns="http://schemas.microsoft.com/office/spreadsheetml/2009/9/main" objectType="CheckBox" fmlaLink="B21" lockText="1"/>
</file>

<file path=xl/ctrlProps/ctrlProp247.xml><?xml version="1.0" encoding="utf-8"?>
<formControlPr xmlns="http://schemas.microsoft.com/office/spreadsheetml/2009/9/main" objectType="CheckBox" fmlaLink="O21" lockText="1"/>
</file>

<file path=xl/ctrlProps/ctrlProp248.xml><?xml version="1.0" encoding="utf-8"?>
<formControlPr xmlns="http://schemas.microsoft.com/office/spreadsheetml/2009/9/main" objectType="CheckBox" fmlaLink="B27" lockText="1"/>
</file>

<file path=xl/ctrlProps/ctrlProp249.xml><?xml version="1.0" encoding="utf-8"?>
<formControlPr xmlns="http://schemas.microsoft.com/office/spreadsheetml/2009/9/main" objectType="CheckBox" fmlaLink="O27" lockText="1"/>
</file>

<file path=xl/ctrlProps/ctrlProp25.xml><?xml version="1.0" encoding="utf-8"?>
<formControlPr xmlns="http://schemas.microsoft.com/office/spreadsheetml/2009/9/main" objectType="CheckBox" fmlaLink="$O$17" lockText="1"/>
</file>

<file path=xl/ctrlProps/ctrlProp250.xml><?xml version="1.0" encoding="utf-8"?>
<formControlPr xmlns="http://schemas.microsoft.com/office/spreadsheetml/2009/9/main" objectType="CheckBox" fmlaLink="B25" lockText="1"/>
</file>

<file path=xl/ctrlProps/ctrlProp251.xml><?xml version="1.0" encoding="utf-8"?>
<formControlPr xmlns="http://schemas.microsoft.com/office/spreadsheetml/2009/9/main" objectType="CheckBox" fmlaLink="O25" lockText="1"/>
</file>

<file path=xl/ctrlProps/ctrlProp252.xml><?xml version="1.0" encoding="utf-8"?>
<formControlPr xmlns="http://schemas.microsoft.com/office/spreadsheetml/2009/9/main" objectType="CheckBox" fmlaLink="B31" lockText="1"/>
</file>

<file path=xl/ctrlProps/ctrlProp253.xml><?xml version="1.0" encoding="utf-8"?>
<formControlPr xmlns="http://schemas.microsoft.com/office/spreadsheetml/2009/9/main" objectType="CheckBox" fmlaLink="B29" lockText="1"/>
</file>

<file path=xl/ctrlProps/ctrlProp254.xml><?xml version="1.0" encoding="utf-8"?>
<formControlPr xmlns="http://schemas.microsoft.com/office/spreadsheetml/2009/9/main" objectType="CheckBox" fmlaLink="O29" lockText="1"/>
</file>

<file path=xl/ctrlProps/ctrlProp255.xml><?xml version="1.0" encoding="utf-8"?>
<formControlPr xmlns="http://schemas.microsoft.com/office/spreadsheetml/2009/9/main" objectType="CheckBox" fmlaLink="B35" lockText="1"/>
</file>

<file path=xl/ctrlProps/ctrlProp256.xml><?xml version="1.0" encoding="utf-8"?>
<formControlPr xmlns="http://schemas.microsoft.com/office/spreadsheetml/2009/9/main" objectType="CheckBox" fmlaLink="O35" lockText="1"/>
</file>

<file path=xl/ctrlProps/ctrlProp257.xml><?xml version="1.0" encoding="utf-8"?>
<formControlPr xmlns="http://schemas.microsoft.com/office/spreadsheetml/2009/9/main" objectType="CheckBox" fmlaLink="B33" lockText="1"/>
</file>

<file path=xl/ctrlProps/ctrlProp258.xml><?xml version="1.0" encoding="utf-8"?>
<formControlPr xmlns="http://schemas.microsoft.com/office/spreadsheetml/2009/9/main" objectType="CheckBox" fmlaLink="O33" lockText="1"/>
</file>

<file path=xl/ctrlProps/ctrlProp259.xml><?xml version="1.0" encoding="utf-8"?>
<formControlPr xmlns="http://schemas.microsoft.com/office/spreadsheetml/2009/9/main" objectType="CheckBox" fmlaLink="B39" lockText="1"/>
</file>

<file path=xl/ctrlProps/ctrlProp26.xml><?xml version="1.0" encoding="utf-8"?>
<formControlPr xmlns="http://schemas.microsoft.com/office/spreadsheetml/2009/9/main" objectType="CheckBox" fmlaLink="$B$19" lockText="1"/>
</file>

<file path=xl/ctrlProps/ctrlProp260.xml><?xml version="1.0" encoding="utf-8"?>
<formControlPr xmlns="http://schemas.microsoft.com/office/spreadsheetml/2009/9/main" objectType="CheckBox" fmlaLink="B37" lockText="1"/>
</file>

<file path=xl/ctrlProps/ctrlProp261.xml><?xml version="1.0" encoding="utf-8"?>
<formControlPr xmlns="http://schemas.microsoft.com/office/spreadsheetml/2009/9/main" objectType="CheckBox" fmlaLink="O37" lockText="1"/>
</file>

<file path=xl/ctrlProps/ctrlProp262.xml><?xml version="1.0" encoding="utf-8"?>
<formControlPr xmlns="http://schemas.microsoft.com/office/spreadsheetml/2009/9/main" objectType="CheckBox" fmlaLink="B43" lockText="1"/>
</file>

<file path=xl/ctrlProps/ctrlProp263.xml><?xml version="1.0" encoding="utf-8"?>
<formControlPr xmlns="http://schemas.microsoft.com/office/spreadsheetml/2009/9/main" objectType="CheckBox" fmlaLink="O43" lockText="1"/>
</file>

<file path=xl/ctrlProps/ctrlProp264.xml><?xml version="1.0" encoding="utf-8"?>
<formControlPr xmlns="http://schemas.microsoft.com/office/spreadsheetml/2009/9/main" objectType="CheckBox" fmlaLink="B41" lockText="1"/>
</file>

<file path=xl/ctrlProps/ctrlProp265.xml><?xml version="1.0" encoding="utf-8"?>
<formControlPr xmlns="http://schemas.microsoft.com/office/spreadsheetml/2009/9/main" objectType="CheckBox" fmlaLink="O41" lockText="1"/>
</file>

<file path=xl/ctrlProps/ctrlProp266.xml><?xml version="1.0" encoding="utf-8"?>
<formControlPr xmlns="http://schemas.microsoft.com/office/spreadsheetml/2009/9/main" objectType="CheckBox" fmlaLink="B47" lockText="1"/>
</file>

<file path=xl/ctrlProps/ctrlProp267.xml><?xml version="1.0" encoding="utf-8"?>
<formControlPr xmlns="http://schemas.microsoft.com/office/spreadsheetml/2009/9/main" objectType="CheckBox" fmlaLink="B45" lockText="1"/>
</file>

<file path=xl/ctrlProps/ctrlProp268.xml><?xml version="1.0" encoding="utf-8"?>
<formControlPr xmlns="http://schemas.microsoft.com/office/spreadsheetml/2009/9/main" objectType="CheckBox" fmlaLink="O45" lockText="1"/>
</file>

<file path=xl/ctrlProps/ctrlProp269.xml><?xml version="1.0" encoding="utf-8"?>
<formControlPr xmlns="http://schemas.microsoft.com/office/spreadsheetml/2009/9/main" objectType="CheckBox" fmlaLink="O15" lockText="1"/>
</file>

<file path=xl/ctrlProps/ctrlProp27.xml><?xml version="1.0" encoding="utf-8"?>
<formControlPr xmlns="http://schemas.microsoft.com/office/spreadsheetml/2009/9/main" objectType="CheckBox" fmlaLink="$O$19" lockText="1"/>
</file>

<file path=xl/ctrlProps/ctrlProp270.xml><?xml version="1.0" encoding="utf-8"?>
<formControlPr xmlns="http://schemas.microsoft.com/office/spreadsheetml/2009/9/main" objectType="CheckBox" fmlaLink="O23" lockText="1"/>
</file>

<file path=xl/ctrlProps/ctrlProp271.xml><?xml version="1.0" encoding="utf-8"?>
<formControlPr xmlns="http://schemas.microsoft.com/office/spreadsheetml/2009/9/main" objectType="CheckBox" fmlaLink="O31" lockText="1"/>
</file>

<file path=xl/ctrlProps/ctrlProp272.xml><?xml version="1.0" encoding="utf-8"?>
<formControlPr xmlns="http://schemas.microsoft.com/office/spreadsheetml/2009/9/main" objectType="CheckBox" fmlaLink="O39" lockText="1"/>
</file>

<file path=xl/ctrlProps/ctrlProp273.xml><?xml version="1.0" encoding="utf-8"?>
<formControlPr xmlns="http://schemas.microsoft.com/office/spreadsheetml/2009/9/main" objectType="CheckBox" fmlaLink="O47" lockText="1"/>
</file>

<file path=xl/ctrlProps/ctrlProp274.xml><?xml version="1.0" encoding="utf-8"?>
<formControlPr xmlns="http://schemas.microsoft.com/office/spreadsheetml/2009/9/main" objectType="CheckBox" fmlaLink="B11" lockText="1"/>
</file>

<file path=xl/ctrlProps/ctrlProp275.xml><?xml version="1.0" encoding="utf-8"?>
<formControlPr xmlns="http://schemas.microsoft.com/office/spreadsheetml/2009/9/main" objectType="CheckBox" fmlaLink="O11" lockText="1"/>
</file>

<file path=xl/ctrlProps/ctrlProp276.xml><?xml version="1.0" encoding="utf-8"?>
<formControlPr xmlns="http://schemas.microsoft.com/office/spreadsheetml/2009/9/main" objectType="CheckBox" fmlaLink="B9" lockText="1"/>
</file>

<file path=xl/ctrlProps/ctrlProp277.xml><?xml version="1.0" encoding="utf-8"?>
<formControlPr xmlns="http://schemas.microsoft.com/office/spreadsheetml/2009/9/main" objectType="CheckBox" fmlaLink="O9" lockText="1"/>
</file>

<file path=xl/ctrlProps/ctrlProp278.xml><?xml version="1.0" encoding="utf-8"?>
<formControlPr xmlns="http://schemas.microsoft.com/office/spreadsheetml/2009/9/main" objectType="CheckBox" fmlaLink="B15" lockText="1"/>
</file>

<file path=xl/ctrlProps/ctrlProp279.xml><?xml version="1.0" encoding="utf-8"?>
<formControlPr xmlns="http://schemas.microsoft.com/office/spreadsheetml/2009/9/main" objectType="CheckBox" fmlaLink="B13"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O13" lockText="1"/>
</file>

<file path=xl/ctrlProps/ctrlProp281.xml><?xml version="1.0" encoding="utf-8"?>
<formControlPr xmlns="http://schemas.microsoft.com/office/spreadsheetml/2009/9/main" objectType="CheckBox" fmlaLink="B19" lockText="1"/>
</file>

<file path=xl/ctrlProps/ctrlProp282.xml><?xml version="1.0" encoding="utf-8"?>
<formControlPr xmlns="http://schemas.microsoft.com/office/spreadsheetml/2009/9/main" objectType="CheckBox" fmlaLink="O19" lockText="1"/>
</file>

<file path=xl/ctrlProps/ctrlProp283.xml><?xml version="1.0" encoding="utf-8"?>
<formControlPr xmlns="http://schemas.microsoft.com/office/spreadsheetml/2009/9/main" objectType="CheckBox" fmlaLink="B17" lockText="1"/>
</file>

<file path=xl/ctrlProps/ctrlProp284.xml><?xml version="1.0" encoding="utf-8"?>
<formControlPr xmlns="http://schemas.microsoft.com/office/spreadsheetml/2009/9/main" objectType="CheckBox" fmlaLink="O17" lockText="1"/>
</file>

<file path=xl/ctrlProps/ctrlProp285.xml><?xml version="1.0" encoding="utf-8"?>
<formControlPr xmlns="http://schemas.microsoft.com/office/spreadsheetml/2009/9/main" objectType="CheckBox" fmlaLink="B23" lockText="1"/>
</file>

<file path=xl/ctrlProps/ctrlProp286.xml><?xml version="1.0" encoding="utf-8"?>
<formControlPr xmlns="http://schemas.microsoft.com/office/spreadsheetml/2009/9/main" objectType="CheckBox" fmlaLink="B21" lockText="1"/>
</file>

<file path=xl/ctrlProps/ctrlProp287.xml><?xml version="1.0" encoding="utf-8"?>
<formControlPr xmlns="http://schemas.microsoft.com/office/spreadsheetml/2009/9/main" objectType="CheckBox" fmlaLink="O21" lockText="1"/>
</file>

<file path=xl/ctrlProps/ctrlProp288.xml><?xml version="1.0" encoding="utf-8"?>
<formControlPr xmlns="http://schemas.microsoft.com/office/spreadsheetml/2009/9/main" objectType="CheckBox" fmlaLink="B27" lockText="1"/>
</file>

<file path=xl/ctrlProps/ctrlProp289.xml><?xml version="1.0" encoding="utf-8"?>
<formControlPr xmlns="http://schemas.microsoft.com/office/spreadsheetml/2009/9/main" objectType="CheckBox" fmlaLink="O27" lockText="1"/>
</file>

<file path=xl/ctrlProps/ctrlProp29.xml><?xml version="1.0" encoding="utf-8"?>
<formControlPr xmlns="http://schemas.microsoft.com/office/spreadsheetml/2009/9/main" objectType="CheckBox" fmlaLink="$O$17" lockText="1"/>
</file>

<file path=xl/ctrlProps/ctrlProp290.xml><?xml version="1.0" encoding="utf-8"?>
<formControlPr xmlns="http://schemas.microsoft.com/office/spreadsheetml/2009/9/main" objectType="CheckBox" fmlaLink="B25" lockText="1"/>
</file>

<file path=xl/ctrlProps/ctrlProp291.xml><?xml version="1.0" encoding="utf-8"?>
<formControlPr xmlns="http://schemas.microsoft.com/office/spreadsheetml/2009/9/main" objectType="CheckBox" fmlaLink="O25" lockText="1"/>
</file>

<file path=xl/ctrlProps/ctrlProp292.xml><?xml version="1.0" encoding="utf-8"?>
<formControlPr xmlns="http://schemas.microsoft.com/office/spreadsheetml/2009/9/main" objectType="CheckBox" fmlaLink="B31" lockText="1"/>
</file>

<file path=xl/ctrlProps/ctrlProp293.xml><?xml version="1.0" encoding="utf-8"?>
<formControlPr xmlns="http://schemas.microsoft.com/office/spreadsheetml/2009/9/main" objectType="CheckBox" fmlaLink="B29" lockText="1"/>
</file>

<file path=xl/ctrlProps/ctrlProp294.xml><?xml version="1.0" encoding="utf-8"?>
<formControlPr xmlns="http://schemas.microsoft.com/office/spreadsheetml/2009/9/main" objectType="CheckBox" fmlaLink="O29" lockText="1"/>
</file>

<file path=xl/ctrlProps/ctrlProp295.xml><?xml version="1.0" encoding="utf-8"?>
<formControlPr xmlns="http://schemas.microsoft.com/office/spreadsheetml/2009/9/main" objectType="CheckBox" fmlaLink="B35" lockText="1"/>
</file>

<file path=xl/ctrlProps/ctrlProp296.xml><?xml version="1.0" encoding="utf-8"?>
<formControlPr xmlns="http://schemas.microsoft.com/office/spreadsheetml/2009/9/main" objectType="CheckBox" fmlaLink="O35" lockText="1"/>
</file>

<file path=xl/ctrlProps/ctrlProp297.xml><?xml version="1.0" encoding="utf-8"?>
<formControlPr xmlns="http://schemas.microsoft.com/office/spreadsheetml/2009/9/main" objectType="CheckBox" fmlaLink="B33" lockText="1"/>
</file>

<file path=xl/ctrlProps/ctrlProp298.xml><?xml version="1.0" encoding="utf-8"?>
<formControlPr xmlns="http://schemas.microsoft.com/office/spreadsheetml/2009/9/main" objectType="CheckBox" fmlaLink="O33" lockText="1"/>
</file>

<file path=xl/ctrlProps/ctrlProp299.xml><?xml version="1.0" encoding="utf-8"?>
<formControlPr xmlns="http://schemas.microsoft.com/office/spreadsheetml/2009/9/main" objectType="CheckBox" fmlaLink="B39" lockText="1"/>
</file>

<file path=xl/ctrlProps/ctrlProp3.xml><?xml version="1.0" encoding="utf-8"?>
<formControlPr xmlns="http://schemas.microsoft.com/office/spreadsheetml/2009/9/main" objectType="CheckBox" fmlaLink="$B$23" lockText="1"/>
</file>

<file path=xl/ctrlProps/ctrlProp30.xml><?xml version="1.0" encoding="utf-8"?>
<formControlPr xmlns="http://schemas.microsoft.com/office/spreadsheetml/2009/9/main" objectType="CheckBox" fmlaLink="$B$21" lockText="1"/>
</file>

<file path=xl/ctrlProps/ctrlProp300.xml><?xml version="1.0" encoding="utf-8"?>
<formControlPr xmlns="http://schemas.microsoft.com/office/spreadsheetml/2009/9/main" objectType="CheckBox" fmlaLink="B37" lockText="1"/>
</file>

<file path=xl/ctrlProps/ctrlProp301.xml><?xml version="1.0" encoding="utf-8"?>
<formControlPr xmlns="http://schemas.microsoft.com/office/spreadsheetml/2009/9/main" objectType="CheckBox" fmlaLink="O37" lockText="1"/>
</file>

<file path=xl/ctrlProps/ctrlProp302.xml><?xml version="1.0" encoding="utf-8"?>
<formControlPr xmlns="http://schemas.microsoft.com/office/spreadsheetml/2009/9/main" objectType="CheckBox" fmlaLink="B43" lockText="1"/>
</file>

<file path=xl/ctrlProps/ctrlProp303.xml><?xml version="1.0" encoding="utf-8"?>
<formControlPr xmlns="http://schemas.microsoft.com/office/spreadsheetml/2009/9/main" objectType="CheckBox" fmlaLink="O43" lockText="1"/>
</file>

<file path=xl/ctrlProps/ctrlProp304.xml><?xml version="1.0" encoding="utf-8"?>
<formControlPr xmlns="http://schemas.microsoft.com/office/spreadsheetml/2009/9/main" objectType="CheckBox" fmlaLink="B41" lockText="1"/>
</file>

<file path=xl/ctrlProps/ctrlProp305.xml><?xml version="1.0" encoding="utf-8"?>
<formControlPr xmlns="http://schemas.microsoft.com/office/spreadsheetml/2009/9/main" objectType="CheckBox" fmlaLink="O41" lockText="1"/>
</file>

<file path=xl/ctrlProps/ctrlProp306.xml><?xml version="1.0" encoding="utf-8"?>
<formControlPr xmlns="http://schemas.microsoft.com/office/spreadsheetml/2009/9/main" objectType="CheckBox" fmlaLink="B47" lockText="1"/>
</file>

<file path=xl/ctrlProps/ctrlProp307.xml><?xml version="1.0" encoding="utf-8"?>
<formControlPr xmlns="http://schemas.microsoft.com/office/spreadsheetml/2009/9/main" objectType="CheckBox" fmlaLink="B45" lockText="1"/>
</file>

<file path=xl/ctrlProps/ctrlProp308.xml><?xml version="1.0" encoding="utf-8"?>
<formControlPr xmlns="http://schemas.microsoft.com/office/spreadsheetml/2009/9/main" objectType="CheckBox" fmlaLink="O45" lockText="1"/>
</file>

<file path=xl/ctrlProps/ctrlProp309.xml><?xml version="1.0" encoding="utf-8"?>
<formControlPr xmlns="http://schemas.microsoft.com/office/spreadsheetml/2009/9/main" objectType="CheckBox" fmlaLink="O15" lockText="1"/>
</file>

<file path=xl/ctrlProps/ctrlProp31.xml><?xml version="1.0" encoding="utf-8"?>
<formControlPr xmlns="http://schemas.microsoft.com/office/spreadsheetml/2009/9/main" objectType="CheckBox" fmlaLink="$O$21" lockText="1"/>
</file>

<file path=xl/ctrlProps/ctrlProp310.xml><?xml version="1.0" encoding="utf-8"?>
<formControlPr xmlns="http://schemas.microsoft.com/office/spreadsheetml/2009/9/main" objectType="CheckBox" fmlaLink="O23" lockText="1"/>
</file>

<file path=xl/ctrlProps/ctrlProp311.xml><?xml version="1.0" encoding="utf-8"?>
<formControlPr xmlns="http://schemas.microsoft.com/office/spreadsheetml/2009/9/main" objectType="CheckBox" fmlaLink="O31" lockText="1"/>
</file>

<file path=xl/ctrlProps/ctrlProp312.xml><?xml version="1.0" encoding="utf-8"?>
<formControlPr xmlns="http://schemas.microsoft.com/office/spreadsheetml/2009/9/main" objectType="CheckBox" fmlaLink="O39" lockText="1"/>
</file>

<file path=xl/ctrlProps/ctrlProp313.xml><?xml version="1.0" encoding="utf-8"?>
<formControlPr xmlns="http://schemas.microsoft.com/office/spreadsheetml/2009/9/main" objectType="CheckBox" fmlaLink="O47" lockText="1"/>
</file>

<file path=xl/ctrlProps/ctrlProp314.xml><?xml version="1.0" encoding="utf-8"?>
<formControlPr xmlns="http://schemas.microsoft.com/office/spreadsheetml/2009/9/main" objectType="CheckBox" fmlaLink="B11" lockText="1"/>
</file>

<file path=xl/ctrlProps/ctrlProp315.xml><?xml version="1.0" encoding="utf-8"?>
<formControlPr xmlns="http://schemas.microsoft.com/office/spreadsheetml/2009/9/main" objectType="CheckBox" fmlaLink="O11" lockText="1"/>
</file>

<file path=xl/ctrlProps/ctrlProp316.xml><?xml version="1.0" encoding="utf-8"?>
<formControlPr xmlns="http://schemas.microsoft.com/office/spreadsheetml/2009/9/main" objectType="CheckBox" fmlaLink="B9" lockText="1"/>
</file>

<file path=xl/ctrlProps/ctrlProp317.xml><?xml version="1.0" encoding="utf-8"?>
<formControlPr xmlns="http://schemas.microsoft.com/office/spreadsheetml/2009/9/main" objectType="CheckBox" fmlaLink="O9" lockText="1"/>
</file>

<file path=xl/ctrlProps/ctrlProp318.xml><?xml version="1.0" encoding="utf-8"?>
<formControlPr xmlns="http://schemas.microsoft.com/office/spreadsheetml/2009/9/main" objectType="CheckBox" fmlaLink="B15" lockText="1"/>
</file>

<file path=xl/ctrlProps/ctrlProp319.xml><?xml version="1.0" encoding="utf-8"?>
<formControlPr xmlns="http://schemas.microsoft.com/office/spreadsheetml/2009/9/main" objectType="CheckBox" fmlaLink="B13" lockText="1"/>
</file>

<file path=xl/ctrlProps/ctrlProp32.xml><?xml version="1.0" encoding="utf-8"?>
<formControlPr xmlns="http://schemas.microsoft.com/office/spreadsheetml/2009/9/main" objectType="CheckBox" fmlaLink="$B$17" lockText="1"/>
</file>

<file path=xl/ctrlProps/ctrlProp320.xml><?xml version="1.0" encoding="utf-8"?>
<formControlPr xmlns="http://schemas.microsoft.com/office/spreadsheetml/2009/9/main" objectType="CheckBox" fmlaLink="O13" lockText="1"/>
</file>

<file path=xl/ctrlProps/ctrlProp321.xml><?xml version="1.0" encoding="utf-8"?>
<formControlPr xmlns="http://schemas.microsoft.com/office/spreadsheetml/2009/9/main" objectType="CheckBox" fmlaLink="B19" lockText="1"/>
</file>

<file path=xl/ctrlProps/ctrlProp322.xml><?xml version="1.0" encoding="utf-8"?>
<formControlPr xmlns="http://schemas.microsoft.com/office/spreadsheetml/2009/9/main" objectType="CheckBox" fmlaLink="O19" lockText="1"/>
</file>

<file path=xl/ctrlProps/ctrlProp323.xml><?xml version="1.0" encoding="utf-8"?>
<formControlPr xmlns="http://schemas.microsoft.com/office/spreadsheetml/2009/9/main" objectType="CheckBox" fmlaLink="B17" lockText="1"/>
</file>

<file path=xl/ctrlProps/ctrlProp324.xml><?xml version="1.0" encoding="utf-8"?>
<formControlPr xmlns="http://schemas.microsoft.com/office/spreadsheetml/2009/9/main" objectType="CheckBox" fmlaLink="O17" lockText="1"/>
</file>

<file path=xl/ctrlProps/ctrlProp325.xml><?xml version="1.0" encoding="utf-8"?>
<formControlPr xmlns="http://schemas.microsoft.com/office/spreadsheetml/2009/9/main" objectType="CheckBox" fmlaLink="B23" lockText="1"/>
</file>

<file path=xl/ctrlProps/ctrlProp326.xml><?xml version="1.0" encoding="utf-8"?>
<formControlPr xmlns="http://schemas.microsoft.com/office/spreadsheetml/2009/9/main" objectType="CheckBox" fmlaLink="B21" lockText="1"/>
</file>

<file path=xl/ctrlProps/ctrlProp327.xml><?xml version="1.0" encoding="utf-8"?>
<formControlPr xmlns="http://schemas.microsoft.com/office/spreadsheetml/2009/9/main" objectType="CheckBox" fmlaLink="O21" lockText="1"/>
</file>

<file path=xl/ctrlProps/ctrlProp328.xml><?xml version="1.0" encoding="utf-8"?>
<formControlPr xmlns="http://schemas.microsoft.com/office/spreadsheetml/2009/9/main" objectType="CheckBox" fmlaLink="B27" lockText="1"/>
</file>

<file path=xl/ctrlProps/ctrlProp329.xml><?xml version="1.0" encoding="utf-8"?>
<formControlPr xmlns="http://schemas.microsoft.com/office/spreadsheetml/2009/9/main" objectType="CheckBox" fmlaLink="O27" lockText="1"/>
</file>

<file path=xl/ctrlProps/ctrlProp33.xml><?xml version="1.0" encoding="utf-8"?>
<formControlPr xmlns="http://schemas.microsoft.com/office/spreadsheetml/2009/9/main" objectType="CheckBox" fmlaLink="$O$17" lockText="1"/>
</file>

<file path=xl/ctrlProps/ctrlProp330.xml><?xml version="1.0" encoding="utf-8"?>
<formControlPr xmlns="http://schemas.microsoft.com/office/spreadsheetml/2009/9/main" objectType="CheckBox" fmlaLink="B25" lockText="1"/>
</file>

<file path=xl/ctrlProps/ctrlProp331.xml><?xml version="1.0" encoding="utf-8"?>
<formControlPr xmlns="http://schemas.microsoft.com/office/spreadsheetml/2009/9/main" objectType="CheckBox" fmlaLink="O25" lockText="1"/>
</file>

<file path=xl/ctrlProps/ctrlProp332.xml><?xml version="1.0" encoding="utf-8"?>
<formControlPr xmlns="http://schemas.microsoft.com/office/spreadsheetml/2009/9/main" objectType="CheckBox" fmlaLink="B31" lockText="1"/>
</file>

<file path=xl/ctrlProps/ctrlProp333.xml><?xml version="1.0" encoding="utf-8"?>
<formControlPr xmlns="http://schemas.microsoft.com/office/spreadsheetml/2009/9/main" objectType="CheckBox" fmlaLink="B29" lockText="1"/>
</file>

<file path=xl/ctrlProps/ctrlProp334.xml><?xml version="1.0" encoding="utf-8"?>
<formControlPr xmlns="http://schemas.microsoft.com/office/spreadsheetml/2009/9/main" objectType="CheckBox" fmlaLink="O29" lockText="1"/>
</file>

<file path=xl/ctrlProps/ctrlProp335.xml><?xml version="1.0" encoding="utf-8"?>
<formControlPr xmlns="http://schemas.microsoft.com/office/spreadsheetml/2009/9/main" objectType="CheckBox" fmlaLink="B35" lockText="1"/>
</file>

<file path=xl/ctrlProps/ctrlProp336.xml><?xml version="1.0" encoding="utf-8"?>
<formControlPr xmlns="http://schemas.microsoft.com/office/spreadsheetml/2009/9/main" objectType="CheckBox" fmlaLink="O35" lockText="1"/>
</file>

<file path=xl/ctrlProps/ctrlProp337.xml><?xml version="1.0" encoding="utf-8"?>
<formControlPr xmlns="http://schemas.microsoft.com/office/spreadsheetml/2009/9/main" objectType="CheckBox" fmlaLink="B33" lockText="1"/>
</file>

<file path=xl/ctrlProps/ctrlProp338.xml><?xml version="1.0" encoding="utf-8"?>
<formControlPr xmlns="http://schemas.microsoft.com/office/spreadsheetml/2009/9/main" objectType="CheckBox" fmlaLink="O33" lockText="1"/>
</file>

<file path=xl/ctrlProps/ctrlProp339.xml><?xml version="1.0" encoding="utf-8"?>
<formControlPr xmlns="http://schemas.microsoft.com/office/spreadsheetml/2009/9/main" objectType="CheckBox" fmlaLink="B39" lockText="1"/>
</file>

<file path=xl/ctrlProps/ctrlProp34.xml><?xml version="1.0" encoding="utf-8"?>
<formControlPr xmlns="http://schemas.microsoft.com/office/spreadsheetml/2009/9/main" objectType="CheckBox" fmlaLink="$B$23" lockText="1"/>
</file>

<file path=xl/ctrlProps/ctrlProp340.xml><?xml version="1.0" encoding="utf-8"?>
<formControlPr xmlns="http://schemas.microsoft.com/office/spreadsheetml/2009/9/main" objectType="CheckBox" fmlaLink="B37" lockText="1"/>
</file>

<file path=xl/ctrlProps/ctrlProp341.xml><?xml version="1.0" encoding="utf-8"?>
<formControlPr xmlns="http://schemas.microsoft.com/office/spreadsheetml/2009/9/main" objectType="CheckBox" fmlaLink="O37" lockText="1"/>
</file>

<file path=xl/ctrlProps/ctrlProp342.xml><?xml version="1.0" encoding="utf-8"?>
<formControlPr xmlns="http://schemas.microsoft.com/office/spreadsheetml/2009/9/main" objectType="CheckBox" fmlaLink="B43" lockText="1"/>
</file>

<file path=xl/ctrlProps/ctrlProp343.xml><?xml version="1.0" encoding="utf-8"?>
<formControlPr xmlns="http://schemas.microsoft.com/office/spreadsheetml/2009/9/main" objectType="CheckBox" fmlaLink="O43" lockText="1"/>
</file>

<file path=xl/ctrlProps/ctrlProp344.xml><?xml version="1.0" encoding="utf-8"?>
<formControlPr xmlns="http://schemas.microsoft.com/office/spreadsheetml/2009/9/main" objectType="CheckBox" fmlaLink="B41" lockText="1"/>
</file>

<file path=xl/ctrlProps/ctrlProp345.xml><?xml version="1.0" encoding="utf-8"?>
<formControlPr xmlns="http://schemas.microsoft.com/office/spreadsheetml/2009/9/main" objectType="CheckBox" fmlaLink="O41" lockText="1"/>
</file>

<file path=xl/ctrlProps/ctrlProp346.xml><?xml version="1.0" encoding="utf-8"?>
<formControlPr xmlns="http://schemas.microsoft.com/office/spreadsheetml/2009/9/main" objectType="CheckBox" fmlaLink="B47" lockText="1"/>
</file>

<file path=xl/ctrlProps/ctrlProp347.xml><?xml version="1.0" encoding="utf-8"?>
<formControlPr xmlns="http://schemas.microsoft.com/office/spreadsheetml/2009/9/main" objectType="CheckBox" fmlaLink="B45" lockText="1"/>
</file>

<file path=xl/ctrlProps/ctrlProp348.xml><?xml version="1.0" encoding="utf-8"?>
<formControlPr xmlns="http://schemas.microsoft.com/office/spreadsheetml/2009/9/main" objectType="CheckBox" fmlaLink="O45" lockText="1"/>
</file>

<file path=xl/ctrlProps/ctrlProp349.xml><?xml version="1.0" encoding="utf-8"?>
<formControlPr xmlns="http://schemas.microsoft.com/office/spreadsheetml/2009/9/main" objectType="CheckBox" fmlaLink="O15" lockText="1"/>
</file>

<file path=xl/ctrlProps/ctrlProp35.xml><?xml version="1.0" encoding="utf-8"?>
<formControlPr xmlns="http://schemas.microsoft.com/office/spreadsheetml/2009/9/main" objectType="CheckBox" fmlaLink="$O$23" lockText="1"/>
</file>

<file path=xl/ctrlProps/ctrlProp350.xml><?xml version="1.0" encoding="utf-8"?>
<formControlPr xmlns="http://schemas.microsoft.com/office/spreadsheetml/2009/9/main" objectType="CheckBox" fmlaLink="O23" lockText="1"/>
</file>

<file path=xl/ctrlProps/ctrlProp351.xml><?xml version="1.0" encoding="utf-8"?>
<formControlPr xmlns="http://schemas.microsoft.com/office/spreadsheetml/2009/9/main" objectType="CheckBox" fmlaLink="O31" lockText="1"/>
</file>

<file path=xl/ctrlProps/ctrlProp352.xml><?xml version="1.0" encoding="utf-8"?>
<formControlPr xmlns="http://schemas.microsoft.com/office/spreadsheetml/2009/9/main" objectType="CheckBox" fmlaLink="O39" lockText="1"/>
</file>

<file path=xl/ctrlProps/ctrlProp353.xml><?xml version="1.0" encoding="utf-8"?>
<formControlPr xmlns="http://schemas.microsoft.com/office/spreadsheetml/2009/9/main" objectType="CheckBox" fmlaLink="O47" lockText="1"/>
</file>

<file path=xl/ctrlProps/ctrlProp354.xml><?xml version="1.0" encoding="utf-8"?>
<formControlPr xmlns="http://schemas.microsoft.com/office/spreadsheetml/2009/9/main" objectType="CheckBox" fmlaLink="B11" lockText="1"/>
</file>

<file path=xl/ctrlProps/ctrlProp355.xml><?xml version="1.0" encoding="utf-8"?>
<formControlPr xmlns="http://schemas.microsoft.com/office/spreadsheetml/2009/9/main" objectType="CheckBox" fmlaLink="O11" lockText="1"/>
</file>

<file path=xl/ctrlProps/ctrlProp356.xml><?xml version="1.0" encoding="utf-8"?>
<formControlPr xmlns="http://schemas.microsoft.com/office/spreadsheetml/2009/9/main" objectType="CheckBox" fmlaLink="B9" lockText="1"/>
</file>

<file path=xl/ctrlProps/ctrlProp357.xml><?xml version="1.0" encoding="utf-8"?>
<formControlPr xmlns="http://schemas.microsoft.com/office/spreadsheetml/2009/9/main" objectType="CheckBox" fmlaLink="O9" lockText="1"/>
</file>

<file path=xl/ctrlProps/ctrlProp358.xml><?xml version="1.0" encoding="utf-8"?>
<formControlPr xmlns="http://schemas.microsoft.com/office/spreadsheetml/2009/9/main" objectType="CheckBox" fmlaLink="B15" lockText="1"/>
</file>

<file path=xl/ctrlProps/ctrlProp359.xml><?xml version="1.0" encoding="utf-8"?>
<formControlPr xmlns="http://schemas.microsoft.com/office/spreadsheetml/2009/9/main" objectType="CheckBox" fmlaLink="B13" lockText="1"/>
</file>

<file path=xl/ctrlProps/ctrlProp36.xml><?xml version="1.0" encoding="utf-8"?>
<formControlPr xmlns="http://schemas.microsoft.com/office/spreadsheetml/2009/9/main" objectType="CheckBox" fmlaLink="$B$17" lockText="1"/>
</file>

<file path=xl/ctrlProps/ctrlProp360.xml><?xml version="1.0" encoding="utf-8"?>
<formControlPr xmlns="http://schemas.microsoft.com/office/spreadsheetml/2009/9/main" objectType="CheckBox" fmlaLink="O13" lockText="1"/>
</file>

<file path=xl/ctrlProps/ctrlProp361.xml><?xml version="1.0" encoding="utf-8"?>
<formControlPr xmlns="http://schemas.microsoft.com/office/spreadsheetml/2009/9/main" objectType="CheckBox" fmlaLink="B19" lockText="1"/>
</file>

<file path=xl/ctrlProps/ctrlProp362.xml><?xml version="1.0" encoding="utf-8"?>
<formControlPr xmlns="http://schemas.microsoft.com/office/spreadsheetml/2009/9/main" objectType="CheckBox" fmlaLink="O19" lockText="1"/>
</file>

<file path=xl/ctrlProps/ctrlProp363.xml><?xml version="1.0" encoding="utf-8"?>
<formControlPr xmlns="http://schemas.microsoft.com/office/spreadsheetml/2009/9/main" objectType="CheckBox" fmlaLink="B17" lockText="1"/>
</file>

<file path=xl/ctrlProps/ctrlProp364.xml><?xml version="1.0" encoding="utf-8"?>
<formControlPr xmlns="http://schemas.microsoft.com/office/spreadsheetml/2009/9/main" objectType="CheckBox" fmlaLink="O17" lockText="1"/>
</file>

<file path=xl/ctrlProps/ctrlProp365.xml><?xml version="1.0" encoding="utf-8"?>
<formControlPr xmlns="http://schemas.microsoft.com/office/spreadsheetml/2009/9/main" objectType="CheckBox" fmlaLink="B23" lockText="1"/>
</file>

<file path=xl/ctrlProps/ctrlProp366.xml><?xml version="1.0" encoding="utf-8"?>
<formControlPr xmlns="http://schemas.microsoft.com/office/spreadsheetml/2009/9/main" objectType="CheckBox" fmlaLink="B21" lockText="1"/>
</file>

<file path=xl/ctrlProps/ctrlProp367.xml><?xml version="1.0" encoding="utf-8"?>
<formControlPr xmlns="http://schemas.microsoft.com/office/spreadsheetml/2009/9/main" objectType="CheckBox" fmlaLink="O21" lockText="1"/>
</file>

<file path=xl/ctrlProps/ctrlProp368.xml><?xml version="1.0" encoding="utf-8"?>
<formControlPr xmlns="http://schemas.microsoft.com/office/spreadsheetml/2009/9/main" objectType="CheckBox" fmlaLink="B27" lockText="1"/>
</file>

<file path=xl/ctrlProps/ctrlProp369.xml><?xml version="1.0" encoding="utf-8"?>
<formControlPr xmlns="http://schemas.microsoft.com/office/spreadsheetml/2009/9/main" objectType="CheckBox" fmlaLink="O27" lockText="1"/>
</file>

<file path=xl/ctrlProps/ctrlProp37.xml><?xml version="1.0" encoding="utf-8"?>
<formControlPr xmlns="http://schemas.microsoft.com/office/spreadsheetml/2009/9/main" objectType="CheckBox" fmlaLink="$O$17" lockText="1"/>
</file>

<file path=xl/ctrlProps/ctrlProp370.xml><?xml version="1.0" encoding="utf-8"?>
<formControlPr xmlns="http://schemas.microsoft.com/office/spreadsheetml/2009/9/main" objectType="CheckBox" fmlaLink="B25" lockText="1"/>
</file>

<file path=xl/ctrlProps/ctrlProp371.xml><?xml version="1.0" encoding="utf-8"?>
<formControlPr xmlns="http://schemas.microsoft.com/office/spreadsheetml/2009/9/main" objectType="CheckBox" fmlaLink="O25" lockText="1"/>
</file>

<file path=xl/ctrlProps/ctrlProp372.xml><?xml version="1.0" encoding="utf-8"?>
<formControlPr xmlns="http://schemas.microsoft.com/office/spreadsheetml/2009/9/main" objectType="CheckBox" fmlaLink="B31" lockText="1"/>
</file>

<file path=xl/ctrlProps/ctrlProp373.xml><?xml version="1.0" encoding="utf-8"?>
<formControlPr xmlns="http://schemas.microsoft.com/office/spreadsheetml/2009/9/main" objectType="CheckBox" fmlaLink="B29" lockText="1"/>
</file>

<file path=xl/ctrlProps/ctrlProp374.xml><?xml version="1.0" encoding="utf-8"?>
<formControlPr xmlns="http://schemas.microsoft.com/office/spreadsheetml/2009/9/main" objectType="CheckBox" fmlaLink="O29" lockText="1"/>
</file>

<file path=xl/ctrlProps/ctrlProp375.xml><?xml version="1.0" encoding="utf-8"?>
<formControlPr xmlns="http://schemas.microsoft.com/office/spreadsheetml/2009/9/main" objectType="CheckBox" fmlaLink="B35" lockText="1"/>
</file>

<file path=xl/ctrlProps/ctrlProp376.xml><?xml version="1.0" encoding="utf-8"?>
<formControlPr xmlns="http://schemas.microsoft.com/office/spreadsheetml/2009/9/main" objectType="CheckBox" fmlaLink="O35" lockText="1"/>
</file>

<file path=xl/ctrlProps/ctrlProp377.xml><?xml version="1.0" encoding="utf-8"?>
<formControlPr xmlns="http://schemas.microsoft.com/office/spreadsheetml/2009/9/main" objectType="CheckBox" fmlaLink="B33" lockText="1"/>
</file>

<file path=xl/ctrlProps/ctrlProp378.xml><?xml version="1.0" encoding="utf-8"?>
<formControlPr xmlns="http://schemas.microsoft.com/office/spreadsheetml/2009/9/main" objectType="CheckBox" fmlaLink="O33" lockText="1"/>
</file>

<file path=xl/ctrlProps/ctrlProp379.xml><?xml version="1.0" encoding="utf-8"?>
<formControlPr xmlns="http://schemas.microsoft.com/office/spreadsheetml/2009/9/main" objectType="CheckBox" fmlaLink="B39" lockText="1"/>
</file>

<file path=xl/ctrlProps/ctrlProp38.xml><?xml version="1.0" encoding="utf-8"?>
<formControlPr xmlns="http://schemas.microsoft.com/office/spreadsheetml/2009/9/main" objectType="CheckBox" fmlaLink="$B$25" lockText="1"/>
</file>

<file path=xl/ctrlProps/ctrlProp380.xml><?xml version="1.0" encoding="utf-8"?>
<formControlPr xmlns="http://schemas.microsoft.com/office/spreadsheetml/2009/9/main" objectType="CheckBox" fmlaLink="B37" lockText="1"/>
</file>

<file path=xl/ctrlProps/ctrlProp381.xml><?xml version="1.0" encoding="utf-8"?>
<formControlPr xmlns="http://schemas.microsoft.com/office/spreadsheetml/2009/9/main" objectType="CheckBox" fmlaLink="O37" lockText="1"/>
</file>

<file path=xl/ctrlProps/ctrlProp382.xml><?xml version="1.0" encoding="utf-8"?>
<formControlPr xmlns="http://schemas.microsoft.com/office/spreadsheetml/2009/9/main" objectType="CheckBox" fmlaLink="B43" lockText="1"/>
</file>

<file path=xl/ctrlProps/ctrlProp383.xml><?xml version="1.0" encoding="utf-8"?>
<formControlPr xmlns="http://schemas.microsoft.com/office/spreadsheetml/2009/9/main" objectType="CheckBox" fmlaLink="O43" lockText="1"/>
</file>

<file path=xl/ctrlProps/ctrlProp384.xml><?xml version="1.0" encoding="utf-8"?>
<formControlPr xmlns="http://schemas.microsoft.com/office/spreadsheetml/2009/9/main" objectType="CheckBox" fmlaLink="B41" lockText="1"/>
</file>

<file path=xl/ctrlProps/ctrlProp385.xml><?xml version="1.0" encoding="utf-8"?>
<formControlPr xmlns="http://schemas.microsoft.com/office/spreadsheetml/2009/9/main" objectType="CheckBox" fmlaLink="O41" lockText="1"/>
</file>

<file path=xl/ctrlProps/ctrlProp386.xml><?xml version="1.0" encoding="utf-8"?>
<formControlPr xmlns="http://schemas.microsoft.com/office/spreadsheetml/2009/9/main" objectType="CheckBox" fmlaLink="B47" lockText="1"/>
</file>

<file path=xl/ctrlProps/ctrlProp387.xml><?xml version="1.0" encoding="utf-8"?>
<formControlPr xmlns="http://schemas.microsoft.com/office/spreadsheetml/2009/9/main" objectType="CheckBox" fmlaLink="B45" lockText="1"/>
</file>

<file path=xl/ctrlProps/ctrlProp388.xml><?xml version="1.0" encoding="utf-8"?>
<formControlPr xmlns="http://schemas.microsoft.com/office/spreadsheetml/2009/9/main" objectType="CheckBox" fmlaLink="O45" lockText="1"/>
</file>

<file path=xl/ctrlProps/ctrlProp389.xml><?xml version="1.0" encoding="utf-8"?>
<formControlPr xmlns="http://schemas.microsoft.com/office/spreadsheetml/2009/9/main" objectType="CheckBox" fmlaLink="O15" lockText="1"/>
</file>

<file path=xl/ctrlProps/ctrlProp39.xml><?xml version="1.0" encoding="utf-8"?>
<formControlPr xmlns="http://schemas.microsoft.com/office/spreadsheetml/2009/9/main" objectType="CheckBox" fmlaLink="$O$25" lockText="1"/>
</file>

<file path=xl/ctrlProps/ctrlProp390.xml><?xml version="1.0" encoding="utf-8"?>
<formControlPr xmlns="http://schemas.microsoft.com/office/spreadsheetml/2009/9/main" objectType="CheckBox" fmlaLink="O23" lockText="1"/>
</file>

<file path=xl/ctrlProps/ctrlProp391.xml><?xml version="1.0" encoding="utf-8"?>
<formControlPr xmlns="http://schemas.microsoft.com/office/spreadsheetml/2009/9/main" objectType="CheckBox" fmlaLink="O31" lockText="1"/>
</file>

<file path=xl/ctrlProps/ctrlProp392.xml><?xml version="1.0" encoding="utf-8"?>
<formControlPr xmlns="http://schemas.microsoft.com/office/spreadsheetml/2009/9/main" objectType="CheckBox" fmlaLink="O39" lockText="1"/>
</file>

<file path=xl/ctrlProps/ctrlProp393.xml><?xml version="1.0" encoding="utf-8"?>
<formControlPr xmlns="http://schemas.microsoft.com/office/spreadsheetml/2009/9/main" objectType="CheckBox" fmlaLink="O47" lockText="1"/>
</file>

<file path=xl/ctrlProps/ctrlProp394.xml><?xml version="1.0" encoding="utf-8"?>
<formControlPr xmlns="http://schemas.microsoft.com/office/spreadsheetml/2009/9/main" objectType="CheckBox" fmlaLink="B11" lockText="1"/>
</file>

<file path=xl/ctrlProps/ctrlProp395.xml><?xml version="1.0" encoding="utf-8"?>
<formControlPr xmlns="http://schemas.microsoft.com/office/spreadsheetml/2009/9/main" objectType="CheckBox" fmlaLink="O11" lockText="1"/>
</file>

<file path=xl/ctrlProps/ctrlProp396.xml><?xml version="1.0" encoding="utf-8"?>
<formControlPr xmlns="http://schemas.microsoft.com/office/spreadsheetml/2009/9/main" objectType="CheckBox" fmlaLink="B9" lockText="1"/>
</file>

<file path=xl/ctrlProps/ctrlProp397.xml><?xml version="1.0" encoding="utf-8"?>
<formControlPr xmlns="http://schemas.microsoft.com/office/spreadsheetml/2009/9/main" objectType="CheckBox" fmlaLink="O9" lockText="1"/>
</file>

<file path=xl/ctrlProps/ctrlProp398.xml><?xml version="1.0" encoding="utf-8"?>
<formControlPr xmlns="http://schemas.microsoft.com/office/spreadsheetml/2009/9/main" objectType="CheckBox" fmlaLink="B15" lockText="1"/>
</file>

<file path=xl/ctrlProps/ctrlProp399.xml><?xml version="1.0" encoding="utf-8"?>
<formControlPr xmlns="http://schemas.microsoft.com/office/spreadsheetml/2009/9/main" objectType="CheckBox" fmlaLink="B13" lockText="1"/>
</file>

<file path=xl/ctrlProps/ctrlProp4.xml><?xml version="1.0" encoding="utf-8"?>
<formControlPr xmlns="http://schemas.microsoft.com/office/spreadsheetml/2009/9/main" objectType="CheckBox" fmlaLink="$B$25" lockText="1"/>
</file>

<file path=xl/ctrlProps/ctrlProp40.xml><?xml version="1.0" encoding="utf-8"?>
<formControlPr xmlns="http://schemas.microsoft.com/office/spreadsheetml/2009/9/main" objectType="CheckBox" fmlaLink="$B$17" lockText="1"/>
</file>

<file path=xl/ctrlProps/ctrlProp400.xml><?xml version="1.0" encoding="utf-8"?>
<formControlPr xmlns="http://schemas.microsoft.com/office/spreadsheetml/2009/9/main" objectType="CheckBox" fmlaLink="O13" lockText="1"/>
</file>

<file path=xl/ctrlProps/ctrlProp401.xml><?xml version="1.0" encoding="utf-8"?>
<formControlPr xmlns="http://schemas.microsoft.com/office/spreadsheetml/2009/9/main" objectType="CheckBox" fmlaLink="B19" lockText="1"/>
</file>

<file path=xl/ctrlProps/ctrlProp402.xml><?xml version="1.0" encoding="utf-8"?>
<formControlPr xmlns="http://schemas.microsoft.com/office/spreadsheetml/2009/9/main" objectType="CheckBox" fmlaLink="O19" lockText="1"/>
</file>

<file path=xl/ctrlProps/ctrlProp403.xml><?xml version="1.0" encoding="utf-8"?>
<formControlPr xmlns="http://schemas.microsoft.com/office/spreadsheetml/2009/9/main" objectType="CheckBox" fmlaLink="B17" lockText="1"/>
</file>

<file path=xl/ctrlProps/ctrlProp404.xml><?xml version="1.0" encoding="utf-8"?>
<formControlPr xmlns="http://schemas.microsoft.com/office/spreadsheetml/2009/9/main" objectType="CheckBox" fmlaLink="O17" lockText="1"/>
</file>

<file path=xl/ctrlProps/ctrlProp405.xml><?xml version="1.0" encoding="utf-8"?>
<formControlPr xmlns="http://schemas.microsoft.com/office/spreadsheetml/2009/9/main" objectType="CheckBox" fmlaLink="B23" lockText="1"/>
</file>

<file path=xl/ctrlProps/ctrlProp406.xml><?xml version="1.0" encoding="utf-8"?>
<formControlPr xmlns="http://schemas.microsoft.com/office/spreadsheetml/2009/9/main" objectType="CheckBox" fmlaLink="B21" lockText="1"/>
</file>

<file path=xl/ctrlProps/ctrlProp407.xml><?xml version="1.0" encoding="utf-8"?>
<formControlPr xmlns="http://schemas.microsoft.com/office/spreadsheetml/2009/9/main" objectType="CheckBox" fmlaLink="O21" lockText="1"/>
</file>

<file path=xl/ctrlProps/ctrlProp408.xml><?xml version="1.0" encoding="utf-8"?>
<formControlPr xmlns="http://schemas.microsoft.com/office/spreadsheetml/2009/9/main" objectType="CheckBox" fmlaLink="B27" lockText="1"/>
</file>

<file path=xl/ctrlProps/ctrlProp409.xml><?xml version="1.0" encoding="utf-8"?>
<formControlPr xmlns="http://schemas.microsoft.com/office/spreadsheetml/2009/9/main" objectType="CheckBox" fmlaLink="O27" lockText="1"/>
</file>

<file path=xl/ctrlProps/ctrlProp41.xml><?xml version="1.0" encoding="utf-8"?>
<formControlPr xmlns="http://schemas.microsoft.com/office/spreadsheetml/2009/9/main" objectType="CheckBox" fmlaLink="$O$17" lockText="1"/>
</file>

<file path=xl/ctrlProps/ctrlProp410.xml><?xml version="1.0" encoding="utf-8"?>
<formControlPr xmlns="http://schemas.microsoft.com/office/spreadsheetml/2009/9/main" objectType="CheckBox" fmlaLink="B25" lockText="1"/>
</file>

<file path=xl/ctrlProps/ctrlProp411.xml><?xml version="1.0" encoding="utf-8"?>
<formControlPr xmlns="http://schemas.microsoft.com/office/spreadsheetml/2009/9/main" objectType="CheckBox" fmlaLink="O25" lockText="1"/>
</file>

<file path=xl/ctrlProps/ctrlProp412.xml><?xml version="1.0" encoding="utf-8"?>
<formControlPr xmlns="http://schemas.microsoft.com/office/spreadsheetml/2009/9/main" objectType="CheckBox" fmlaLink="B31" lockText="1"/>
</file>

<file path=xl/ctrlProps/ctrlProp413.xml><?xml version="1.0" encoding="utf-8"?>
<formControlPr xmlns="http://schemas.microsoft.com/office/spreadsheetml/2009/9/main" objectType="CheckBox" fmlaLink="B29" lockText="1"/>
</file>

<file path=xl/ctrlProps/ctrlProp414.xml><?xml version="1.0" encoding="utf-8"?>
<formControlPr xmlns="http://schemas.microsoft.com/office/spreadsheetml/2009/9/main" objectType="CheckBox" fmlaLink="O29" lockText="1"/>
</file>

<file path=xl/ctrlProps/ctrlProp415.xml><?xml version="1.0" encoding="utf-8"?>
<formControlPr xmlns="http://schemas.microsoft.com/office/spreadsheetml/2009/9/main" objectType="CheckBox" fmlaLink="B35" lockText="1"/>
</file>

<file path=xl/ctrlProps/ctrlProp416.xml><?xml version="1.0" encoding="utf-8"?>
<formControlPr xmlns="http://schemas.microsoft.com/office/spreadsheetml/2009/9/main" objectType="CheckBox" fmlaLink="O35" lockText="1"/>
</file>

<file path=xl/ctrlProps/ctrlProp417.xml><?xml version="1.0" encoding="utf-8"?>
<formControlPr xmlns="http://schemas.microsoft.com/office/spreadsheetml/2009/9/main" objectType="CheckBox" fmlaLink="B33" lockText="1"/>
</file>

<file path=xl/ctrlProps/ctrlProp418.xml><?xml version="1.0" encoding="utf-8"?>
<formControlPr xmlns="http://schemas.microsoft.com/office/spreadsheetml/2009/9/main" objectType="CheckBox" fmlaLink="O33" lockText="1"/>
</file>

<file path=xl/ctrlProps/ctrlProp419.xml><?xml version="1.0" encoding="utf-8"?>
<formControlPr xmlns="http://schemas.microsoft.com/office/spreadsheetml/2009/9/main" objectType="CheckBox" fmlaLink="B39" lockText="1"/>
</file>

<file path=xl/ctrlProps/ctrlProp42.xml><?xml version="1.0" encoding="utf-8"?>
<formControlPr xmlns="http://schemas.microsoft.com/office/spreadsheetml/2009/9/main" objectType="CheckBox" fmlaLink="$B$27" lockText="1"/>
</file>

<file path=xl/ctrlProps/ctrlProp420.xml><?xml version="1.0" encoding="utf-8"?>
<formControlPr xmlns="http://schemas.microsoft.com/office/spreadsheetml/2009/9/main" objectType="CheckBox" fmlaLink="B37" lockText="1"/>
</file>

<file path=xl/ctrlProps/ctrlProp421.xml><?xml version="1.0" encoding="utf-8"?>
<formControlPr xmlns="http://schemas.microsoft.com/office/spreadsheetml/2009/9/main" objectType="CheckBox" fmlaLink="O37" lockText="1"/>
</file>

<file path=xl/ctrlProps/ctrlProp422.xml><?xml version="1.0" encoding="utf-8"?>
<formControlPr xmlns="http://schemas.microsoft.com/office/spreadsheetml/2009/9/main" objectType="CheckBox" fmlaLink="B43" lockText="1"/>
</file>

<file path=xl/ctrlProps/ctrlProp423.xml><?xml version="1.0" encoding="utf-8"?>
<formControlPr xmlns="http://schemas.microsoft.com/office/spreadsheetml/2009/9/main" objectType="CheckBox" fmlaLink="O43" lockText="1"/>
</file>

<file path=xl/ctrlProps/ctrlProp424.xml><?xml version="1.0" encoding="utf-8"?>
<formControlPr xmlns="http://schemas.microsoft.com/office/spreadsheetml/2009/9/main" objectType="CheckBox" fmlaLink="B41" lockText="1"/>
</file>

<file path=xl/ctrlProps/ctrlProp425.xml><?xml version="1.0" encoding="utf-8"?>
<formControlPr xmlns="http://schemas.microsoft.com/office/spreadsheetml/2009/9/main" objectType="CheckBox" fmlaLink="O41" lockText="1"/>
</file>

<file path=xl/ctrlProps/ctrlProp426.xml><?xml version="1.0" encoding="utf-8"?>
<formControlPr xmlns="http://schemas.microsoft.com/office/spreadsheetml/2009/9/main" objectType="CheckBox" fmlaLink="B47" lockText="1"/>
</file>

<file path=xl/ctrlProps/ctrlProp427.xml><?xml version="1.0" encoding="utf-8"?>
<formControlPr xmlns="http://schemas.microsoft.com/office/spreadsheetml/2009/9/main" objectType="CheckBox" fmlaLink="B45" lockText="1"/>
</file>

<file path=xl/ctrlProps/ctrlProp428.xml><?xml version="1.0" encoding="utf-8"?>
<formControlPr xmlns="http://schemas.microsoft.com/office/spreadsheetml/2009/9/main" objectType="CheckBox" fmlaLink="O45" lockText="1"/>
</file>

<file path=xl/ctrlProps/ctrlProp429.xml><?xml version="1.0" encoding="utf-8"?>
<formControlPr xmlns="http://schemas.microsoft.com/office/spreadsheetml/2009/9/main" objectType="CheckBox" fmlaLink="O15" lockText="1"/>
</file>

<file path=xl/ctrlProps/ctrlProp43.xml><?xml version="1.0" encoding="utf-8"?>
<formControlPr xmlns="http://schemas.microsoft.com/office/spreadsheetml/2009/9/main" objectType="CheckBox" fmlaLink="$O$27" lockText="1"/>
</file>

<file path=xl/ctrlProps/ctrlProp430.xml><?xml version="1.0" encoding="utf-8"?>
<formControlPr xmlns="http://schemas.microsoft.com/office/spreadsheetml/2009/9/main" objectType="CheckBox" fmlaLink="O23" lockText="1"/>
</file>

<file path=xl/ctrlProps/ctrlProp431.xml><?xml version="1.0" encoding="utf-8"?>
<formControlPr xmlns="http://schemas.microsoft.com/office/spreadsheetml/2009/9/main" objectType="CheckBox" fmlaLink="O31" lockText="1"/>
</file>

<file path=xl/ctrlProps/ctrlProp432.xml><?xml version="1.0" encoding="utf-8"?>
<formControlPr xmlns="http://schemas.microsoft.com/office/spreadsheetml/2009/9/main" objectType="CheckBox" fmlaLink="O39" lockText="1"/>
</file>

<file path=xl/ctrlProps/ctrlProp433.xml><?xml version="1.0" encoding="utf-8"?>
<formControlPr xmlns="http://schemas.microsoft.com/office/spreadsheetml/2009/9/main" objectType="CheckBox" fmlaLink="O47" lockText="1"/>
</file>

<file path=xl/ctrlProps/ctrlProp434.xml><?xml version="1.0" encoding="utf-8"?>
<formControlPr xmlns="http://schemas.microsoft.com/office/spreadsheetml/2009/9/main" objectType="CheckBox" fmlaLink="B11" lockText="1"/>
</file>

<file path=xl/ctrlProps/ctrlProp435.xml><?xml version="1.0" encoding="utf-8"?>
<formControlPr xmlns="http://schemas.microsoft.com/office/spreadsheetml/2009/9/main" objectType="CheckBox" fmlaLink="O11" lockText="1"/>
</file>

<file path=xl/ctrlProps/ctrlProp436.xml><?xml version="1.0" encoding="utf-8"?>
<formControlPr xmlns="http://schemas.microsoft.com/office/spreadsheetml/2009/9/main" objectType="CheckBox" fmlaLink="B9" lockText="1"/>
</file>

<file path=xl/ctrlProps/ctrlProp437.xml><?xml version="1.0" encoding="utf-8"?>
<formControlPr xmlns="http://schemas.microsoft.com/office/spreadsheetml/2009/9/main" objectType="CheckBox" fmlaLink="O9" lockText="1"/>
</file>

<file path=xl/ctrlProps/ctrlProp438.xml><?xml version="1.0" encoding="utf-8"?>
<formControlPr xmlns="http://schemas.microsoft.com/office/spreadsheetml/2009/9/main" objectType="CheckBox" fmlaLink="B15" lockText="1"/>
</file>

<file path=xl/ctrlProps/ctrlProp439.xml><?xml version="1.0" encoding="utf-8"?>
<formControlPr xmlns="http://schemas.microsoft.com/office/spreadsheetml/2009/9/main" objectType="CheckBox" fmlaLink="B13" lockText="1"/>
</file>

<file path=xl/ctrlProps/ctrlProp44.xml><?xml version="1.0" encoding="utf-8"?>
<formControlPr xmlns="http://schemas.microsoft.com/office/spreadsheetml/2009/9/main" objectType="CheckBox" fmlaLink="$B$17" lockText="1"/>
</file>

<file path=xl/ctrlProps/ctrlProp440.xml><?xml version="1.0" encoding="utf-8"?>
<formControlPr xmlns="http://schemas.microsoft.com/office/spreadsheetml/2009/9/main" objectType="CheckBox" fmlaLink="O13" lockText="1"/>
</file>

<file path=xl/ctrlProps/ctrlProp441.xml><?xml version="1.0" encoding="utf-8"?>
<formControlPr xmlns="http://schemas.microsoft.com/office/spreadsheetml/2009/9/main" objectType="CheckBox" fmlaLink="B19" lockText="1"/>
</file>

<file path=xl/ctrlProps/ctrlProp442.xml><?xml version="1.0" encoding="utf-8"?>
<formControlPr xmlns="http://schemas.microsoft.com/office/spreadsheetml/2009/9/main" objectType="CheckBox" fmlaLink="O19" lockText="1"/>
</file>

<file path=xl/ctrlProps/ctrlProp443.xml><?xml version="1.0" encoding="utf-8"?>
<formControlPr xmlns="http://schemas.microsoft.com/office/spreadsheetml/2009/9/main" objectType="CheckBox" fmlaLink="B17" lockText="1"/>
</file>

<file path=xl/ctrlProps/ctrlProp444.xml><?xml version="1.0" encoding="utf-8"?>
<formControlPr xmlns="http://schemas.microsoft.com/office/spreadsheetml/2009/9/main" objectType="CheckBox" fmlaLink="O17" lockText="1"/>
</file>

<file path=xl/ctrlProps/ctrlProp445.xml><?xml version="1.0" encoding="utf-8"?>
<formControlPr xmlns="http://schemas.microsoft.com/office/spreadsheetml/2009/9/main" objectType="CheckBox" fmlaLink="B23" lockText="1"/>
</file>

<file path=xl/ctrlProps/ctrlProp446.xml><?xml version="1.0" encoding="utf-8"?>
<formControlPr xmlns="http://schemas.microsoft.com/office/spreadsheetml/2009/9/main" objectType="CheckBox" fmlaLink="B21" lockText="1"/>
</file>

<file path=xl/ctrlProps/ctrlProp447.xml><?xml version="1.0" encoding="utf-8"?>
<formControlPr xmlns="http://schemas.microsoft.com/office/spreadsheetml/2009/9/main" objectType="CheckBox" fmlaLink="O21" lockText="1"/>
</file>

<file path=xl/ctrlProps/ctrlProp448.xml><?xml version="1.0" encoding="utf-8"?>
<formControlPr xmlns="http://schemas.microsoft.com/office/spreadsheetml/2009/9/main" objectType="CheckBox" fmlaLink="B27" lockText="1"/>
</file>

<file path=xl/ctrlProps/ctrlProp449.xml><?xml version="1.0" encoding="utf-8"?>
<formControlPr xmlns="http://schemas.microsoft.com/office/spreadsheetml/2009/9/main" objectType="CheckBox" fmlaLink="O27" lockText="1"/>
</file>

<file path=xl/ctrlProps/ctrlProp45.xml><?xml version="1.0" encoding="utf-8"?>
<formControlPr xmlns="http://schemas.microsoft.com/office/spreadsheetml/2009/9/main" objectType="CheckBox" fmlaLink="$O$17" lockText="1"/>
</file>

<file path=xl/ctrlProps/ctrlProp450.xml><?xml version="1.0" encoding="utf-8"?>
<formControlPr xmlns="http://schemas.microsoft.com/office/spreadsheetml/2009/9/main" objectType="CheckBox" fmlaLink="B25" lockText="1"/>
</file>

<file path=xl/ctrlProps/ctrlProp451.xml><?xml version="1.0" encoding="utf-8"?>
<formControlPr xmlns="http://schemas.microsoft.com/office/spreadsheetml/2009/9/main" objectType="CheckBox" fmlaLink="O25" lockText="1"/>
</file>

<file path=xl/ctrlProps/ctrlProp452.xml><?xml version="1.0" encoding="utf-8"?>
<formControlPr xmlns="http://schemas.microsoft.com/office/spreadsheetml/2009/9/main" objectType="CheckBox" fmlaLink="B31" lockText="1"/>
</file>

<file path=xl/ctrlProps/ctrlProp453.xml><?xml version="1.0" encoding="utf-8"?>
<formControlPr xmlns="http://schemas.microsoft.com/office/spreadsheetml/2009/9/main" objectType="CheckBox" fmlaLink="B29" lockText="1"/>
</file>

<file path=xl/ctrlProps/ctrlProp454.xml><?xml version="1.0" encoding="utf-8"?>
<formControlPr xmlns="http://schemas.microsoft.com/office/spreadsheetml/2009/9/main" objectType="CheckBox" fmlaLink="O29" lockText="1"/>
</file>

<file path=xl/ctrlProps/ctrlProp455.xml><?xml version="1.0" encoding="utf-8"?>
<formControlPr xmlns="http://schemas.microsoft.com/office/spreadsheetml/2009/9/main" objectType="CheckBox" fmlaLink="B35" lockText="1"/>
</file>

<file path=xl/ctrlProps/ctrlProp456.xml><?xml version="1.0" encoding="utf-8"?>
<formControlPr xmlns="http://schemas.microsoft.com/office/spreadsheetml/2009/9/main" objectType="CheckBox" fmlaLink="O35" lockText="1"/>
</file>

<file path=xl/ctrlProps/ctrlProp457.xml><?xml version="1.0" encoding="utf-8"?>
<formControlPr xmlns="http://schemas.microsoft.com/office/spreadsheetml/2009/9/main" objectType="CheckBox" fmlaLink="B33" lockText="1"/>
</file>

<file path=xl/ctrlProps/ctrlProp458.xml><?xml version="1.0" encoding="utf-8"?>
<formControlPr xmlns="http://schemas.microsoft.com/office/spreadsheetml/2009/9/main" objectType="CheckBox" fmlaLink="O33" lockText="1"/>
</file>

<file path=xl/ctrlProps/ctrlProp459.xml><?xml version="1.0" encoding="utf-8"?>
<formControlPr xmlns="http://schemas.microsoft.com/office/spreadsheetml/2009/9/main" objectType="CheckBox" fmlaLink="B39" lockText="1"/>
</file>

<file path=xl/ctrlProps/ctrlProp46.xml><?xml version="1.0" encoding="utf-8"?>
<formControlPr xmlns="http://schemas.microsoft.com/office/spreadsheetml/2009/9/main" objectType="CheckBox" fmlaLink="$B$29" lockText="1"/>
</file>

<file path=xl/ctrlProps/ctrlProp460.xml><?xml version="1.0" encoding="utf-8"?>
<formControlPr xmlns="http://schemas.microsoft.com/office/spreadsheetml/2009/9/main" objectType="CheckBox" fmlaLink="B37" lockText="1"/>
</file>

<file path=xl/ctrlProps/ctrlProp461.xml><?xml version="1.0" encoding="utf-8"?>
<formControlPr xmlns="http://schemas.microsoft.com/office/spreadsheetml/2009/9/main" objectType="CheckBox" fmlaLink="O37" lockText="1"/>
</file>

<file path=xl/ctrlProps/ctrlProp462.xml><?xml version="1.0" encoding="utf-8"?>
<formControlPr xmlns="http://schemas.microsoft.com/office/spreadsheetml/2009/9/main" objectType="CheckBox" fmlaLink="B43" lockText="1"/>
</file>

<file path=xl/ctrlProps/ctrlProp463.xml><?xml version="1.0" encoding="utf-8"?>
<formControlPr xmlns="http://schemas.microsoft.com/office/spreadsheetml/2009/9/main" objectType="CheckBox" fmlaLink="O43" lockText="1"/>
</file>

<file path=xl/ctrlProps/ctrlProp464.xml><?xml version="1.0" encoding="utf-8"?>
<formControlPr xmlns="http://schemas.microsoft.com/office/spreadsheetml/2009/9/main" objectType="CheckBox" fmlaLink="B41" lockText="1"/>
</file>

<file path=xl/ctrlProps/ctrlProp465.xml><?xml version="1.0" encoding="utf-8"?>
<formControlPr xmlns="http://schemas.microsoft.com/office/spreadsheetml/2009/9/main" objectType="CheckBox" fmlaLink="O41" lockText="1"/>
</file>

<file path=xl/ctrlProps/ctrlProp466.xml><?xml version="1.0" encoding="utf-8"?>
<formControlPr xmlns="http://schemas.microsoft.com/office/spreadsheetml/2009/9/main" objectType="CheckBox" fmlaLink="B47" lockText="1"/>
</file>

<file path=xl/ctrlProps/ctrlProp467.xml><?xml version="1.0" encoding="utf-8"?>
<formControlPr xmlns="http://schemas.microsoft.com/office/spreadsheetml/2009/9/main" objectType="CheckBox" fmlaLink="B45" lockText="1"/>
</file>

<file path=xl/ctrlProps/ctrlProp468.xml><?xml version="1.0" encoding="utf-8"?>
<formControlPr xmlns="http://schemas.microsoft.com/office/spreadsheetml/2009/9/main" objectType="CheckBox" fmlaLink="O45" lockText="1"/>
</file>

<file path=xl/ctrlProps/ctrlProp469.xml><?xml version="1.0" encoding="utf-8"?>
<formControlPr xmlns="http://schemas.microsoft.com/office/spreadsheetml/2009/9/main" objectType="CheckBox" fmlaLink="O15" lockText="1"/>
</file>

<file path=xl/ctrlProps/ctrlProp47.xml><?xml version="1.0" encoding="utf-8"?>
<formControlPr xmlns="http://schemas.microsoft.com/office/spreadsheetml/2009/9/main" objectType="CheckBox" fmlaLink="$O$29" lockText="1"/>
</file>

<file path=xl/ctrlProps/ctrlProp470.xml><?xml version="1.0" encoding="utf-8"?>
<formControlPr xmlns="http://schemas.microsoft.com/office/spreadsheetml/2009/9/main" objectType="CheckBox" fmlaLink="O23" lockText="1"/>
</file>

<file path=xl/ctrlProps/ctrlProp471.xml><?xml version="1.0" encoding="utf-8"?>
<formControlPr xmlns="http://schemas.microsoft.com/office/spreadsheetml/2009/9/main" objectType="CheckBox" fmlaLink="O31" lockText="1"/>
</file>

<file path=xl/ctrlProps/ctrlProp472.xml><?xml version="1.0" encoding="utf-8"?>
<formControlPr xmlns="http://schemas.microsoft.com/office/spreadsheetml/2009/9/main" objectType="CheckBox" fmlaLink="O39" lockText="1"/>
</file>

<file path=xl/ctrlProps/ctrlProp473.xml><?xml version="1.0" encoding="utf-8"?>
<formControlPr xmlns="http://schemas.microsoft.com/office/spreadsheetml/2009/9/main" objectType="CheckBox" fmlaLink="O47" lockText="1"/>
</file>

<file path=xl/ctrlProps/ctrlProp48.xml><?xml version="1.0" encoding="utf-8"?>
<formControlPr xmlns="http://schemas.microsoft.com/office/spreadsheetml/2009/9/main" objectType="CheckBox" fmlaLink="$B$17" lockText="1"/>
</file>

<file path=xl/ctrlProps/ctrlProp49.xml><?xml version="1.0" encoding="utf-8"?>
<formControlPr xmlns="http://schemas.microsoft.com/office/spreadsheetml/2009/9/main" objectType="CheckBox" fmlaLink="$O$17" lockText="1"/>
</file>

<file path=xl/ctrlProps/ctrlProp5.xml><?xml version="1.0" encoding="utf-8"?>
<formControlPr xmlns="http://schemas.microsoft.com/office/spreadsheetml/2009/9/main" objectType="CheckBox" fmlaLink="$B$27" lockText="1"/>
</file>

<file path=xl/ctrlProps/ctrlProp50.xml><?xml version="1.0" encoding="utf-8"?>
<formControlPr xmlns="http://schemas.microsoft.com/office/spreadsheetml/2009/9/main" objectType="CheckBox" fmlaLink="$B$31" lockText="1"/>
</file>

<file path=xl/ctrlProps/ctrlProp51.xml><?xml version="1.0" encoding="utf-8"?>
<formControlPr xmlns="http://schemas.microsoft.com/office/spreadsheetml/2009/9/main" objectType="CheckBox" fmlaLink="$O$31" lockText="1"/>
</file>

<file path=xl/ctrlProps/ctrlProp52.xml><?xml version="1.0" encoding="utf-8"?>
<formControlPr xmlns="http://schemas.microsoft.com/office/spreadsheetml/2009/9/main" objectType="CheckBox" fmlaLink="$B$17" lockText="1"/>
</file>

<file path=xl/ctrlProps/ctrlProp53.xml><?xml version="1.0" encoding="utf-8"?>
<formControlPr xmlns="http://schemas.microsoft.com/office/spreadsheetml/2009/9/main" objectType="CheckBox" fmlaLink="$O$17" lockText="1"/>
</file>

<file path=xl/ctrlProps/ctrlProp54.xml><?xml version="1.0" encoding="utf-8"?>
<formControlPr xmlns="http://schemas.microsoft.com/office/spreadsheetml/2009/9/main" objectType="CheckBox" fmlaLink="$B$33" lockText="1"/>
</file>

<file path=xl/ctrlProps/ctrlProp55.xml><?xml version="1.0" encoding="utf-8"?>
<formControlPr xmlns="http://schemas.microsoft.com/office/spreadsheetml/2009/9/main" objectType="CheckBox" fmlaLink="$O$33" lockText="1"/>
</file>

<file path=xl/ctrlProps/ctrlProp56.xml><?xml version="1.0" encoding="utf-8"?>
<formControlPr xmlns="http://schemas.microsoft.com/office/spreadsheetml/2009/9/main" objectType="CheckBox" fmlaLink="$B$17" lockText="1"/>
</file>

<file path=xl/ctrlProps/ctrlProp57.xml><?xml version="1.0" encoding="utf-8"?>
<formControlPr xmlns="http://schemas.microsoft.com/office/spreadsheetml/2009/9/main" objectType="CheckBox" fmlaLink="$O$17" lockText="1"/>
</file>

<file path=xl/ctrlProps/ctrlProp58.xml><?xml version="1.0" encoding="utf-8"?>
<formControlPr xmlns="http://schemas.microsoft.com/office/spreadsheetml/2009/9/main" objectType="CheckBox" fmlaLink="$B$35" lockText="1"/>
</file>

<file path=xl/ctrlProps/ctrlProp59.xml><?xml version="1.0" encoding="utf-8"?>
<formControlPr xmlns="http://schemas.microsoft.com/office/spreadsheetml/2009/9/main" objectType="CheckBox" fmlaLink="$O$35" lockText="1"/>
</file>

<file path=xl/ctrlProps/ctrlProp6.xml><?xml version="1.0" encoding="utf-8"?>
<formControlPr xmlns="http://schemas.microsoft.com/office/spreadsheetml/2009/9/main" objectType="CheckBox" fmlaLink="$B$29" lockText="1"/>
</file>

<file path=xl/ctrlProps/ctrlProp60.xml><?xml version="1.0" encoding="utf-8"?>
<formControlPr xmlns="http://schemas.microsoft.com/office/spreadsheetml/2009/9/main" objectType="CheckBox" fmlaLink="$B$17" lockText="1"/>
</file>

<file path=xl/ctrlProps/ctrlProp61.xml><?xml version="1.0" encoding="utf-8"?>
<formControlPr xmlns="http://schemas.microsoft.com/office/spreadsheetml/2009/9/main" objectType="CheckBox" fmlaLink="$O$17" lockText="1"/>
</file>

<file path=xl/ctrlProps/ctrlProp62.xml><?xml version="1.0" encoding="utf-8"?>
<formControlPr xmlns="http://schemas.microsoft.com/office/spreadsheetml/2009/9/main" objectType="CheckBox" fmlaLink="$B$37" lockText="1"/>
</file>

<file path=xl/ctrlProps/ctrlProp63.xml><?xml version="1.0" encoding="utf-8"?>
<formControlPr xmlns="http://schemas.microsoft.com/office/spreadsheetml/2009/9/main" objectType="CheckBox" fmlaLink="$O$37" lockText="1"/>
</file>

<file path=xl/ctrlProps/ctrlProp64.xml><?xml version="1.0" encoding="utf-8"?>
<formControlPr xmlns="http://schemas.microsoft.com/office/spreadsheetml/2009/9/main" objectType="CheckBox" fmlaLink="$B$17" lockText="1"/>
</file>

<file path=xl/ctrlProps/ctrlProp65.xml><?xml version="1.0" encoding="utf-8"?>
<formControlPr xmlns="http://schemas.microsoft.com/office/spreadsheetml/2009/9/main" objectType="CheckBox" fmlaLink="$O$17" lockText="1"/>
</file>

<file path=xl/ctrlProps/ctrlProp66.xml><?xml version="1.0" encoding="utf-8"?>
<formControlPr xmlns="http://schemas.microsoft.com/office/spreadsheetml/2009/9/main" objectType="CheckBox" fmlaLink="$B$39" lockText="1"/>
</file>

<file path=xl/ctrlProps/ctrlProp67.xml><?xml version="1.0" encoding="utf-8"?>
<formControlPr xmlns="http://schemas.microsoft.com/office/spreadsheetml/2009/9/main" objectType="CheckBox" fmlaLink="$O$39" lockText="1"/>
</file>

<file path=xl/ctrlProps/ctrlProp68.xml><?xml version="1.0" encoding="utf-8"?>
<formControlPr xmlns="http://schemas.microsoft.com/office/spreadsheetml/2009/9/main" objectType="CheckBox" fmlaLink="$B$15" lockText="1"/>
</file>

<file path=xl/ctrlProps/ctrlProp69.xml><?xml version="1.0" encoding="utf-8"?>
<formControlPr xmlns="http://schemas.microsoft.com/office/spreadsheetml/2009/9/main" objectType="CheckBox" fmlaLink="$B$17" lockText="1"/>
</file>

<file path=xl/ctrlProps/ctrlProp7.xml><?xml version="1.0" encoding="utf-8"?>
<formControlPr xmlns="http://schemas.microsoft.com/office/spreadsheetml/2009/9/main" objectType="CheckBox" fmlaLink="$B$31" lockText="1"/>
</file>

<file path=xl/ctrlProps/ctrlProp70.xml><?xml version="1.0" encoding="utf-8"?>
<formControlPr xmlns="http://schemas.microsoft.com/office/spreadsheetml/2009/9/main" objectType="CheckBox" fmlaLink="$O$15" lockText="1"/>
</file>

<file path=xl/ctrlProps/ctrlProp71.xml><?xml version="1.0" encoding="utf-8"?>
<formControlPr xmlns="http://schemas.microsoft.com/office/spreadsheetml/2009/9/main" objectType="CheckBox" fmlaLink="$O$17" lockText="1"/>
</file>

<file path=xl/ctrlProps/ctrlProp72.xml><?xml version="1.0" encoding="utf-8"?>
<formControlPr xmlns="http://schemas.microsoft.com/office/spreadsheetml/2009/9/main" objectType="CheckBox" fmlaLink="$B$17" lockText="1"/>
</file>

<file path=xl/ctrlProps/ctrlProp73.xml><?xml version="1.0" encoding="utf-8"?>
<formControlPr xmlns="http://schemas.microsoft.com/office/spreadsheetml/2009/9/main" objectType="CheckBox" fmlaLink="$O$17" lockText="1"/>
</file>

<file path=xl/ctrlProps/ctrlProp74.xml><?xml version="1.0" encoding="utf-8"?>
<formControlPr xmlns="http://schemas.microsoft.com/office/spreadsheetml/2009/9/main" objectType="CheckBox" fmlaLink="B11" lockText="1"/>
</file>

<file path=xl/ctrlProps/ctrlProp75.xml><?xml version="1.0" encoding="utf-8"?>
<formControlPr xmlns="http://schemas.microsoft.com/office/spreadsheetml/2009/9/main" objectType="CheckBox" fmlaLink="O11" lockText="1"/>
</file>

<file path=xl/ctrlProps/ctrlProp76.xml><?xml version="1.0" encoding="utf-8"?>
<formControlPr xmlns="http://schemas.microsoft.com/office/spreadsheetml/2009/9/main" objectType="CheckBox" fmlaLink="B9" lockText="1"/>
</file>

<file path=xl/ctrlProps/ctrlProp77.xml><?xml version="1.0" encoding="utf-8"?>
<formControlPr xmlns="http://schemas.microsoft.com/office/spreadsheetml/2009/9/main" objectType="CheckBox" fmlaLink="O9" lockText="1"/>
</file>

<file path=xl/ctrlProps/ctrlProp78.xml><?xml version="1.0" encoding="utf-8"?>
<formControlPr xmlns="http://schemas.microsoft.com/office/spreadsheetml/2009/9/main" objectType="CheckBox" fmlaLink="B15" lockText="1"/>
</file>

<file path=xl/ctrlProps/ctrlProp79.xml><?xml version="1.0" encoding="utf-8"?>
<formControlPr xmlns="http://schemas.microsoft.com/office/spreadsheetml/2009/9/main" objectType="CheckBox" fmlaLink="B13" lockText="1"/>
</file>

<file path=xl/ctrlProps/ctrlProp8.xml><?xml version="1.0" encoding="utf-8"?>
<formControlPr xmlns="http://schemas.microsoft.com/office/spreadsheetml/2009/9/main" objectType="CheckBox" fmlaLink="$B$33" lockText="1"/>
</file>

<file path=xl/ctrlProps/ctrlProp80.xml><?xml version="1.0" encoding="utf-8"?>
<formControlPr xmlns="http://schemas.microsoft.com/office/spreadsheetml/2009/9/main" objectType="CheckBox" fmlaLink="O13" lockText="1"/>
</file>

<file path=xl/ctrlProps/ctrlProp81.xml><?xml version="1.0" encoding="utf-8"?>
<formControlPr xmlns="http://schemas.microsoft.com/office/spreadsheetml/2009/9/main" objectType="CheckBox" fmlaLink="B19" lockText="1"/>
</file>

<file path=xl/ctrlProps/ctrlProp82.xml><?xml version="1.0" encoding="utf-8"?>
<formControlPr xmlns="http://schemas.microsoft.com/office/spreadsheetml/2009/9/main" objectType="CheckBox" fmlaLink="O19" lockText="1"/>
</file>

<file path=xl/ctrlProps/ctrlProp83.xml><?xml version="1.0" encoding="utf-8"?>
<formControlPr xmlns="http://schemas.microsoft.com/office/spreadsheetml/2009/9/main" objectType="CheckBox" fmlaLink="B17" lockText="1"/>
</file>

<file path=xl/ctrlProps/ctrlProp84.xml><?xml version="1.0" encoding="utf-8"?>
<formControlPr xmlns="http://schemas.microsoft.com/office/spreadsheetml/2009/9/main" objectType="CheckBox" fmlaLink="O17" lockText="1"/>
</file>

<file path=xl/ctrlProps/ctrlProp85.xml><?xml version="1.0" encoding="utf-8"?>
<formControlPr xmlns="http://schemas.microsoft.com/office/spreadsheetml/2009/9/main" objectType="CheckBox" fmlaLink="B23" lockText="1"/>
</file>

<file path=xl/ctrlProps/ctrlProp86.xml><?xml version="1.0" encoding="utf-8"?>
<formControlPr xmlns="http://schemas.microsoft.com/office/spreadsheetml/2009/9/main" objectType="CheckBox" fmlaLink="B21" lockText="1"/>
</file>

<file path=xl/ctrlProps/ctrlProp87.xml><?xml version="1.0" encoding="utf-8"?>
<formControlPr xmlns="http://schemas.microsoft.com/office/spreadsheetml/2009/9/main" objectType="CheckBox" fmlaLink="O21" lockText="1"/>
</file>

<file path=xl/ctrlProps/ctrlProp88.xml><?xml version="1.0" encoding="utf-8"?>
<formControlPr xmlns="http://schemas.microsoft.com/office/spreadsheetml/2009/9/main" objectType="CheckBox" fmlaLink="B27" lockText="1"/>
</file>

<file path=xl/ctrlProps/ctrlProp89.xml><?xml version="1.0" encoding="utf-8"?>
<formControlPr xmlns="http://schemas.microsoft.com/office/spreadsheetml/2009/9/main" objectType="CheckBox" fmlaLink="O27" lockText="1"/>
</file>

<file path=xl/ctrlProps/ctrlProp9.xml><?xml version="1.0" encoding="utf-8"?>
<formControlPr xmlns="http://schemas.microsoft.com/office/spreadsheetml/2009/9/main" objectType="CheckBox" fmlaLink="$B$35" lockText="1"/>
</file>

<file path=xl/ctrlProps/ctrlProp90.xml><?xml version="1.0" encoding="utf-8"?>
<formControlPr xmlns="http://schemas.microsoft.com/office/spreadsheetml/2009/9/main" objectType="CheckBox" fmlaLink="B25" lockText="1"/>
</file>

<file path=xl/ctrlProps/ctrlProp91.xml><?xml version="1.0" encoding="utf-8"?>
<formControlPr xmlns="http://schemas.microsoft.com/office/spreadsheetml/2009/9/main" objectType="CheckBox" fmlaLink="O25" lockText="1"/>
</file>

<file path=xl/ctrlProps/ctrlProp92.xml><?xml version="1.0" encoding="utf-8"?>
<formControlPr xmlns="http://schemas.microsoft.com/office/spreadsheetml/2009/9/main" objectType="CheckBox" fmlaLink="B31" lockText="1"/>
</file>

<file path=xl/ctrlProps/ctrlProp93.xml><?xml version="1.0" encoding="utf-8"?>
<formControlPr xmlns="http://schemas.microsoft.com/office/spreadsheetml/2009/9/main" objectType="CheckBox" fmlaLink="B29" lockText="1"/>
</file>

<file path=xl/ctrlProps/ctrlProp94.xml><?xml version="1.0" encoding="utf-8"?>
<formControlPr xmlns="http://schemas.microsoft.com/office/spreadsheetml/2009/9/main" objectType="CheckBox" fmlaLink="O29" lockText="1"/>
</file>

<file path=xl/ctrlProps/ctrlProp95.xml><?xml version="1.0" encoding="utf-8"?>
<formControlPr xmlns="http://schemas.microsoft.com/office/spreadsheetml/2009/9/main" objectType="CheckBox" fmlaLink="B35" lockText="1"/>
</file>

<file path=xl/ctrlProps/ctrlProp96.xml><?xml version="1.0" encoding="utf-8"?>
<formControlPr xmlns="http://schemas.microsoft.com/office/spreadsheetml/2009/9/main" objectType="CheckBox" fmlaLink="O35" lockText="1"/>
</file>

<file path=xl/ctrlProps/ctrlProp97.xml><?xml version="1.0" encoding="utf-8"?>
<formControlPr xmlns="http://schemas.microsoft.com/office/spreadsheetml/2009/9/main" objectType="CheckBox" fmlaLink="B33" lockText="1"/>
</file>

<file path=xl/ctrlProps/ctrlProp98.xml><?xml version="1.0" encoding="utf-8"?>
<formControlPr xmlns="http://schemas.microsoft.com/office/spreadsheetml/2009/9/main" objectType="CheckBox" fmlaLink="O33" lockText="1"/>
</file>

<file path=xl/ctrlProps/ctrlProp99.xml><?xml version="1.0" encoding="utf-8"?>
<formControlPr xmlns="http://schemas.microsoft.com/office/spreadsheetml/2009/9/main" objectType="CheckBox" fmlaLink="B39"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45720</xdr:rowOff>
    </xdr:from>
    <xdr:to>
      <xdr:col>9</xdr:col>
      <xdr:colOff>170814</xdr:colOff>
      <xdr:row>2</xdr:row>
      <xdr:rowOff>158534</xdr:rowOff>
    </xdr:to>
    <xdr:pic>
      <xdr:nvPicPr>
        <xdr:cNvPr id="4" name="Picture 3"/>
        <xdr:cNvPicPr>
          <a:picLocks noChangeAspect="1"/>
        </xdr:cNvPicPr>
      </xdr:nvPicPr>
      <xdr:blipFill>
        <a:blip xmlns:r="http://schemas.openxmlformats.org/officeDocument/2006/relationships" r:embed="rId1"/>
        <a:stretch>
          <a:fillRect/>
        </a:stretch>
      </xdr:blipFill>
      <xdr:spPr>
        <a:xfrm>
          <a:off x="251460" y="45720"/>
          <a:ext cx="1450974" cy="4328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27649" name="Check Box 1" hidden="1">
              <a:extLst>
                <a:ext uri="{63B3BB69-23CF-44E3-9099-C40C66FF867C}">
                  <a14:compatExt spid="_x0000_s27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251460</xdr:rowOff>
        </xdr:from>
        <xdr:to>
          <xdr:col>15</xdr:col>
          <xdr:colOff>7620</xdr:colOff>
          <xdr:row>12</xdr:row>
          <xdr:rowOff>83820</xdr:rowOff>
        </xdr:to>
        <xdr:sp macro="" textlink="">
          <xdr:nvSpPr>
            <xdr:cNvPr id="27650" name="Check Box 2" hidden="1">
              <a:extLst>
                <a:ext uri="{63B3BB69-23CF-44E3-9099-C40C66FF867C}">
                  <a14:compatExt spid="_x0000_s27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27651" name="Check Box 3" hidden="1">
              <a:extLst>
                <a:ext uri="{63B3BB69-23CF-44E3-9099-C40C66FF867C}">
                  <a14:compatExt spid="_x0000_s27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xdr:row>
          <xdr:rowOff>297180</xdr:rowOff>
        </xdr:from>
        <xdr:to>
          <xdr:col>14</xdr:col>
          <xdr:colOff>266700</xdr:colOff>
          <xdr:row>10</xdr:row>
          <xdr:rowOff>76200</xdr:rowOff>
        </xdr:to>
        <xdr:sp macro="" textlink="">
          <xdr:nvSpPr>
            <xdr:cNvPr id="27652" name="Check Box 4" hidden="1">
              <a:extLst>
                <a:ext uri="{63B3BB69-23CF-44E3-9099-C40C66FF867C}">
                  <a14:compatExt spid="_x0000_s27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60960</xdr:rowOff>
        </xdr:from>
        <xdr:to>
          <xdr:col>2</xdr:col>
          <xdr:colOff>38100</xdr:colOff>
          <xdr:row>14</xdr:row>
          <xdr:rowOff>274320</xdr:rowOff>
        </xdr:to>
        <xdr:sp macro="" textlink="">
          <xdr:nvSpPr>
            <xdr:cNvPr id="27653" name="Check Box 5" hidden="1">
              <a:extLst>
                <a:ext uri="{63B3BB69-23CF-44E3-9099-C40C66FF867C}">
                  <a14:compatExt spid="_x0000_s27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27654" name="Check Box 6" hidden="1">
              <a:extLst>
                <a:ext uri="{63B3BB69-23CF-44E3-9099-C40C66FF867C}">
                  <a14:compatExt spid="_x0000_s27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251460</xdr:rowOff>
        </xdr:from>
        <xdr:to>
          <xdr:col>14</xdr:col>
          <xdr:colOff>266700</xdr:colOff>
          <xdr:row>14</xdr:row>
          <xdr:rowOff>68580</xdr:rowOff>
        </xdr:to>
        <xdr:sp macro="" textlink="">
          <xdr:nvSpPr>
            <xdr:cNvPr id="27655" name="Check Box 7" hidden="1">
              <a:extLst>
                <a:ext uri="{63B3BB69-23CF-44E3-9099-C40C66FF867C}">
                  <a14:compatExt spid="_x0000_s27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60960</xdr:rowOff>
        </xdr:from>
        <xdr:to>
          <xdr:col>2</xdr:col>
          <xdr:colOff>38100</xdr:colOff>
          <xdr:row>18</xdr:row>
          <xdr:rowOff>274320</xdr:rowOff>
        </xdr:to>
        <xdr:sp macro="" textlink="">
          <xdr:nvSpPr>
            <xdr:cNvPr id="27656" name="Check Box 8" hidden="1">
              <a:extLst>
                <a:ext uri="{63B3BB69-23CF-44E3-9099-C40C66FF867C}">
                  <a14:compatExt spid="_x0000_s2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251460</xdr:rowOff>
        </xdr:from>
        <xdr:to>
          <xdr:col>15</xdr:col>
          <xdr:colOff>7620</xdr:colOff>
          <xdr:row>20</xdr:row>
          <xdr:rowOff>83820</xdr:rowOff>
        </xdr:to>
        <xdr:sp macro="" textlink="">
          <xdr:nvSpPr>
            <xdr:cNvPr id="27657" name="Check Box 9" hidden="1">
              <a:extLst>
                <a:ext uri="{63B3BB69-23CF-44E3-9099-C40C66FF867C}">
                  <a14:compatExt spid="_x0000_s2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22860</xdr:rowOff>
        </xdr:from>
        <xdr:to>
          <xdr:col>1</xdr:col>
          <xdr:colOff>259080</xdr:colOff>
          <xdr:row>17</xdr:row>
          <xdr:rowOff>7620</xdr:rowOff>
        </xdr:to>
        <xdr:sp macro="" textlink="">
          <xdr:nvSpPr>
            <xdr:cNvPr id="27658" name="Check Box 10" hidden="1">
              <a:extLst>
                <a:ext uri="{63B3BB69-23CF-44E3-9099-C40C66FF867C}">
                  <a14:compatExt spid="_x0000_s2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14</xdr:row>
          <xdr:rowOff>266700</xdr:rowOff>
        </xdr:from>
        <xdr:to>
          <xdr:col>14</xdr:col>
          <xdr:colOff>266700</xdr:colOff>
          <xdr:row>18</xdr:row>
          <xdr:rowOff>83820</xdr:rowOff>
        </xdr:to>
        <xdr:sp macro="" textlink="">
          <xdr:nvSpPr>
            <xdr:cNvPr id="27659" name="Check Box 11" hidden="1">
              <a:extLst>
                <a:ext uri="{63B3BB69-23CF-44E3-9099-C40C66FF867C}">
                  <a14:compatExt spid="_x0000_s2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60960</xdr:rowOff>
        </xdr:from>
        <xdr:to>
          <xdr:col>2</xdr:col>
          <xdr:colOff>38100</xdr:colOff>
          <xdr:row>22</xdr:row>
          <xdr:rowOff>274320</xdr:rowOff>
        </xdr:to>
        <xdr:sp macro="" textlink="">
          <xdr:nvSpPr>
            <xdr:cNvPr id="27660" name="Check Box 12" hidden="1">
              <a:extLst>
                <a:ext uri="{63B3BB69-23CF-44E3-9099-C40C66FF867C}">
                  <a14:compatExt spid="_x0000_s27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22860</xdr:rowOff>
        </xdr:from>
        <xdr:to>
          <xdr:col>1</xdr:col>
          <xdr:colOff>259080</xdr:colOff>
          <xdr:row>21</xdr:row>
          <xdr:rowOff>7620</xdr:rowOff>
        </xdr:to>
        <xdr:sp macro="" textlink="">
          <xdr:nvSpPr>
            <xdr:cNvPr id="27661" name="Check Box 13" hidden="1">
              <a:extLst>
                <a:ext uri="{63B3BB69-23CF-44E3-9099-C40C66FF867C}">
                  <a14:compatExt spid="_x0000_s2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266700</xdr:rowOff>
        </xdr:from>
        <xdr:to>
          <xdr:col>14</xdr:col>
          <xdr:colOff>266700</xdr:colOff>
          <xdr:row>22</xdr:row>
          <xdr:rowOff>83820</xdr:rowOff>
        </xdr:to>
        <xdr:sp macro="" textlink="">
          <xdr:nvSpPr>
            <xdr:cNvPr id="27662" name="Check Box 14" hidden="1">
              <a:extLst>
                <a:ext uri="{63B3BB69-23CF-44E3-9099-C40C66FF867C}">
                  <a14:compatExt spid="_x0000_s27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45720</xdr:rowOff>
        </xdr:from>
        <xdr:to>
          <xdr:col>2</xdr:col>
          <xdr:colOff>38100</xdr:colOff>
          <xdr:row>26</xdr:row>
          <xdr:rowOff>266700</xdr:rowOff>
        </xdr:to>
        <xdr:sp macro="" textlink="">
          <xdr:nvSpPr>
            <xdr:cNvPr id="27663" name="Check Box 15" hidden="1">
              <a:extLst>
                <a:ext uri="{63B3BB69-23CF-44E3-9099-C40C66FF867C}">
                  <a14:compatExt spid="_x0000_s27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251460</xdr:rowOff>
        </xdr:from>
        <xdr:to>
          <xdr:col>15</xdr:col>
          <xdr:colOff>7620</xdr:colOff>
          <xdr:row>28</xdr:row>
          <xdr:rowOff>83820</xdr:rowOff>
        </xdr:to>
        <xdr:sp macro="" textlink="">
          <xdr:nvSpPr>
            <xdr:cNvPr id="27664" name="Check Box 16" hidden="1">
              <a:extLst>
                <a:ext uri="{63B3BB69-23CF-44E3-9099-C40C66FF867C}">
                  <a14:compatExt spid="_x0000_s27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22860</xdr:rowOff>
        </xdr:from>
        <xdr:to>
          <xdr:col>1</xdr:col>
          <xdr:colOff>259080</xdr:colOff>
          <xdr:row>25</xdr:row>
          <xdr:rowOff>7620</xdr:rowOff>
        </xdr:to>
        <xdr:sp macro="" textlink="">
          <xdr:nvSpPr>
            <xdr:cNvPr id="27665" name="Check Box 17" hidden="1">
              <a:extLst>
                <a:ext uri="{63B3BB69-23CF-44E3-9099-C40C66FF867C}">
                  <a14:compatExt spid="_x0000_s27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266700</xdr:rowOff>
        </xdr:from>
        <xdr:to>
          <xdr:col>14</xdr:col>
          <xdr:colOff>266700</xdr:colOff>
          <xdr:row>26</xdr:row>
          <xdr:rowOff>83820</xdr:rowOff>
        </xdr:to>
        <xdr:sp macro="" textlink="">
          <xdr:nvSpPr>
            <xdr:cNvPr id="27666" name="Check Box 18" hidden="1">
              <a:extLst>
                <a:ext uri="{63B3BB69-23CF-44E3-9099-C40C66FF867C}">
                  <a14:compatExt spid="_x0000_s27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45720</xdr:rowOff>
        </xdr:from>
        <xdr:to>
          <xdr:col>2</xdr:col>
          <xdr:colOff>38100</xdr:colOff>
          <xdr:row>30</xdr:row>
          <xdr:rowOff>266700</xdr:rowOff>
        </xdr:to>
        <xdr:sp macro="" textlink="">
          <xdr:nvSpPr>
            <xdr:cNvPr id="27667" name="Check Box 19" hidden="1">
              <a:extLst>
                <a:ext uri="{63B3BB69-23CF-44E3-9099-C40C66FF867C}">
                  <a14:compatExt spid="_x0000_s27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22860</xdr:rowOff>
        </xdr:from>
        <xdr:to>
          <xdr:col>1</xdr:col>
          <xdr:colOff>259080</xdr:colOff>
          <xdr:row>29</xdr:row>
          <xdr:rowOff>7620</xdr:rowOff>
        </xdr:to>
        <xdr:sp macro="" textlink="">
          <xdr:nvSpPr>
            <xdr:cNvPr id="27668" name="Check Box 20" hidden="1">
              <a:extLst>
                <a:ext uri="{63B3BB69-23CF-44E3-9099-C40C66FF867C}">
                  <a14:compatExt spid="_x0000_s27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266700</xdr:rowOff>
        </xdr:from>
        <xdr:to>
          <xdr:col>14</xdr:col>
          <xdr:colOff>266700</xdr:colOff>
          <xdr:row>30</xdr:row>
          <xdr:rowOff>83820</xdr:rowOff>
        </xdr:to>
        <xdr:sp macro="" textlink="">
          <xdr:nvSpPr>
            <xdr:cNvPr id="27669" name="Check Box 21" hidden="1">
              <a:extLst>
                <a:ext uri="{63B3BB69-23CF-44E3-9099-C40C66FF867C}">
                  <a14:compatExt spid="_x0000_s27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45720</xdr:rowOff>
        </xdr:from>
        <xdr:to>
          <xdr:col>2</xdr:col>
          <xdr:colOff>38100</xdr:colOff>
          <xdr:row>34</xdr:row>
          <xdr:rowOff>266700</xdr:rowOff>
        </xdr:to>
        <xdr:sp macro="" textlink="">
          <xdr:nvSpPr>
            <xdr:cNvPr id="27670" name="Check Box 22" hidden="1">
              <a:extLst>
                <a:ext uri="{63B3BB69-23CF-44E3-9099-C40C66FF867C}">
                  <a14:compatExt spid="_x0000_s27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251460</xdr:rowOff>
        </xdr:from>
        <xdr:to>
          <xdr:col>15</xdr:col>
          <xdr:colOff>7620</xdr:colOff>
          <xdr:row>36</xdr:row>
          <xdr:rowOff>83820</xdr:rowOff>
        </xdr:to>
        <xdr:sp macro="" textlink="">
          <xdr:nvSpPr>
            <xdr:cNvPr id="27671" name="Check Box 23" hidden="1">
              <a:extLst>
                <a:ext uri="{63B3BB69-23CF-44E3-9099-C40C66FF867C}">
                  <a14:compatExt spid="_x0000_s27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1</xdr:col>
          <xdr:colOff>259080</xdr:colOff>
          <xdr:row>33</xdr:row>
          <xdr:rowOff>7620</xdr:rowOff>
        </xdr:to>
        <xdr:sp macro="" textlink="">
          <xdr:nvSpPr>
            <xdr:cNvPr id="27672" name="Check Box 24" hidden="1">
              <a:extLst>
                <a:ext uri="{63B3BB69-23CF-44E3-9099-C40C66FF867C}">
                  <a14:compatExt spid="_x0000_s27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259080</xdr:rowOff>
        </xdr:from>
        <xdr:to>
          <xdr:col>14</xdr:col>
          <xdr:colOff>266700</xdr:colOff>
          <xdr:row>34</xdr:row>
          <xdr:rowOff>76200</xdr:rowOff>
        </xdr:to>
        <xdr:sp macro="" textlink="">
          <xdr:nvSpPr>
            <xdr:cNvPr id="27673" name="Check Box 25" hidden="1">
              <a:extLst>
                <a:ext uri="{63B3BB69-23CF-44E3-9099-C40C66FF867C}">
                  <a14:compatExt spid="_x0000_s27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45720</xdr:rowOff>
        </xdr:from>
        <xdr:to>
          <xdr:col>2</xdr:col>
          <xdr:colOff>38100</xdr:colOff>
          <xdr:row>38</xdr:row>
          <xdr:rowOff>266700</xdr:rowOff>
        </xdr:to>
        <xdr:sp macro="" textlink="">
          <xdr:nvSpPr>
            <xdr:cNvPr id="27674" name="Check Box 26" hidden="1">
              <a:extLst>
                <a:ext uri="{63B3BB69-23CF-44E3-9099-C40C66FF867C}">
                  <a14:compatExt spid="_x0000_s27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1</xdr:col>
          <xdr:colOff>259080</xdr:colOff>
          <xdr:row>37</xdr:row>
          <xdr:rowOff>7620</xdr:rowOff>
        </xdr:to>
        <xdr:sp macro="" textlink="">
          <xdr:nvSpPr>
            <xdr:cNvPr id="27675" name="Check Box 27" hidden="1">
              <a:extLst>
                <a:ext uri="{63B3BB69-23CF-44E3-9099-C40C66FF867C}">
                  <a14:compatExt spid="_x0000_s27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266700</xdr:rowOff>
        </xdr:from>
        <xdr:to>
          <xdr:col>14</xdr:col>
          <xdr:colOff>266700</xdr:colOff>
          <xdr:row>38</xdr:row>
          <xdr:rowOff>83820</xdr:rowOff>
        </xdr:to>
        <xdr:sp macro="" textlink="">
          <xdr:nvSpPr>
            <xdr:cNvPr id="27676" name="Check Box 28" hidden="1">
              <a:extLst>
                <a:ext uri="{63B3BB69-23CF-44E3-9099-C40C66FF867C}">
                  <a14:compatExt spid="_x0000_s27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45720</xdr:rowOff>
        </xdr:from>
        <xdr:to>
          <xdr:col>2</xdr:col>
          <xdr:colOff>38100</xdr:colOff>
          <xdr:row>42</xdr:row>
          <xdr:rowOff>266700</xdr:rowOff>
        </xdr:to>
        <xdr:sp macro="" textlink="">
          <xdr:nvSpPr>
            <xdr:cNvPr id="27677" name="Check Box 29" hidden="1">
              <a:extLst>
                <a:ext uri="{63B3BB69-23CF-44E3-9099-C40C66FF867C}">
                  <a14:compatExt spid="_x0000_s27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40</xdr:row>
          <xdr:rowOff>251460</xdr:rowOff>
        </xdr:from>
        <xdr:to>
          <xdr:col>15</xdr:col>
          <xdr:colOff>7620</xdr:colOff>
          <xdr:row>44</xdr:row>
          <xdr:rowOff>83820</xdr:rowOff>
        </xdr:to>
        <xdr:sp macro="" textlink="">
          <xdr:nvSpPr>
            <xdr:cNvPr id="27678" name="Check Box 30" hidden="1">
              <a:extLst>
                <a:ext uri="{63B3BB69-23CF-44E3-9099-C40C66FF867C}">
                  <a14:compatExt spid="_x0000_s27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1</xdr:col>
          <xdr:colOff>259080</xdr:colOff>
          <xdr:row>41</xdr:row>
          <xdr:rowOff>7620</xdr:rowOff>
        </xdr:to>
        <xdr:sp macro="" textlink="">
          <xdr:nvSpPr>
            <xdr:cNvPr id="27679" name="Check Box 31" hidden="1">
              <a:extLst>
                <a:ext uri="{63B3BB69-23CF-44E3-9099-C40C66FF867C}">
                  <a14:compatExt spid="_x0000_s27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266700</xdr:rowOff>
        </xdr:from>
        <xdr:to>
          <xdr:col>14</xdr:col>
          <xdr:colOff>266700</xdr:colOff>
          <xdr:row>42</xdr:row>
          <xdr:rowOff>83820</xdr:rowOff>
        </xdr:to>
        <xdr:sp macro="" textlink="">
          <xdr:nvSpPr>
            <xdr:cNvPr id="27680" name="Check Box 32" hidden="1">
              <a:extLst>
                <a:ext uri="{63B3BB69-23CF-44E3-9099-C40C66FF867C}">
                  <a14:compatExt spid="_x0000_s27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45720</xdr:rowOff>
        </xdr:from>
        <xdr:to>
          <xdr:col>2</xdr:col>
          <xdr:colOff>38100</xdr:colOff>
          <xdr:row>46</xdr:row>
          <xdr:rowOff>266700</xdr:rowOff>
        </xdr:to>
        <xdr:sp macro="" textlink="">
          <xdr:nvSpPr>
            <xdr:cNvPr id="27681" name="Check Box 33" hidden="1">
              <a:extLst>
                <a:ext uri="{63B3BB69-23CF-44E3-9099-C40C66FF867C}">
                  <a14:compatExt spid="_x0000_s27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1</xdr:col>
          <xdr:colOff>259080</xdr:colOff>
          <xdr:row>45</xdr:row>
          <xdr:rowOff>7620</xdr:rowOff>
        </xdr:to>
        <xdr:sp macro="" textlink="">
          <xdr:nvSpPr>
            <xdr:cNvPr id="27682" name="Check Box 34" hidden="1">
              <a:extLst>
                <a:ext uri="{63B3BB69-23CF-44E3-9099-C40C66FF867C}">
                  <a14:compatExt spid="_x0000_s27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42</xdr:row>
          <xdr:rowOff>266700</xdr:rowOff>
        </xdr:from>
        <xdr:to>
          <xdr:col>14</xdr:col>
          <xdr:colOff>266700</xdr:colOff>
          <xdr:row>46</xdr:row>
          <xdr:rowOff>83820</xdr:rowOff>
        </xdr:to>
        <xdr:sp macro="" textlink="">
          <xdr:nvSpPr>
            <xdr:cNvPr id="27683" name="Check Box 35" hidden="1">
              <a:extLst>
                <a:ext uri="{63B3BB69-23CF-44E3-9099-C40C66FF867C}">
                  <a14:compatExt spid="_x0000_s27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259080</xdr:rowOff>
        </xdr:from>
        <xdr:to>
          <xdr:col>14</xdr:col>
          <xdr:colOff>266700</xdr:colOff>
          <xdr:row>16</xdr:row>
          <xdr:rowOff>76200</xdr:rowOff>
        </xdr:to>
        <xdr:sp macro="" textlink="">
          <xdr:nvSpPr>
            <xdr:cNvPr id="27684" name="Check Box 36" hidden="1">
              <a:extLst>
                <a:ext uri="{63B3BB69-23CF-44E3-9099-C40C66FF867C}">
                  <a14:compatExt spid="_x0000_s27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259080</xdr:rowOff>
        </xdr:from>
        <xdr:to>
          <xdr:col>14</xdr:col>
          <xdr:colOff>266700</xdr:colOff>
          <xdr:row>24</xdr:row>
          <xdr:rowOff>76200</xdr:rowOff>
        </xdr:to>
        <xdr:sp macro="" textlink="">
          <xdr:nvSpPr>
            <xdr:cNvPr id="27685" name="Check Box 37" hidden="1">
              <a:extLst>
                <a:ext uri="{63B3BB69-23CF-44E3-9099-C40C66FF867C}">
                  <a14:compatExt spid="_x0000_s27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259080</xdr:rowOff>
        </xdr:from>
        <xdr:to>
          <xdr:col>14</xdr:col>
          <xdr:colOff>266700</xdr:colOff>
          <xdr:row>32</xdr:row>
          <xdr:rowOff>76200</xdr:rowOff>
        </xdr:to>
        <xdr:sp macro="" textlink="">
          <xdr:nvSpPr>
            <xdr:cNvPr id="27686" name="Check Box 38" hidden="1">
              <a:extLst>
                <a:ext uri="{63B3BB69-23CF-44E3-9099-C40C66FF867C}">
                  <a14:compatExt spid="_x0000_s27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259080</xdr:rowOff>
        </xdr:from>
        <xdr:to>
          <xdr:col>14</xdr:col>
          <xdr:colOff>266700</xdr:colOff>
          <xdr:row>40</xdr:row>
          <xdr:rowOff>76200</xdr:rowOff>
        </xdr:to>
        <xdr:sp macro="" textlink="">
          <xdr:nvSpPr>
            <xdr:cNvPr id="27687" name="Check Box 39" hidden="1">
              <a:extLst>
                <a:ext uri="{63B3BB69-23CF-44E3-9099-C40C66FF867C}">
                  <a14:compatExt spid="_x0000_s27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44</xdr:row>
          <xdr:rowOff>259080</xdr:rowOff>
        </xdr:from>
        <xdr:to>
          <xdr:col>14</xdr:col>
          <xdr:colOff>266700</xdr:colOff>
          <xdr:row>48</xdr:row>
          <xdr:rowOff>76200</xdr:rowOff>
        </xdr:to>
        <xdr:sp macro="" textlink="">
          <xdr:nvSpPr>
            <xdr:cNvPr id="27688" name="Check Box 40" hidden="1">
              <a:extLst>
                <a:ext uri="{63B3BB69-23CF-44E3-9099-C40C66FF867C}">
                  <a14:compatExt spid="_x0000_s27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8</xdr:row>
          <xdr:rowOff>251460</xdr:rowOff>
        </xdr:from>
        <xdr:to>
          <xdr:col>14</xdr:col>
          <xdr:colOff>274320</xdr:colOff>
          <xdr:row>12</xdr:row>
          <xdr:rowOff>83820</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28675" name="Check Box 3" hidden="1">
              <a:extLst>
                <a:ext uri="{63B3BB69-23CF-44E3-9099-C40C66FF867C}">
                  <a14:compatExt spid="_x0000_s2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7</xdr:row>
          <xdr:rowOff>297180</xdr:rowOff>
        </xdr:from>
        <xdr:to>
          <xdr:col>14</xdr:col>
          <xdr:colOff>251460</xdr:colOff>
          <xdr:row>10</xdr:row>
          <xdr:rowOff>76200</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68580</xdr:rowOff>
        </xdr:from>
        <xdr:to>
          <xdr:col>2</xdr:col>
          <xdr:colOff>38100</xdr:colOff>
          <xdr:row>14</xdr:row>
          <xdr:rowOff>289560</xdr:rowOff>
        </xdr:to>
        <xdr:sp macro="" textlink="">
          <xdr:nvSpPr>
            <xdr:cNvPr id="28677" name="Check Box 5" hidden="1">
              <a:extLst>
                <a:ext uri="{63B3BB69-23CF-44E3-9099-C40C66FF867C}">
                  <a14:compatExt spid="_x0000_s2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28678" name="Check Box 6" hidden="1">
              <a:extLst>
                <a:ext uri="{63B3BB69-23CF-44E3-9099-C40C66FF867C}">
                  <a14:compatExt spid="_x0000_s2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10</xdr:row>
          <xdr:rowOff>251460</xdr:rowOff>
        </xdr:from>
        <xdr:to>
          <xdr:col>14</xdr:col>
          <xdr:colOff>251460</xdr:colOff>
          <xdr:row>14</xdr:row>
          <xdr:rowOff>76200</xdr:rowOff>
        </xdr:to>
        <xdr:sp macro="" textlink="">
          <xdr:nvSpPr>
            <xdr:cNvPr id="28679" name="Check Box 7" hidden="1">
              <a:extLst>
                <a:ext uri="{63B3BB69-23CF-44E3-9099-C40C66FF867C}">
                  <a14:compatExt spid="_x0000_s28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68580</xdr:rowOff>
        </xdr:from>
        <xdr:to>
          <xdr:col>2</xdr:col>
          <xdr:colOff>38100</xdr:colOff>
          <xdr:row>18</xdr:row>
          <xdr:rowOff>289560</xdr:rowOff>
        </xdr:to>
        <xdr:sp macro="" textlink="">
          <xdr:nvSpPr>
            <xdr:cNvPr id="28680" name="Check Box 8" hidden="1">
              <a:extLst>
                <a:ext uri="{63B3BB69-23CF-44E3-9099-C40C66FF867C}">
                  <a14:compatExt spid="_x0000_s28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16</xdr:row>
          <xdr:rowOff>259080</xdr:rowOff>
        </xdr:from>
        <xdr:to>
          <xdr:col>14</xdr:col>
          <xdr:colOff>274320</xdr:colOff>
          <xdr:row>20</xdr:row>
          <xdr:rowOff>106680</xdr:rowOff>
        </xdr:to>
        <xdr:sp macro="" textlink="">
          <xdr:nvSpPr>
            <xdr:cNvPr id="28681" name="Check Box 9" hidden="1">
              <a:extLst>
                <a:ext uri="{63B3BB69-23CF-44E3-9099-C40C66FF867C}">
                  <a14:compatExt spid="_x0000_s28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30480</xdr:rowOff>
        </xdr:from>
        <xdr:to>
          <xdr:col>1</xdr:col>
          <xdr:colOff>259080</xdr:colOff>
          <xdr:row>17</xdr:row>
          <xdr:rowOff>22860</xdr:rowOff>
        </xdr:to>
        <xdr:sp macro="" textlink="">
          <xdr:nvSpPr>
            <xdr:cNvPr id="28682" name="Check Box 10" hidden="1">
              <a:extLst>
                <a:ext uri="{63B3BB69-23CF-44E3-9099-C40C66FF867C}">
                  <a14:compatExt spid="_x0000_s28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14</xdr:row>
          <xdr:rowOff>274320</xdr:rowOff>
        </xdr:from>
        <xdr:to>
          <xdr:col>14</xdr:col>
          <xdr:colOff>251460</xdr:colOff>
          <xdr:row>18</xdr:row>
          <xdr:rowOff>99060</xdr:rowOff>
        </xdr:to>
        <xdr:sp macro="" textlink="">
          <xdr:nvSpPr>
            <xdr:cNvPr id="28683" name="Check Box 11" hidden="1">
              <a:extLst>
                <a:ext uri="{63B3BB69-23CF-44E3-9099-C40C66FF867C}">
                  <a14:compatExt spid="_x0000_s28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76200</xdr:rowOff>
        </xdr:from>
        <xdr:to>
          <xdr:col>2</xdr:col>
          <xdr:colOff>38100</xdr:colOff>
          <xdr:row>22</xdr:row>
          <xdr:rowOff>297180</xdr:rowOff>
        </xdr:to>
        <xdr:sp macro="" textlink="">
          <xdr:nvSpPr>
            <xdr:cNvPr id="28684" name="Check Box 12" hidden="1">
              <a:extLst>
                <a:ext uri="{63B3BB69-23CF-44E3-9099-C40C66FF867C}">
                  <a14:compatExt spid="_x0000_s28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30480</xdr:rowOff>
        </xdr:from>
        <xdr:to>
          <xdr:col>1</xdr:col>
          <xdr:colOff>259080</xdr:colOff>
          <xdr:row>21</xdr:row>
          <xdr:rowOff>30480</xdr:rowOff>
        </xdr:to>
        <xdr:sp macro="" textlink="">
          <xdr:nvSpPr>
            <xdr:cNvPr id="28685" name="Check Box 13" hidden="1">
              <a:extLst>
                <a:ext uri="{63B3BB69-23CF-44E3-9099-C40C66FF867C}">
                  <a14:compatExt spid="_x0000_s28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18</xdr:row>
          <xdr:rowOff>274320</xdr:rowOff>
        </xdr:from>
        <xdr:to>
          <xdr:col>14</xdr:col>
          <xdr:colOff>251460</xdr:colOff>
          <xdr:row>22</xdr:row>
          <xdr:rowOff>106680</xdr:rowOff>
        </xdr:to>
        <xdr:sp macro="" textlink="">
          <xdr:nvSpPr>
            <xdr:cNvPr id="28686" name="Check Box 14" hidden="1">
              <a:extLst>
                <a:ext uri="{63B3BB69-23CF-44E3-9099-C40C66FF867C}">
                  <a14:compatExt spid="_x0000_s28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76200</xdr:rowOff>
        </xdr:from>
        <xdr:to>
          <xdr:col>2</xdr:col>
          <xdr:colOff>38100</xdr:colOff>
          <xdr:row>26</xdr:row>
          <xdr:rowOff>297180</xdr:rowOff>
        </xdr:to>
        <xdr:sp macro="" textlink="">
          <xdr:nvSpPr>
            <xdr:cNvPr id="28687" name="Check Box 15" hidden="1">
              <a:extLst>
                <a:ext uri="{63B3BB69-23CF-44E3-9099-C40C66FF867C}">
                  <a14:compatExt spid="_x0000_s28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24</xdr:row>
          <xdr:rowOff>266700</xdr:rowOff>
        </xdr:from>
        <xdr:to>
          <xdr:col>14</xdr:col>
          <xdr:colOff>274320</xdr:colOff>
          <xdr:row>28</xdr:row>
          <xdr:rowOff>114300</xdr:rowOff>
        </xdr:to>
        <xdr:sp macro="" textlink="">
          <xdr:nvSpPr>
            <xdr:cNvPr id="28688" name="Check Box 16" hidden="1">
              <a:extLst>
                <a:ext uri="{63B3BB69-23CF-44E3-9099-C40C66FF867C}">
                  <a14:compatExt spid="_x0000_s28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xdr:row>
          <xdr:rowOff>0</xdr:rowOff>
        </xdr:from>
        <xdr:to>
          <xdr:col>1</xdr:col>
          <xdr:colOff>259080</xdr:colOff>
          <xdr:row>25</xdr:row>
          <xdr:rowOff>30480</xdr:rowOff>
        </xdr:to>
        <xdr:sp macro="" textlink="">
          <xdr:nvSpPr>
            <xdr:cNvPr id="28689" name="Check Box 17" hidden="1">
              <a:extLst>
                <a:ext uri="{63B3BB69-23CF-44E3-9099-C40C66FF867C}">
                  <a14:compatExt spid="_x0000_s28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22</xdr:row>
          <xdr:rowOff>289560</xdr:rowOff>
        </xdr:from>
        <xdr:to>
          <xdr:col>14</xdr:col>
          <xdr:colOff>251460</xdr:colOff>
          <xdr:row>26</xdr:row>
          <xdr:rowOff>114300</xdr:rowOff>
        </xdr:to>
        <xdr:sp macro="" textlink="">
          <xdr:nvSpPr>
            <xdr:cNvPr id="28690" name="Check Box 18" hidden="1">
              <a:extLst>
                <a:ext uri="{63B3BB69-23CF-44E3-9099-C40C66FF867C}">
                  <a14:compatExt spid="_x0000_s28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76200</xdr:rowOff>
        </xdr:from>
        <xdr:to>
          <xdr:col>2</xdr:col>
          <xdr:colOff>38100</xdr:colOff>
          <xdr:row>30</xdr:row>
          <xdr:rowOff>297180</xdr:rowOff>
        </xdr:to>
        <xdr:sp macro="" textlink="">
          <xdr:nvSpPr>
            <xdr:cNvPr id="28691" name="Check Box 19" hidden="1">
              <a:extLst>
                <a:ext uri="{63B3BB69-23CF-44E3-9099-C40C66FF867C}">
                  <a14:compatExt spid="_x0000_s28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28</xdr:row>
          <xdr:rowOff>7620</xdr:rowOff>
        </xdr:from>
        <xdr:to>
          <xdr:col>1</xdr:col>
          <xdr:colOff>259080</xdr:colOff>
          <xdr:row>30</xdr:row>
          <xdr:rowOff>0</xdr:rowOff>
        </xdr:to>
        <xdr:sp macro="" textlink="">
          <xdr:nvSpPr>
            <xdr:cNvPr id="28692" name="Check Box 20" hidden="1">
              <a:extLst>
                <a:ext uri="{63B3BB69-23CF-44E3-9099-C40C66FF867C}">
                  <a14:compatExt spid="_x0000_s28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26</xdr:row>
          <xdr:rowOff>297180</xdr:rowOff>
        </xdr:from>
        <xdr:to>
          <xdr:col>14</xdr:col>
          <xdr:colOff>251460</xdr:colOff>
          <xdr:row>30</xdr:row>
          <xdr:rowOff>114300</xdr:rowOff>
        </xdr:to>
        <xdr:sp macro="" textlink="">
          <xdr:nvSpPr>
            <xdr:cNvPr id="28693" name="Check Box 21" hidden="1">
              <a:extLst>
                <a:ext uri="{63B3BB69-23CF-44E3-9099-C40C66FF867C}">
                  <a14:compatExt spid="_x0000_s28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83820</xdr:rowOff>
        </xdr:from>
        <xdr:to>
          <xdr:col>2</xdr:col>
          <xdr:colOff>38100</xdr:colOff>
          <xdr:row>34</xdr:row>
          <xdr:rowOff>304800</xdr:rowOff>
        </xdr:to>
        <xdr:sp macro="" textlink="">
          <xdr:nvSpPr>
            <xdr:cNvPr id="28694" name="Check Box 22" hidden="1">
              <a:extLst>
                <a:ext uri="{63B3BB69-23CF-44E3-9099-C40C66FF867C}">
                  <a14:compatExt spid="_x0000_s28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32</xdr:row>
          <xdr:rowOff>289560</xdr:rowOff>
        </xdr:from>
        <xdr:to>
          <xdr:col>14</xdr:col>
          <xdr:colOff>274320</xdr:colOff>
          <xdr:row>36</xdr:row>
          <xdr:rowOff>121920</xdr:rowOff>
        </xdr:to>
        <xdr:sp macro="" textlink="">
          <xdr:nvSpPr>
            <xdr:cNvPr id="28695" name="Check Box 23" hidden="1">
              <a:extLst>
                <a:ext uri="{63B3BB69-23CF-44E3-9099-C40C66FF867C}">
                  <a14:compatExt spid="_x0000_s28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7620</xdr:rowOff>
        </xdr:from>
        <xdr:to>
          <xdr:col>1</xdr:col>
          <xdr:colOff>259080</xdr:colOff>
          <xdr:row>34</xdr:row>
          <xdr:rowOff>7620</xdr:rowOff>
        </xdr:to>
        <xdr:sp macro="" textlink="">
          <xdr:nvSpPr>
            <xdr:cNvPr id="28696" name="Check Box 24" hidden="1">
              <a:extLst>
                <a:ext uri="{63B3BB69-23CF-44E3-9099-C40C66FF867C}">
                  <a14:compatExt spid="_x0000_s28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30</xdr:row>
          <xdr:rowOff>289560</xdr:rowOff>
        </xdr:from>
        <xdr:to>
          <xdr:col>14</xdr:col>
          <xdr:colOff>251460</xdr:colOff>
          <xdr:row>34</xdr:row>
          <xdr:rowOff>114300</xdr:rowOff>
        </xdr:to>
        <xdr:sp macro="" textlink="">
          <xdr:nvSpPr>
            <xdr:cNvPr id="28697" name="Check Box 25" hidden="1">
              <a:extLst>
                <a:ext uri="{63B3BB69-23CF-44E3-9099-C40C66FF867C}">
                  <a14:compatExt spid="_x0000_s28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99060</xdr:rowOff>
        </xdr:from>
        <xdr:to>
          <xdr:col>2</xdr:col>
          <xdr:colOff>38100</xdr:colOff>
          <xdr:row>38</xdr:row>
          <xdr:rowOff>312420</xdr:rowOff>
        </xdr:to>
        <xdr:sp macro="" textlink="">
          <xdr:nvSpPr>
            <xdr:cNvPr id="28698" name="Check Box 26" hidden="1">
              <a:extLst>
                <a:ext uri="{63B3BB69-23CF-44E3-9099-C40C66FF867C}">
                  <a14:compatExt spid="_x0000_s28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22860</xdr:rowOff>
        </xdr:from>
        <xdr:to>
          <xdr:col>1</xdr:col>
          <xdr:colOff>259080</xdr:colOff>
          <xdr:row>38</xdr:row>
          <xdr:rowOff>7620</xdr:rowOff>
        </xdr:to>
        <xdr:sp macro="" textlink="">
          <xdr:nvSpPr>
            <xdr:cNvPr id="28699" name="Check Box 27" hidden="1">
              <a:extLst>
                <a:ext uri="{63B3BB69-23CF-44E3-9099-C40C66FF867C}">
                  <a14:compatExt spid="_x0000_s28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34</xdr:row>
          <xdr:rowOff>304800</xdr:rowOff>
        </xdr:from>
        <xdr:to>
          <xdr:col>14</xdr:col>
          <xdr:colOff>251460</xdr:colOff>
          <xdr:row>38</xdr:row>
          <xdr:rowOff>137160</xdr:rowOff>
        </xdr:to>
        <xdr:sp macro="" textlink="">
          <xdr:nvSpPr>
            <xdr:cNvPr id="28700" name="Check Box 28" hidden="1">
              <a:extLst>
                <a:ext uri="{63B3BB69-23CF-44E3-9099-C40C66FF867C}">
                  <a14:compatExt spid="_x0000_s28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99060</xdr:rowOff>
        </xdr:from>
        <xdr:to>
          <xdr:col>2</xdr:col>
          <xdr:colOff>38100</xdr:colOff>
          <xdr:row>42</xdr:row>
          <xdr:rowOff>312420</xdr:rowOff>
        </xdr:to>
        <xdr:sp macro="" textlink="">
          <xdr:nvSpPr>
            <xdr:cNvPr id="28701" name="Check Box 29" hidden="1">
              <a:extLst>
                <a:ext uri="{63B3BB69-23CF-44E3-9099-C40C66FF867C}">
                  <a14:compatExt spid="_x0000_s28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40</xdr:row>
          <xdr:rowOff>297180</xdr:rowOff>
        </xdr:from>
        <xdr:to>
          <xdr:col>14</xdr:col>
          <xdr:colOff>274320</xdr:colOff>
          <xdr:row>44</xdr:row>
          <xdr:rowOff>144780</xdr:rowOff>
        </xdr:to>
        <xdr:sp macro="" textlink="">
          <xdr:nvSpPr>
            <xdr:cNvPr id="28702" name="Check Box 30" hidden="1">
              <a:extLst>
                <a:ext uri="{63B3BB69-23CF-44E3-9099-C40C66FF867C}">
                  <a14:compatExt spid="_x0000_s28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30480</xdr:rowOff>
        </xdr:from>
        <xdr:to>
          <xdr:col>1</xdr:col>
          <xdr:colOff>259080</xdr:colOff>
          <xdr:row>42</xdr:row>
          <xdr:rowOff>22860</xdr:rowOff>
        </xdr:to>
        <xdr:sp macro="" textlink="">
          <xdr:nvSpPr>
            <xdr:cNvPr id="28703" name="Check Box 31" hidden="1">
              <a:extLst>
                <a:ext uri="{63B3BB69-23CF-44E3-9099-C40C66FF867C}">
                  <a14:compatExt spid="_x0000_s28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38</xdr:row>
          <xdr:rowOff>312420</xdr:rowOff>
        </xdr:from>
        <xdr:to>
          <xdr:col>14</xdr:col>
          <xdr:colOff>251460</xdr:colOff>
          <xdr:row>42</xdr:row>
          <xdr:rowOff>137160</xdr:rowOff>
        </xdr:to>
        <xdr:sp macro="" textlink="">
          <xdr:nvSpPr>
            <xdr:cNvPr id="28704" name="Check Box 32" hidden="1">
              <a:extLst>
                <a:ext uri="{63B3BB69-23CF-44E3-9099-C40C66FF867C}">
                  <a14:compatExt spid="_x0000_s28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106680</xdr:rowOff>
        </xdr:from>
        <xdr:to>
          <xdr:col>2</xdr:col>
          <xdr:colOff>38100</xdr:colOff>
          <xdr:row>47</xdr:row>
          <xdr:rowOff>0</xdr:rowOff>
        </xdr:to>
        <xdr:sp macro="" textlink="">
          <xdr:nvSpPr>
            <xdr:cNvPr id="28705" name="Check Box 33" hidden="1">
              <a:extLst>
                <a:ext uri="{63B3BB69-23CF-44E3-9099-C40C66FF867C}">
                  <a14:compatExt spid="_x0000_s28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30480</xdr:rowOff>
        </xdr:from>
        <xdr:to>
          <xdr:col>1</xdr:col>
          <xdr:colOff>259080</xdr:colOff>
          <xdr:row>46</xdr:row>
          <xdr:rowOff>30480</xdr:rowOff>
        </xdr:to>
        <xdr:sp macro="" textlink="">
          <xdr:nvSpPr>
            <xdr:cNvPr id="28706" name="Check Box 34" hidden="1">
              <a:extLst>
                <a:ext uri="{63B3BB69-23CF-44E3-9099-C40C66FF867C}">
                  <a14:compatExt spid="_x0000_s28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42</xdr:row>
          <xdr:rowOff>312420</xdr:rowOff>
        </xdr:from>
        <xdr:to>
          <xdr:col>14</xdr:col>
          <xdr:colOff>251460</xdr:colOff>
          <xdr:row>46</xdr:row>
          <xdr:rowOff>144780</xdr:rowOff>
        </xdr:to>
        <xdr:sp macro="" textlink="">
          <xdr:nvSpPr>
            <xdr:cNvPr id="28707" name="Check Box 35" hidden="1">
              <a:extLst>
                <a:ext uri="{63B3BB69-23CF-44E3-9099-C40C66FF867C}">
                  <a14:compatExt spid="_x0000_s28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12</xdr:row>
          <xdr:rowOff>259080</xdr:rowOff>
        </xdr:from>
        <xdr:to>
          <xdr:col>14</xdr:col>
          <xdr:colOff>251460</xdr:colOff>
          <xdr:row>16</xdr:row>
          <xdr:rowOff>83820</xdr:rowOff>
        </xdr:to>
        <xdr:sp macro="" textlink="">
          <xdr:nvSpPr>
            <xdr:cNvPr id="28708" name="Check Box 36" hidden="1">
              <a:extLst>
                <a:ext uri="{63B3BB69-23CF-44E3-9099-C40C66FF867C}">
                  <a14:compatExt spid="_x0000_s28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20</xdr:row>
          <xdr:rowOff>274320</xdr:rowOff>
        </xdr:from>
        <xdr:to>
          <xdr:col>14</xdr:col>
          <xdr:colOff>251460</xdr:colOff>
          <xdr:row>24</xdr:row>
          <xdr:rowOff>99060</xdr:rowOff>
        </xdr:to>
        <xdr:sp macro="" textlink="">
          <xdr:nvSpPr>
            <xdr:cNvPr id="28709" name="Check Box 37" hidden="1">
              <a:extLst>
                <a:ext uri="{63B3BB69-23CF-44E3-9099-C40C66FF867C}">
                  <a14:compatExt spid="_x0000_s28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28</xdr:row>
          <xdr:rowOff>289560</xdr:rowOff>
        </xdr:from>
        <xdr:to>
          <xdr:col>14</xdr:col>
          <xdr:colOff>251460</xdr:colOff>
          <xdr:row>32</xdr:row>
          <xdr:rowOff>114300</xdr:rowOff>
        </xdr:to>
        <xdr:sp macro="" textlink="">
          <xdr:nvSpPr>
            <xdr:cNvPr id="28710" name="Check Box 38" hidden="1">
              <a:extLst>
                <a:ext uri="{63B3BB69-23CF-44E3-9099-C40C66FF867C}">
                  <a14:compatExt spid="_x0000_s28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36</xdr:row>
          <xdr:rowOff>297180</xdr:rowOff>
        </xdr:from>
        <xdr:to>
          <xdr:col>14</xdr:col>
          <xdr:colOff>251460</xdr:colOff>
          <xdr:row>40</xdr:row>
          <xdr:rowOff>121920</xdr:rowOff>
        </xdr:to>
        <xdr:sp macro="" textlink="">
          <xdr:nvSpPr>
            <xdr:cNvPr id="28711" name="Check Box 39" hidden="1">
              <a:extLst>
                <a:ext uri="{63B3BB69-23CF-44E3-9099-C40C66FF867C}">
                  <a14:compatExt spid="_x0000_s28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44</xdr:row>
          <xdr:rowOff>312420</xdr:rowOff>
        </xdr:from>
        <xdr:to>
          <xdr:col>14</xdr:col>
          <xdr:colOff>251460</xdr:colOff>
          <xdr:row>48</xdr:row>
          <xdr:rowOff>137160</xdr:rowOff>
        </xdr:to>
        <xdr:sp macro="" textlink="">
          <xdr:nvSpPr>
            <xdr:cNvPr id="28712" name="Check Box 40" hidden="1">
              <a:extLst>
                <a:ext uri="{63B3BB69-23CF-44E3-9099-C40C66FF867C}">
                  <a14:compatExt spid="_x0000_s28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29697" name="Check Box 1" hidden="1">
              <a:extLst>
                <a:ext uri="{63B3BB69-23CF-44E3-9099-C40C66FF867C}">
                  <a14:compatExt spid="_x0000_s29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251460</xdr:rowOff>
        </xdr:from>
        <xdr:to>
          <xdr:col>14</xdr:col>
          <xdr:colOff>266700</xdr:colOff>
          <xdr:row>12</xdr:row>
          <xdr:rowOff>83820</xdr:rowOff>
        </xdr:to>
        <xdr:sp macro="" textlink="">
          <xdr:nvSpPr>
            <xdr:cNvPr id="29698" name="Check Box 2" hidden="1">
              <a:extLst>
                <a:ext uri="{63B3BB69-23CF-44E3-9099-C40C66FF867C}">
                  <a14:compatExt spid="_x0000_s29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29699" name="Check Box 3" hidden="1">
              <a:extLst>
                <a:ext uri="{63B3BB69-23CF-44E3-9099-C40C66FF867C}">
                  <a14:compatExt spid="_x0000_s29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297180</xdr:rowOff>
        </xdr:from>
        <xdr:to>
          <xdr:col>14</xdr:col>
          <xdr:colOff>236220</xdr:colOff>
          <xdr:row>10</xdr:row>
          <xdr:rowOff>76200</xdr:rowOff>
        </xdr:to>
        <xdr:sp macro="" textlink="">
          <xdr:nvSpPr>
            <xdr:cNvPr id="29700" name="Check Box 4" hidden="1">
              <a:extLst>
                <a:ext uri="{63B3BB69-23CF-44E3-9099-C40C66FF867C}">
                  <a14:compatExt spid="_x0000_s29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68580</xdr:rowOff>
        </xdr:from>
        <xdr:to>
          <xdr:col>2</xdr:col>
          <xdr:colOff>38100</xdr:colOff>
          <xdr:row>14</xdr:row>
          <xdr:rowOff>289560</xdr:rowOff>
        </xdr:to>
        <xdr:sp macro="" textlink="">
          <xdr:nvSpPr>
            <xdr:cNvPr id="29701" name="Check Box 5" hidden="1">
              <a:extLst>
                <a:ext uri="{63B3BB69-23CF-44E3-9099-C40C66FF867C}">
                  <a14:compatExt spid="_x0000_s29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29702" name="Check Box 6" hidden="1">
              <a:extLst>
                <a:ext uri="{63B3BB69-23CF-44E3-9099-C40C66FF867C}">
                  <a14:compatExt spid="_x0000_s29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10</xdr:row>
          <xdr:rowOff>251460</xdr:rowOff>
        </xdr:from>
        <xdr:to>
          <xdr:col>14</xdr:col>
          <xdr:colOff>236220</xdr:colOff>
          <xdr:row>14</xdr:row>
          <xdr:rowOff>76200</xdr:rowOff>
        </xdr:to>
        <xdr:sp macro="" textlink="">
          <xdr:nvSpPr>
            <xdr:cNvPr id="29703" name="Check Box 7" hidden="1">
              <a:extLst>
                <a:ext uri="{63B3BB69-23CF-44E3-9099-C40C66FF867C}">
                  <a14:compatExt spid="_x0000_s29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68580</xdr:rowOff>
        </xdr:from>
        <xdr:to>
          <xdr:col>2</xdr:col>
          <xdr:colOff>38100</xdr:colOff>
          <xdr:row>18</xdr:row>
          <xdr:rowOff>289560</xdr:rowOff>
        </xdr:to>
        <xdr:sp macro="" textlink="">
          <xdr:nvSpPr>
            <xdr:cNvPr id="29704" name="Check Box 8" hidden="1">
              <a:extLst>
                <a:ext uri="{63B3BB69-23CF-44E3-9099-C40C66FF867C}">
                  <a14:compatExt spid="_x0000_s29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259080</xdr:rowOff>
        </xdr:from>
        <xdr:to>
          <xdr:col>14</xdr:col>
          <xdr:colOff>266700</xdr:colOff>
          <xdr:row>20</xdr:row>
          <xdr:rowOff>106680</xdr:rowOff>
        </xdr:to>
        <xdr:sp macro="" textlink="">
          <xdr:nvSpPr>
            <xdr:cNvPr id="29705" name="Check Box 9" hidden="1">
              <a:extLst>
                <a:ext uri="{63B3BB69-23CF-44E3-9099-C40C66FF867C}">
                  <a14:compatExt spid="_x0000_s29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30480</xdr:rowOff>
        </xdr:from>
        <xdr:to>
          <xdr:col>1</xdr:col>
          <xdr:colOff>259080</xdr:colOff>
          <xdr:row>17</xdr:row>
          <xdr:rowOff>22860</xdr:rowOff>
        </xdr:to>
        <xdr:sp macro="" textlink="">
          <xdr:nvSpPr>
            <xdr:cNvPr id="29706" name="Check Box 10" hidden="1">
              <a:extLst>
                <a:ext uri="{63B3BB69-23CF-44E3-9099-C40C66FF867C}">
                  <a14:compatExt spid="_x0000_s29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14</xdr:row>
          <xdr:rowOff>274320</xdr:rowOff>
        </xdr:from>
        <xdr:to>
          <xdr:col>14</xdr:col>
          <xdr:colOff>236220</xdr:colOff>
          <xdr:row>18</xdr:row>
          <xdr:rowOff>99060</xdr:rowOff>
        </xdr:to>
        <xdr:sp macro="" textlink="">
          <xdr:nvSpPr>
            <xdr:cNvPr id="29707" name="Check Box 11" hidden="1">
              <a:extLst>
                <a:ext uri="{63B3BB69-23CF-44E3-9099-C40C66FF867C}">
                  <a14:compatExt spid="_x0000_s29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76200</xdr:rowOff>
        </xdr:from>
        <xdr:to>
          <xdr:col>2</xdr:col>
          <xdr:colOff>38100</xdr:colOff>
          <xdr:row>22</xdr:row>
          <xdr:rowOff>297180</xdr:rowOff>
        </xdr:to>
        <xdr:sp macro="" textlink="">
          <xdr:nvSpPr>
            <xdr:cNvPr id="29708" name="Check Box 12" hidden="1">
              <a:extLst>
                <a:ext uri="{63B3BB69-23CF-44E3-9099-C40C66FF867C}">
                  <a14:compatExt spid="_x0000_s29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30480</xdr:rowOff>
        </xdr:from>
        <xdr:to>
          <xdr:col>1</xdr:col>
          <xdr:colOff>259080</xdr:colOff>
          <xdr:row>21</xdr:row>
          <xdr:rowOff>30480</xdr:rowOff>
        </xdr:to>
        <xdr:sp macro="" textlink="">
          <xdr:nvSpPr>
            <xdr:cNvPr id="29709" name="Check Box 13" hidden="1">
              <a:extLst>
                <a:ext uri="{63B3BB69-23CF-44E3-9099-C40C66FF867C}">
                  <a14:compatExt spid="_x0000_s29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18</xdr:row>
          <xdr:rowOff>274320</xdr:rowOff>
        </xdr:from>
        <xdr:to>
          <xdr:col>14</xdr:col>
          <xdr:colOff>236220</xdr:colOff>
          <xdr:row>22</xdr:row>
          <xdr:rowOff>106680</xdr:rowOff>
        </xdr:to>
        <xdr:sp macro="" textlink="">
          <xdr:nvSpPr>
            <xdr:cNvPr id="29710" name="Check Box 14" hidden="1">
              <a:extLst>
                <a:ext uri="{63B3BB69-23CF-44E3-9099-C40C66FF867C}">
                  <a14:compatExt spid="_x0000_s29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76200</xdr:rowOff>
        </xdr:from>
        <xdr:to>
          <xdr:col>2</xdr:col>
          <xdr:colOff>38100</xdr:colOff>
          <xdr:row>26</xdr:row>
          <xdr:rowOff>297180</xdr:rowOff>
        </xdr:to>
        <xdr:sp macro="" textlink="">
          <xdr:nvSpPr>
            <xdr:cNvPr id="29711" name="Check Box 15" hidden="1">
              <a:extLst>
                <a:ext uri="{63B3BB69-23CF-44E3-9099-C40C66FF867C}">
                  <a14:compatExt spid="_x0000_s29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266700</xdr:rowOff>
        </xdr:from>
        <xdr:to>
          <xdr:col>14</xdr:col>
          <xdr:colOff>266700</xdr:colOff>
          <xdr:row>28</xdr:row>
          <xdr:rowOff>114300</xdr:rowOff>
        </xdr:to>
        <xdr:sp macro="" textlink="">
          <xdr:nvSpPr>
            <xdr:cNvPr id="29712" name="Check Box 16" hidden="1">
              <a:extLst>
                <a:ext uri="{63B3BB69-23CF-44E3-9099-C40C66FF867C}">
                  <a14:compatExt spid="_x0000_s29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24</xdr:row>
          <xdr:rowOff>0</xdr:rowOff>
        </xdr:from>
        <xdr:to>
          <xdr:col>1</xdr:col>
          <xdr:colOff>259080</xdr:colOff>
          <xdr:row>25</xdr:row>
          <xdr:rowOff>30480</xdr:rowOff>
        </xdr:to>
        <xdr:sp macro="" textlink="">
          <xdr:nvSpPr>
            <xdr:cNvPr id="29713" name="Check Box 17" hidden="1">
              <a:extLst>
                <a:ext uri="{63B3BB69-23CF-44E3-9099-C40C66FF867C}">
                  <a14:compatExt spid="_x0000_s29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22</xdr:row>
          <xdr:rowOff>289560</xdr:rowOff>
        </xdr:from>
        <xdr:to>
          <xdr:col>14</xdr:col>
          <xdr:colOff>236220</xdr:colOff>
          <xdr:row>26</xdr:row>
          <xdr:rowOff>114300</xdr:rowOff>
        </xdr:to>
        <xdr:sp macro="" textlink="">
          <xdr:nvSpPr>
            <xdr:cNvPr id="29714" name="Check Box 18" hidden="1">
              <a:extLst>
                <a:ext uri="{63B3BB69-23CF-44E3-9099-C40C66FF867C}">
                  <a14:compatExt spid="_x0000_s29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76200</xdr:rowOff>
        </xdr:from>
        <xdr:to>
          <xdr:col>2</xdr:col>
          <xdr:colOff>38100</xdr:colOff>
          <xdr:row>30</xdr:row>
          <xdr:rowOff>297180</xdr:rowOff>
        </xdr:to>
        <xdr:sp macro="" textlink="">
          <xdr:nvSpPr>
            <xdr:cNvPr id="29715" name="Check Box 19" hidden="1">
              <a:extLst>
                <a:ext uri="{63B3BB69-23CF-44E3-9099-C40C66FF867C}">
                  <a14:compatExt spid="_x0000_s29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28</xdr:row>
          <xdr:rowOff>7620</xdr:rowOff>
        </xdr:from>
        <xdr:to>
          <xdr:col>1</xdr:col>
          <xdr:colOff>259080</xdr:colOff>
          <xdr:row>30</xdr:row>
          <xdr:rowOff>0</xdr:rowOff>
        </xdr:to>
        <xdr:sp macro="" textlink="">
          <xdr:nvSpPr>
            <xdr:cNvPr id="29716" name="Check Box 20" hidden="1">
              <a:extLst>
                <a:ext uri="{63B3BB69-23CF-44E3-9099-C40C66FF867C}">
                  <a14:compatExt spid="_x0000_s29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26</xdr:row>
          <xdr:rowOff>297180</xdr:rowOff>
        </xdr:from>
        <xdr:to>
          <xdr:col>14</xdr:col>
          <xdr:colOff>236220</xdr:colOff>
          <xdr:row>30</xdr:row>
          <xdr:rowOff>114300</xdr:rowOff>
        </xdr:to>
        <xdr:sp macro="" textlink="">
          <xdr:nvSpPr>
            <xdr:cNvPr id="29717" name="Check Box 21" hidden="1">
              <a:extLst>
                <a:ext uri="{63B3BB69-23CF-44E3-9099-C40C66FF867C}">
                  <a14:compatExt spid="_x0000_s29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83820</xdr:rowOff>
        </xdr:from>
        <xdr:to>
          <xdr:col>2</xdr:col>
          <xdr:colOff>38100</xdr:colOff>
          <xdr:row>34</xdr:row>
          <xdr:rowOff>304800</xdr:rowOff>
        </xdr:to>
        <xdr:sp macro="" textlink="">
          <xdr:nvSpPr>
            <xdr:cNvPr id="29718" name="Check Box 22" hidden="1">
              <a:extLst>
                <a:ext uri="{63B3BB69-23CF-44E3-9099-C40C66FF867C}">
                  <a14:compatExt spid="_x0000_s29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289560</xdr:rowOff>
        </xdr:from>
        <xdr:to>
          <xdr:col>14</xdr:col>
          <xdr:colOff>266700</xdr:colOff>
          <xdr:row>36</xdr:row>
          <xdr:rowOff>121920</xdr:rowOff>
        </xdr:to>
        <xdr:sp macro="" textlink="">
          <xdr:nvSpPr>
            <xdr:cNvPr id="29719" name="Check Box 23" hidden="1">
              <a:extLst>
                <a:ext uri="{63B3BB69-23CF-44E3-9099-C40C66FF867C}">
                  <a14:compatExt spid="_x0000_s29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32</xdr:row>
          <xdr:rowOff>7620</xdr:rowOff>
        </xdr:from>
        <xdr:to>
          <xdr:col>1</xdr:col>
          <xdr:colOff>259080</xdr:colOff>
          <xdr:row>34</xdr:row>
          <xdr:rowOff>7620</xdr:rowOff>
        </xdr:to>
        <xdr:sp macro="" textlink="">
          <xdr:nvSpPr>
            <xdr:cNvPr id="29720" name="Check Box 24" hidden="1">
              <a:extLst>
                <a:ext uri="{63B3BB69-23CF-44E3-9099-C40C66FF867C}">
                  <a14:compatExt spid="_x0000_s29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289560</xdr:rowOff>
        </xdr:from>
        <xdr:to>
          <xdr:col>14</xdr:col>
          <xdr:colOff>236220</xdr:colOff>
          <xdr:row>34</xdr:row>
          <xdr:rowOff>114300</xdr:rowOff>
        </xdr:to>
        <xdr:sp macro="" textlink="">
          <xdr:nvSpPr>
            <xdr:cNvPr id="29721" name="Check Box 25" hidden="1">
              <a:extLst>
                <a:ext uri="{63B3BB69-23CF-44E3-9099-C40C66FF867C}">
                  <a14:compatExt spid="_x0000_s29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99060</xdr:rowOff>
        </xdr:from>
        <xdr:to>
          <xdr:col>2</xdr:col>
          <xdr:colOff>38100</xdr:colOff>
          <xdr:row>38</xdr:row>
          <xdr:rowOff>312420</xdr:rowOff>
        </xdr:to>
        <xdr:sp macro="" textlink="">
          <xdr:nvSpPr>
            <xdr:cNvPr id="29722" name="Check Box 26" hidden="1">
              <a:extLst>
                <a:ext uri="{63B3BB69-23CF-44E3-9099-C40C66FF867C}">
                  <a14:compatExt spid="_x0000_s29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36</xdr:row>
          <xdr:rowOff>22860</xdr:rowOff>
        </xdr:from>
        <xdr:to>
          <xdr:col>1</xdr:col>
          <xdr:colOff>259080</xdr:colOff>
          <xdr:row>38</xdr:row>
          <xdr:rowOff>7620</xdr:rowOff>
        </xdr:to>
        <xdr:sp macro="" textlink="">
          <xdr:nvSpPr>
            <xdr:cNvPr id="29723" name="Check Box 27" hidden="1">
              <a:extLst>
                <a:ext uri="{63B3BB69-23CF-44E3-9099-C40C66FF867C}">
                  <a14:compatExt spid="_x0000_s29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34</xdr:row>
          <xdr:rowOff>304800</xdr:rowOff>
        </xdr:from>
        <xdr:to>
          <xdr:col>14</xdr:col>
          <xdr:colOff>236220</xdr:colOff>
          <xdr:row>38</xdr:row>
          <xdr:rowOff>137160</xdr:rowOff>
        </xdr:to>
        <xdr:sp macro="" textlink="">
          <xdr:nvSpPr>
            <xdr:cNvPr id="29724" name="Check Box 28" hidden="1">
              <a:extLst>
                <a:ext uri="{63B3BB69-23CF-44E3-9099-C40C66FF867C}">
                  <a14:compatExt spid="_x0000_s29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99060</xdr:rowOff>
        </xdr:from>
        <xdr:to>
          <xdr:col>2</xdr:col>
          <xdr:colOff>38100</xdr:colOff>
          <xdr:row>42</xdr:row>
          <xdr:rowOff>312420</xdr:rowOff>
        </xdr:to>
        <xdr:sp macro="" textlink="">
          <xdr:nvSpPr>
            <xdr:cNvPr id="29725" name="Check Box 29" hidden="1">
              <a:extLst>
                <a:ext uri="{63B3BB69-23CF-44E3-9099-C40C66FF867C}">
                  <a14:compatExt spid="_x0000_s29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40</xdr:row>
          <xdr:rowOff>297180</xdr:rowOff>
        </xdr:from>
        <xdr:to>
          <xdr:col>14</xdr:col>
          <xdr:colOff>266700</xdr:colOff>
          <xdr:row>44</xdr:row>
          <xdr:rowOff>144780</xdr:rowOff>
        </xdr:to>
        <xdr:sp macro="" textlink="">
          <xdr:nvSpPr>
            <xdr:cNvPr id="29726" name="Check Box 30" hidden="1">
              <a:extLst>
                <a:ext uri="{63B3BB69-23CF-44E3-9099-C40C66FF867C}">
                  <a14:compatExt spid="_x0000_s29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40</xdr:row>
          <xdr:rowOff>30480</xdr:rowOff>
        </xdr:from>
        <xdr:to>
          <xdr:col>1</xdr:col>
          <xdr:colOff>259080</xdr:colOff>
          <xdr:row>42</xdr:row>
          <xdr:rowOff>22860</xdr:rowOff>
        </xdr:to>
        <xdr:sp macro="" textlink="">
          <xdr:nvSpPr>
            <xdr:cNvPr id="29727" name="Check Box 31" hidden="1">
              <a:extLst>
                <a:ext uri="{63B3BB69-23CF-44E3-9099-C40C66FF867C}">
                  <a14:compatExt spid="_x0000_s29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38</xdr:row>
          <xdr:rowOff>312420</xdr:rowOff>
        </xdr:from>
        <xdr:to>
          <xdr:col>14</xdr:col>
          <xdr:colOff>236220</xdr:colOff>
          <xdr:row>42</xdr:row>
          <xdr:rowOff>137160</xdr:rowOff>
        </xdr:to>
        <xdr:sp macro="" textlink="">
          <xdr:nvSpPr>
            <xdr:cNvPr id="29728" name="Check Box 32" hidden="1">
              <a:extLst>
                <a:ext uri="{63B3BB69-23CF-44E3-9099-C40C66FF867C}">
                  <a14:compatExt spid="_x0000_s29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106680</xdr:rowOff>
        </xdr:from>
        <xdr:to>
          <xdr:col>2</xdr:col>
          <xdr:colOff>38100</xdr:colOff>
          <xdr:row>47</xdr:row>
          <xdr:rowOff>0</xdr:rowOff>
        </xdr:to>
        <xdr:sp macro="" textlink="">
          <xdr:nvSpPr>
            <xdr:cNvPr id="29729" name="Check Box 33" hidden="1">
              <a:extLst>
                <a:ext uri="{63B3BB69-23CF-44E3-9099-C40C66FF867C}">
                  <a14:compatExt spid="_x0000_s29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30480</xdr:rowOff>
        </xdr:from>
        <xdr:to>
          <xdr:col>1</xdr:col>
          <xdr:colOff>259080</xdr:colOff>
          <xdr:row>46</xdr:row>
          <xdr:rowOff>30480</xdr:rowOff>
        </xdr:to>
        <xdr:sp macro="" textlink="">
          <xdr:nvSpPr>
            <xdr:cNvPr id="29730" name="Check Box 34" hidden="1">
              <a:extLst>
                <a:ext uri="{63B3BB69-23CF-44E3-9099-C40C66FF867C}">
                  <a14:compatExt spid="_x0000_s29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312420</xdr:rowOff>
        </xdr:from>
        <xdr:to>
          <xdr:col>14</xdr:col>
          <xdr:colOff>236220</xdr:colOff>
          <xdr:row>46</xdr:row>
          <xdr:rowOff>144780</xdr:rowOff>
        </xdr:to>
        <xdr:sp macro="" textlink="">
          <xdr:nvSpPr>
            <xdr:cNvPr id="29731" name="Check Box 35" hidden="1">
              <a:extLst>
                <a:ext uri="{63B3BB69-23CF-44E3-9099-C40C66FF867C}">
                  <a14:compatExt spid="_x0000_s29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12</xdr:row>
          <xdr:rowOff>259080</xdr:rowOff>
        </xdr:from>
        <xdr:to>
          <xdr:col>14</xdr:col>
          <xdr:colOff>236220</xdr:colOff>
          <xdr:row>16</xdr:row>
          <xdr:rowOff>83820</xdr:rowOff>
        </xdr:to>
        <xdr:sp macro="" textlink="">
          <xdr:nvSpPr>
            <xdr:cNvPr id="29732" name="Check Box 36" hidden="1">
              <a:extLst>
                <a:ext uri="{63B3BB69-23CF-44E3-9099-C40C66FF867C}">
                  <a14:compatExt spid="_x0000_s29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20</xdr:row>
          <xdr:rowOff>274320</xdr:rowOff>
        </xdr:from>
        <xdr:to>
          <xdr:col>14</xdr:col>
          <xdr:colOff>236220</xdr:colOff>
          <xdr:row>24</xdr:row>
          <xdr:rowOff>99060</xdr:rowOff>
        </xdr:to>
        <xdr:sp macro="" textlink="">
          <xdr:nvSpPr>
            <xdr:cNvPr id="29733" name="Check Box 37" hidden="1">
              <a:extLst>
                <a:ext uri="{63B3BB69-23CF-44E3-9099-C40C66FF867C}">
                  <a14:compatExt spid="_x0000_s29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289560</xdr:rowOff>
        </xdr:from>
        <xdr:to>
          <xdr:col>14</xdr:col>
          <xdr:colOff>236220</xdr:colOff>
          <xdr:row>32</xdr:row>
          <xdr:rowOff>114300</xdr:rowOff>
        </xdr:to>
        <xdr:sp macro="" textlink="">
          <xdr:nvSpPr>
            <xdr:cNvPr id="29734" name="Check Box 38" hidden="1">
              <a:extLst>
                <a:ext uri="{63B3BB69-23CF-44E3-9099-C40C66FF867C}">
                  <a14:compatExt spid="_x0000_s29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36</xdr:row>
          <xdr:rowOff>297180</xdr:rowOff>
        </xdr:from>
        <xdr:to>
          <xdr:col>14</xdr:col>
          <xdr:colOff>236220</xdr:colOff>
          <xdr:row>40</xdr:row>
          <xdr:rowOff>121920</xdr:rowOff>
        </xdr:to>
        <xdr:sp macro="" textlink="">
          <xdr:nvSpPr>
            <xdr:cNvPr id="29735" name="Check Box 39" hidden="1">
              <a:extLst>
                <a:ext uri="{63B3BB69-23CF-44E3-9099-C40C66FF867C}">
                  <a14:compatExt spid="_x0000_s29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312420</xdr:rowOff>
        </xdr:from>
        <xdr:to>
          <xdr:col>14</xdr:col>
          <xdr:colOff>236220</xdr:colOff>
          <xdr:row>48</xdr:row>
          <xdr:rowOff>137160</xdr:rowOff>
        </xdr:to>
        <xdr:sp macro="" textlink="">
          <xdr:nvSpPr>
            <xdr:cNvPr id="29736" name="Check Box 40" hidden="1">
              <a:extLst>
                <a:ext uri="{63B3BB69-23CF-44E3-9099-C40C66FF867C}">
                  <a14:compatExt spid="_x0000_s29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xdr:row>
          <xdr:rowOff>144780</xdr:rowOff>
        </xdr:from>
        <xdr:to>
          <xdr:col>2</xdr:col>
          <xdr:colOff>45720</xdr:colOff>
          <xdr:row>16</xdr:row>
          <xdr:rowOff>0</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xdr:row>
          <xdr:rowOff>144780</xdr:rowOff>
        </xdr:from>
        <xdr:to>
          <xdr:col>2</xdr:col>
          <xdr:colOff>45720</xdr:colOff>
          <xdr:row>18</xdr:row>
          <xdr:rowOff>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xdr:row>
          <xdr:rowOff>144780</xdr:rowOff>
        </xdr:from>
        <xdr:to>
          <xdr:col>2</xdr:col>
          <xdr:colOff>45720</xdr:colOff>
          <xdr:row>20</xdr:row>
          <xdr:rowOff>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144780</xdr:rowOff>
        </xdr:from>
        <xdr:to>
          <xdr:col>2</xdr:col>
          <xdr:colOff>45720</xdr:colOff>
          <xdr:row>22</xdr:row>
          <xdr:rowOff>0</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144780</xdr:rowOff>
        </xdr:from>
        <xdr:to>
          <xdr:col>2</xdr:col>
          <xdr:colOff>45720</xdr:colOff>
          <xdr:row>24</xdr:row>
          <xdr:rowOff>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144780</xdr:rowOff>
        </xdr:from>
        <xdr:to>
          <xdr:col>2</xdr:col>
          <xdr:colOff>45720</xdr:colOff>
          <xdr:row>26</xdr:row>
          <xdr:rowOff>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144780</xdr:rowOff>
        </xdr:from>
        <xdr:to>
          <xdr:col>2</xdr:col>
          <xdr:colOff>45720</xdr:colOff>
          <xdr:row>28</xdr:row>
          <xdr:rowOff>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144780</xdr:rowOff>
        </xdr:from>
        <xdr:to>
          <xdr:col>2</xdr:col>
          <xdr:colOff>45720</xdr:colOff>
          <xdr:row>30</xdr:row>
          <xdr:rowOff>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144780</xdr:rowOff>
        </xdr:from>
        <xdr:to>
          <xdr:col>2</xdr:col>
          <xdr:colOff>45720</xdr:colOff>
          <xdr:row>32</xdr:row>
          <xdr:rowOff>0</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144780</xdr:rowOff>
        </xdr:from>
        <xdr:to>
          <xdr:col>2</xdr:col>
          <xdr:colOff>45720</xdr:colOff>
          <xdr:row>34</xdr:row>
          <xdr:rowOff>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34</xdr:row>
          <xdr:rowOff>144780</xdr:rowOff>
        </xdr:from>
        <xdr:to>
          <xdr:col>2</xdr:col>
          <xdr:colOff>45720</xdr:colOff>
          <xdr:row>36</xdr:row>
          <xdr:rowOff>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36</xdr:row>
          <xdr:rowOff>144780</xdr:rowOff>
        </xdr:from>
        <xdr:to>
          <xdr:col>2</xdr:col>
          <xdr:colOff>45720</xdr:colOff>
          <xdr:row>38</xdr:row>
          <xdr:rowOff>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38</xdr:row>
          <xdr:rowOff>144780</xdr:rowOff>
        </xdr:from>
        <xdr:to>
          <xdr:col>2</xdr:col>
          <xdr:colOff>45720</xdr:colOff>
          <xdr:row>40</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14</xdr:row>
          <xdr:rowOff>144780</xdr:rowOff>
        </xdr:from>
        <xdr:to>
          <xdr:col>15</xdr:col>
          <xdr:colOff>45720</xdr:colOff>
          <xdr:row>16</xdr:row>
          <xdr:rowOff>0</xdr:rowOff>
        </xdr:to>
        <xdr:sp macro="" textlink="">
          <xdr:nvSpPr>
            <xdr:cNvPr id="9230" name="Check Box 14" hidden="1">
              <a:extLst>
                <a:ext uri="{63B3BB69-23CF-44E3-9099-C40C66FF867C}">
                  <a14:compatExt spid="_x0000_s9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45720</xdr:colOff>
          <xdr:row>0</xdr:row>
          <xdr:rowOff>0</xdr:rowOff>
        </xdr:from>
        <xdr:to>
          <xdr:col>4</xdr:col>
          <xdr:colOff>99060</xdr:colOff>
          <xdr:row>1</xdr:row>
          <xdr:rowOff>22860</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144780</xdr:rowOff>
        </xdr:from>
        <xdr:to>
          <xdr:col>15</xdr:col>
          <xdr:colOff>45720</xdr:colOff>
          <xdr:row>18</xdr:row>
          <xdr:rowOff>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144780</xdr:rowOff>
        </xdr:from>
        <xdr:to>
          <xdr:col>15</xdr:col>
          <xdr:colOff>45720</xdr:colOff>
          <xdr:row>20</xdr:row>
          <xdr:rowOff>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144780</xdr:rowOff>
        </xdr:from>
        <xdr:to>
          <xdr:col>15</xdr:col>
          <xdr:colOff>45720</xdr:colOff>
          <xdr:row>22</xdr:row>
          <xdr:rowOff>0</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144780</xdr:rowOff>
        </xdr:from>
        <xdr:to>
          <xdr:col>15</xdr:col>
          <xdr:colOff>45720</xdr:colOff>
          <xdr:row>24</xdr:row>
          <xdr:rowOff>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144780</xdr:rowOff>
        </xdr:from>
        <xdr:to>
          <xdr:col>15</xdr:col>
          <xdr:colOff>45720</xdr:colOff>
          <xdr:row>26</xdr:row>
          <xdr:rowOff>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144780</xdr:rowOff>
        </xdr:from>
        <xdr:to>
          <xdr:col>15</xdr:col>
          <xdr:colOff>45720</xdr:colOff>
          <xdr:row>28</xdr:row>
          <xdr:rowOff>0</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144780</xdr:rowOff>
        </xdr:from>
        <xdr:to>
          <xdr:col>15</xdr:col>
          <xdr:colOff>45720</xdr:colOff>
          <xdr:row>30</xdr:row>
          <xdr:rowOff>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144780</xdr:rowOff>
        </xdr:from>
        <xdr:to>
          <xdr:col>15</xdr:col>
          <xdr:colOff>45720</xdr:colOff>
          <xdr:row>32</xdr:row>
          <xdr:rowOff>0</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144780</xdr:rowOff>
        </xdr:from>
        <xdr:to>
          <xdr:col>15</xdr:col>
          <xdr:colOff>45720</xdr:colOff>
          <xdr:row>34</xdr:row>
          <xdr:rowOff>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144780</xdr:rowOff>
        </xdr:from>
        <xdr:to>
          <xdr:col>15</xdr:col>
          <xdr:colOff>45720</xdr:colOff>
          <xdr:row>36</xdr:row>
          <xdr:rowOff>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144780</xdr:rowOff>
        </xdr:from>
        <xdr:to>
          <xdr:col>15</xdr:col>
          <xdr:colOff>45720</xdr:colOff>
          <xdr:row>38</xdr:row>
          <xdr:rowOff>0</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144780</xdr:rowOff>
        </xdr:from>
        <xdr:to>
          <xdr:col>15</xdr:col>
          <xdr:colOff>45720</xdr:colOff>
          <xdr:row>40</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xdr:row>
          <xdr:rowOff>144780</xdr:rowOff>
        </xdr:from>
        <xdr:to>
          <xdr:col>2</xdr:col>
          <xdr:colOff>45720</xdr:colOff>
          <xdr:row>18</xdr:row>
          <xdr:rowOff>0</xdr:rowOff>
        </xdr:to>
        <xdr:sp macro="" textlink="">
          <xdr:nvSpPr>
            <xdr:cNvPr id="9266" name="Check Box 50" hidden="1">
              <a:extLst>
                <a:ext uri="{63B3BB69-23CF-44E3-9099-C40C66FF867C}">
                  <a14:compatExt spid="_x0000_s9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144780</xdr:rowOff>
        </xdr:from>
        <xdr:to>
          <xdr:col>15</xdr:col>
          <xdr:colOff>45720</xdr:colOff>
          <xdr:row>18</xdr:row>
          <xdr:rowOff>0</xdr:rowOff>
        </xdr:to>
        <xdr:sp macro="" textlink="">
          <xdr:nvSpPr>
            <xdr:cNvPr id="9267" name="Check Box 51" hidden="1">
              <a:extLst>
                <a:ext uri="{63B3BB69-23CF-44E3-9099-C40C66FF867C}">
                  <a14:compatExt spid="_x0000_s9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xdr:row>
          <xdr:rowOff>144780</xdr:rowOff>
        </xdr:from>
        <xdr:to>
          <xdr:col>2</xdr:col>
          <xdr:colOff>45720</xdr:colOff>
          <xdr:row>20</xdr:row>
          <xdr:rowOff>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144780</xdr:rowOff>
        </xdr:from>
        <xdr:to>
          <xdr:col>15</xdr:col>
          <xdr:colOff>45720</xdr:colOff>
          <xdr:row>20</xdr:row>
          <xdr:rowOff>0</xdr:rowOff>
        </xdr:to>
        <xdr:sp macro="" textlink="">
          <xdr:nvSpPr>
            <xdr:cNvPr id="9273" name="Check Box 57" hidden="1">
              <a:extLst>
                <a:ext uri="{63B3BB69-23CF-44E3-9099-C40C66FF867C}">
                  <a14:compatExt spid="_x0000_s9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xdr:row>
          <xdr:rowOff>144780</xdr:rowOff>
        </xdr:from>
        <xdr:to>
          <xdr:col>2</xdr:col>
          <xdr:colOff>45720</xdr:colOff>
          <xdr:row>20</xdr:row>
          <xdr:rowOff>0</xdr:rowOff>
        </xdr:to>
        <xdr:sp macro="" textlink="">
          <xdr:nvSpPr>
            <xdr:cNvPr id="9274" name="Check Box 58" hidden="1">
              <a:extLst>
                <a:ext uri="{63B3BB69-23CF-44E3-9099-C40C66FF867C}">
                  <a14:compatExt spid="_x0000_s9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144780</xdr:rowOff>
        </xdr:from>
        <xdr:to>
          <xdr:col>15</xdr:col>
          <xdr:colOff>45720</xdr:colOff>
          <xdr:row>20</xdr:row>
          <xdr:rowOff>0</xdr:rowOff>
        </xdr:to>
        <xdr:sp macro="" textlink="">
          <xdr:nvSpPr>
            <xdr:cNvPr id="9275" name="Check Box 59" hidden="1">
              <a:extLst>
                <a:ext uri="{63B3BB69-23CF-44E3-9099-C40C66FF867C}">
                  <a14:compatExt spid="_x0000_s9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144780</xdr:rowOff>
        </xdr:from>
        <xdr:to>
          <xdr:col>2</xdr:col>
          <xdr:colOff>45720</xdr:colOff>
          <xdr:row>22</xdr:row>
          <xdr:rowOff>0</xdr:rowOff>
        </xdr:to>
        <xdr:sp macro="" textlink="">
          <xdr:nvSpPr>
            <xdr:cNvPr id="9280" name="Check Box 64" hidden="1">
              <a:extLst>
                <a:ext uri="{63B3BB69-23CF-44E3-9099-C40C66FF867C}">
                  <a14:compatExt spid="_x0000_s9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144780</xdr:rowOff>
        </xdr:from>
        <xdr:to>
          <xdr:col>15</xdr:col>
          <xdr:colOff>45720</xdr:colOff>
          <xdr:row>22</xdr:row>
          <xdr:rowOff>0</xdr:rowOff>
        </xdr:to>
        <xdr:sp macro="" textlink="">
          <xdr:nvSpPr>
            <xdr:cNvPr id="9281" name="Check Box 65" hidden="1">
              <a:extLst>
                <a:ext uri="{63B3BB69-23CF-44E3-9099-C40C66FF867C}">
                  <a14:compatExt spid="_x0000_s9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144780</xdr:rowOff>
        </xdr:from>
        <xdr:to>
          <xdr:col>2</xdr:col>
          <xdr:colOff>45720</xdr:colOff>
          <xdr:row>22</xdr:row>
          <xdr:rowOff>0</xdr:rowOff>
        </xdr:to>
        <xdr:sp macro="" textlink="">
          <xdr:nvSpPr>
            <xdr:cNvPr id="9282" name="Check Box 66" hidden="1">
              <a:extLst>
                <a:ext uri="{63B3BB69-23CF-44E3-9099-C40C66FF867C}">
                  <a14:compatExt spid="_x0000_s9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144780</xdr:rowOff>
        </xdr:from>
        <xdr:to>
          <xdr:col>15</xdr:col>
          <xdr:colOff>45720</xdr:colOff>
          <xdr:row>22</xdr:row>
          <xdr:rowOff>0</xdr:rowOff>
        </xdr:to>
        <xdr:sp macro="" textlink="">
          <xdr:nvSpPr>
            <xdr:cNvPr id="9283" name="Check Box 67" hidden="1">
              <a:extLst>
                <a:ext uri="{63B3BB69-23CF-44E3-9099-C40C66FF867C}">
                  <a14:compatExt spid="_x0000_s9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144780</xdr:rowOff>
        </xdr:from>
        <xdr:to>
          <xdr:col>2</xdr:col>
          <xdr:colOff>45720</xdr:colOff>
          <xdr:row>24</xdr:row>
          <xdr:rowOff>0</xdr:rowOff>
        </xdr:to>
        <xdr:sp macro="" textlink="">
          <xdr:nvSpPr>
            <xdr:cNvPr id="9288" name="Check Box 72" hidden="1">
              <a:extLst>
                <a:ext uri="{63B3BB69-23CF-44E3-9099-C40C66FF867C}">
                  <a14:compatExt spid="_x0000_s9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144780</xdr:rowOff>
        </xdr:from>
        <xdr:to>
          <xdr:col>15</xdr:col>
          <xdr:colOff>45720</xdr:colOff>
          <xdr:row>24</xdr:row>
          <xdr:rowOff>0</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144780</xdr:rowOff>
        </xdr:from>
        <xdr:to>
          <xdr:col>2</xdr:col>
          <xdr:colOff>45720</xdr:colOff>
          <xdr:row>24</xdr:row>
          <xdr:rowOff>0</xdr:rowOff>
        </xdr:to>
        <xdr:sp macro="" textlink="">
          <xdr:nvSpPr>
            <xdr:cNvPr id="9290" name="Check Box 74" hidden="1">
              <a:extLst>
                <a:ext uri="{63B3BB69-23CF-44E3-9099-C40C66FF867C}">
                  <a14:compatExt spid="_x0000_s9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144780</xdr:rowOff>
        </xdr:from>
        <xdr:to>
          <xdr:col>15</xdr:col>
          <xdr:colOff>45720</xdr:colOff>
          <xdr:row>24</xdr:row>
          <xdr:rowOff>0</xdr:rowOff>
        </xdr:to>
        <xdr:sp macro="" textlink="">
          <xdr:nvSpPr>
            <xdr:cNvPr id="9291" name="Check Box 75" hidden="1">
              <a:extLst>
                <a:ext uri="{63B3BB69-23CF-44E3-9099-C40C66FF867C}">
                  <a14:compatExt spid="_x0000_s9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144780</xdr:rowOff>
        </xdr:from>
        <xdr:to>
          <xdr:col>2</xdr:col>
          <xdr:colOff>45720</xdr:colOff>
          <xdr:row>26</xdr:row>
          <xdr:rowOff>0</xdr:rowOff>
        </xdr:to>
        <xdr:sp macro="" textlink="">
          <xdr:nvSpPr>
            <xdr:cNvPr id="9296" name="Check Box 80" hidden="1">
              <a:extLst>
                <a:ext uri="{63B3BB69-23CF-44E3-9099-C40C66FF867C}">
                  <a14:compatExt spid="_x0000_s9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144780</xdr:rowOff>
        </xdr:from>
        <xdr:to>
          <xdr:col>15</xdr:col>
          <xdr:colOff>45720</xdr:colOff>
          <xdr:row>26</xdr:row>
          <xdr:rowOff>0</xdr:rowOff>
        </xdr:to>
        <xdr:sp macro="" textlink="">
          <xdr:nvSpPr>
            <xdr:cNvPr id="9297" name="Check Box 81" hidden="1">
              <a:extLst>
                <a:ext uri="{63B3BB69-23CF-44E3-9099-C40C66FF867C}">
                  <a14:compatExt spid="_x0000_s9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24</xdr:row>
          <xdr:rowOff>144780</xdr:rowOff>
        </xdr:from>
        <xdr:to>
          <xdr:col>2</xdr:col>
          <xdr:colOff>45720</xdr:colOff>
          <xdr:row>26</xdr:row>
          <xdr:rowOff>0</xdr:rowOff>
        </xdr:to>
        <xdr:sp macro="" textlink="">
          <xdr:nvSpPr>
            <xdr:cNvPr id="9298" name="Check Box 82" hidden="1">
              <a:extLst>
                <a:ext uri="{63B3BB69-23CF-44E3-9099-C40C66FF867C}">
                  <a14:compatExt spid="_x0000_s9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144780</xdr:rowOff>
        </xdr:from>
        <xdr:to>
          <xdr:col>15</xdr:col>
          <xdr:colOff>45720</xdr:colOff>
          <xdr:row>26</xdr:row>
          <xdr:rowOff>0</xdr:rowOff>
        </xdr:to>
        <xdr:sp macro="" textlink="">
          <xdr:nvSpPr>
            <xdr:cNvPr id="9299" name="Check Box 83" hidden="1">
              <a:extLst>
                <a:ext uri="{63B3BB69-23CF-44E3-9099-C40C66FF867C}">
                  <a14:compatExt spid="_x0000_s9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144780</xdr:rowOff>
        </xdr:from>
        <xdr:to>
          <xdr:col>2</xdr:col>
          <xdr:colOff>45720</xdr:colOff>
          <xdr:row>28</xdr:row>
          <xdr:rowOff>0</xdr:rowOff>
        </xdr:to>
        <xdr:sp macro="" textlink="">
          <xdr:nvSpPr>
            <xdr:cNvPr id="9304" name="Check Box 88" hidden="1">
              <a:extLst>
                <a:ext uri="{63B3BB69-23CF-44E3-9099-C40C66FF867C}">
                  <a14:compatExt spid="_x0000_s9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144780</xdr:rowOff>
        </xdr:from>
        <xdr:to>
          <xdr:col>15</xdr:col>
          <xdr:colOff>45720</xdr:colOff>
          <xdr:row>28</xdr:row>
          <xdr:rowOff>0</xdr:rowOff>
        </xdr:to>
        <xdr:sp macro="" textlink="">
          <xdr:nvSpPr>
            <xdr:cNvPr id="9305" name="Check Box 89" hidden="1">
              <a:extLst>
                <a:ext uri="{63B3BB69-23CF-44E3-9099-C40C66FF867C}">
                  <a14:compatExt spid="_x0000_s9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xdr:row>
          <xdr:rowOff>144780</xdr:rowOff>
        </xdr:from>
        <xdr:to>
          <xdr:col>2</xdr:col>
          <xdr:colOff>45720</xdr:colOff>
          <xdr:row>28</xdr:row>
          <xdr:rowOff>0</xdr:rowOff>
        </xdr:to>
        <xdr:sp macro="" textlink="">
          <xdr:nvSpPr>
            <xdr:cNvPr id="9306" name="Check Box 90" hidden="1">
              <a:extLst>
                <a:ext uri="{63B3BB69-23CF-44E3-9099-C40C66FF867C}">
                  <a14:compatExt spid="_x0000_s9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144780</xdr:rowOff>
        </xdr:from>
        <xdr:to>
          <xdr:col>15</xdr:col>
          <xdr:colOff>45720</xdr:colOff>
          <xdr:row>28</xdr:row>
          <xdr:rowOff>0</xdr:rowOff>
        </xdr:to>
        <xdr:sp macro="" textlink="">
          <xdr:nvSpPr>
            <xdr:cNvPr id="9307" name="Check Box 91" hidden="1">
              <a:extLst>
                <a:ext uri="{63B3BB69-23CF-44E3-9099-C40C66FF867C}">
                  <a14:compatExt spid="_x0000_s9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144780</xdr:rowOff>
        </xdr:from>
        <xdr:to>
          <xdr:col>2</xdr:col>
          <xdr:colOff>45720</xdr:colOff>
          <xdr:row>30</xdr:row>
          <xdr:rowOff>0</xdr:rowOff>
        </xdr:to>
        <xdr:sp macro="" textlink="">
          <xdr:nvSpPr>
            <xdr:cNvPr id="9308" name="Check Box 92" hidden="1">
              <a:extLst>
                <a:ext uri="{63B3BB69-23CF-44E3-9099-C40C66FF867C}">
                  <a14:compatExt spid="_x0000_s9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144780</xdr:rowOff>
        </xdr:from>
        <xdr:to>
          <xdr:col>15</xdr:col>
          <xdr:colOff>45720</xdr:colOff>
          <xdr:row>30</xdr:row>
          <xdr:rowOff>0</xdr:rowOff>
        </xdr:to>
        <xdr:sp macro="" textlink="">
          <xdr:nvSpPr>
            <xdr:cNvPr id="9309" name="Check Box 93" hidden="1">
              <a:extLst>
                <a:ext uri="{63B3BB69-23CF-44E3-9099-C40C66FF867C}">
                  <a14:compatExt spid="_x0000_s9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xdr:row>
          <xdr:rowOff>144780</xdr:rowOff>
        </xdr:from>
        <xdr:to>
          <xdr:col>2</xdr:col>
          <xdr:colOff>45720</xdr:colOff>
          <xdr:row>30</xdr:row>
          <xdr:rowOff>0</xdr:rowOff>
        </xdr:to>
        <xdr:sp macro="" textlink="">
          <xdr:nvSpPr>
            <xdr:cNvPr id="9310" name="Check Box 94" hidden="1">
              <a:extLst>
                <a:ext uri="{63B3BB69-23CF-44E3-9099-C40C66FF867C}">
                  <a14:compatExt spid="_x0000_s9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144780</xdr:rowOff>
        </xdr:from>
        <xdr:to>
          <xdr:col>15</xdr:col>
          <xdr:colOff>45720</xdr:colOff>
          <xdr:row>30</xdr:row>
          <xdr:rowOff>0</xdr:rowOff>
        </xdr:to>
        <xdr:sp macro="" textlink="">
          <xdr:nvSpPr>
            <xdr:cNvPr id="9311" name="Check Box 95" hidden="1">
              <a:extLst>
                <a:ext uri="{63B3BB69-23CF-44E3-9099-C40C66FF867C}">
                  <a14:compatExt spid="_x0000_s9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144780</xdr:rowOff>
        </xdr:from>
        <xdr:to>
          <xdr:col>2</xdr:col>
          <xdr:colOff>45720</xdr:colOff>
          <xdr:row>32</xdr:row>
          <xdr:rowOff>0</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144780</xdr:rowOff>
        </xdr:from>
        <xdr:to>
          <xdr:col>15</xdr:col>
          <xdr:colOff>45720</xdr:colOff>
          <xdr:row>32</xdr:row>
          <xdr:rowOff>0</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xdr:row>
          <xdr:rowOff>144780</xdr:rowOff>
        </xdr:from>
        <xdr:to>
          <xdr:col>2</xdr:col>
          <xdr:colOff>45720</xdr:colOff>
          <xdr:row>32</xdr:row>
          <xdr:rowOff>0</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144780</xdr:rowOff>
        </xdr:from>
        <xdr:to>
          <xdr:col>15</xdr:col>
          <xdr:colOff>45720</xdr:colOff>
          <xdr:row>32</xdr:row>
          <xdr:rowOff>0</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144780</xdr:rowOff>
        </xdr:from>
        <xdr:to>
          <xdr:col>2</xdr:col>
          <xdr:colOff>45720</xdr:colOff>
          <xdr:row>34</xdr:row>
          <xdr:rowOff>0</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144780</xdr:rowOff>
        </xdr:from>
        <xdr:to>
          <xdr:col>15</xdr:col>
          <xdr:colOff>45720</xdr:colOff>
          <xdr:row>34</xdr:row>
          <xdr:rowOff>0</xdr:rowOff>
        </xdr:to>
        <xdr:sp macro="" textlink="">
          <xdr:nvSpPr>
            <xdr:cNvPr id="9325" name="Check Box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32</xdr:row>
          <xdr:rowOff>144780</xdr:rowOff>
        </xdr:from>
        <xdr:to>
          <xdr:col>2</xdr:col>
          <xdr:colOff>45720</xdr:colOff>
          <xdr:row>34</xdr:row>
          <xdr:rowOff>0</xdr:rowOff>
        </xdr:to>
        <xdr:sp macro="" textlink="">
          <xdr:nvSpPr>
            <xdr:cNvPr id="9326" name="Check Box 110" hidden="1">
              <a:extLst>
                <a:ext uri="{63B3BB69-23CF-44E3-9099-C40C66FF867C}">
                  <a14:compatExt spid="_x0000_s9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144780</xdr:rowOff>
        </xdr:from>
        <xdr:to>
          <xdr:col>15</xdr:col>
          <xdr:colOff>45720</xdr:colOff>
          <xdr:row>34</xdr:row>
          <xdr:rowOff>0</xdr:rowOff>
        </xdr:to>
        <xdr:sp macro="" textlink="">
          <xdr:nvSpPr>
            <xdr:cNvPr id="9327" name="Check Box 111" hidden="1">
              <a:extLst>
                <a:ext uri="{63B3BB69-23CF-44E3-9099-C40C66FF867C}">
                  <a14:compatExt spid="_x0000_s9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34</xdr:row>
          <xdr:rowOff>144780</xdr:rowOff>
        </xdr:from>
        <xdr:to>
          <xdr:col>2</xdr:col>
          <xdr:colOff>45720</xdr:colOff>
          <xdr:row>36</xdr:row>
          <xdr:rowOff>0</xdr:rowOff>
        </xdr:to>
        <xdr:sp macro="" textlink="">
          <xdr:nvSpPr>
            <xdr:cNvPr id="9328" name="Check Box 112" hidden="1">
              <a:extLst>
                <a:ext uri="{63B3BB69-23CF-44E3-9099-C40C66FF867C}">
                  <a14:compatExt spid="_x0000_s9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144780</xdr:rowOff>
        </xdr:from>
        <xdr:to>
          <xdr:col>15</xdr:col>
          <xdr:colOff>45720</xdr:colOff>
          <xdr:row>36</xdr:row>
          <xdr:rowOff>0</xdr:rowOff>
        </xdr:to>
        <xdr:sp macro="" textlink="">
          <xdr:nvSpPr>
            <xdr:cNvPr id="9329" name="Check Box 113" hidden="1">
              <a:extLst>
                <a:ext uri="{63B3BB69-23CF-44E3-9099-C40C66FF867C}">
                  <a14:compatExt spid="_x0000_s9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34</xdr:row>
          <xdr:rowOff>144780</xdr:rowOff>
        </xdr:from>
        <xdr:to>
          <xdr:col>2</xdr:col>
          <xdr:colOff>45720</xdr:colOff>
          <xdr:row>36</xdr:row>
          <xdr:rowOff>0</xdr:rowOff>
        </xdr:to>
        <xdr:sp macro="" textlink="">
          <xdr:nvSpPr>
            <xdr:cNvPr id="9330" name="Check Box 114" hidden="1">
              <a:extLst>
                <a:ext uri="{63B3BB69-23CF-44E3-9099-C40C66FF867C}">
                  <a14:compatExt spid="_x0000_s9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144780</xdr:rowOff>
        </xdr:from>
        <xdr:to>
          <xdr:col>15</xdr:col>
          <xdr:colOff>45720</xdr:colOff>
          <xdr:row>36</xdr:row>
          <xdr:rowOff>0</xdr:rowOff>
        </xdr:to>
        <xdr:sp macro="" textlink="">
          <xdr:nvSpPr>
            <xdr:cNvPr id="9331" name="Check Box 115" hidden="1">
              <a:extLst>
                <a:ext uri="{63B3BB69-23CF-44E3-9099-C40C66FF867C}">
                  <a14:compatExt spid="_x0000_s9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36</xdr:row>
          <xdr:rowOff>144780</xdr:rowOff>
        </xdr:from>
        <xdr:to>
          <xdr:col>2</xdr:col>
          <xdr:colOff>45720</xdr:colOff>
          <xdr:row>38</xdr:row>
          <xdr:rowOff>0</xdr:rowOff>
        </xdr:to>
        <xdr:sp macro="" textlink="">
          <xdr:nvSpPr>
            <xdr:cNvPr id="9336" name="Check Box 120" hidden="1">
              <a:extLst>
                <a:ext uri="{63B3BB69-23CF-44E3-9099-C40C66FF867C}">
                  <a14:compatExt spid="_x0000_s9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144780</xdr:rowOff>
        </xdr:from>
        <xdr:to>
          <xdr:col>15</xdr:col>
          <xdr:colOff>45720</xdr:colOff>
          <xdr:row>38</xdr:row>
          <xdr:rowOff>0</xdr:rowOff>
        </xdr:to>
        <xdr:sp macro="" textlink="">
          <xdr:nvSpPr>
            <xdr:cNvPr id="9337" name="Check Box 121" hidden="1">
              <a:extLst>
                <a:ext uri="{63B3BB69-23CF-44E3-9099-C40C66FF867C}">
                  <a14:compatExt spid="_x0000_s9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36</xdr:row>
          <xdr:rowOff>144780</xdr:rowOff>
        </xdr:from>
        <xdr:to>
          <xdr:col>2</xdr:col>
          <xdr:colOff>45720</xdr:colOff>
          <xdr:row>38</xdr:row>
          <xdr:rowOff>0</xdr:rowOff>
        </xdr:to>
        <xdr:sp macro="" textlink="">
          <xdr:nvSpPr>
            <xdr:cNvPr id="9338" name="Check Box 122" hidden="1">
              <a:extLst>
                <a:ext uri="{63B3BB69-23CF-44E3-9099-C40C66FF867C}">
                  <a14:compatExt spid="_x0000_s9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144780</xdr:rowOff>
        </xdr:from>
        <xdr:to>
          <xdr:col>15</xdr:col>
          <xdr:colOff>45720</xdr:colOff>
          <xdr:row>38</xdr:row>
          <xdr:rowOff>0</xdr:rowOff>
        </xdr:to>
        <xdr:sp macro="" textlink="">
          <xdr:nvSpPr>
            <xdr:cNvPr id="9339" name="Check Box 123" hidden="1">
              <a:extLst>
                <a:ext uri="{63B3BB69-23CF-44E3-9099-C40C66FF867C}">
                  <a14:compatExt spid="_x0000_s9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38</xdr:row>
          <xdr:rowOff>144780</xdr:rowOff>
        </xdr:from>
        <xdr:to>
          <xdr:col>2</xdr:col>
          <xdr:colOff>45720</xdr:colOff>
          <xdr:row>40</xdr:row>
          <xdr:rowOff>0</xdr:rowOff>
        </xdr:to>
        <xdr:sp macro="" textlink="">
          <xdr:nvSpPr>
            <xdr:cNvPr id="9344" name="Check Box 128" hidden="1">
              <a:extLst>
                <a:ext uri="{63B3BB69-23CF-44E3-9099-C40C66FF867C}">
                  <a14:compatExt spid="_x0000_s9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144780</xdr:rowOff>
        </xdr:from>
        <xdr:to>
          <xdr:col>15</xdr:col>
          <xdr:colOff>45720</xdr:colOff>
          <xdr:row>40</xdr:row>
          <xdr:rowOff>0</xdr:rowOff>
        </xdr:to>
        <xdr:sp macro="" textlink="">
          <xdr:nvSpPr>
            <xdr:cNvPr id="9345" name="Check Box 129" hidden="1">
              <a:extLst>
                <a:ext uri="{63B3BB69-23CF-44E3-9099-C40C66FF867C}">
                  <a14:compatExt spid="_x0000_s9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38</xdr:row>
          <xdr:rowOff>144780</xdr:rowOff>
        </xdr:from>
        <xdr:to>
          <xdr:col>2</xdr:col>
          <xdr:colOff>45720</xdr:colOff>
          <xdr:row>40</xdr:row>
          <xdr:rowOff>0</xdr:rowOff>
        </xdr:to>
        <xdr:sp macro="" textlink="">
          <xdr:nvSpPr>
            <xdr:cNvPr id="9346" name="Check Box 130" hidden="1">
              <a:extLst>
                <a:ext uri="{63B3BB69-23CF-44E3-9099-C40C66FF867C}">
                  <a14:compatExt spid="_x0000_s9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144780</xdr:rowOff>
        </xdr:from>
        <xdr:to>
          <xdr:col>15</xdr:col>
          <xdr:colOff>45720</xdr:colOff>
          <xdr:row>40</xdr:row>
          <xdr:rowOff>0</xdr:rowOff>
        </xdr:to>
        <xdr:sp macro="" textlink="">
          <xdr:nvSpPr>
            <xdr:cNvPr id="9347" name="Check Box 131" hidden="1">
              <a:extLst>
                <a:ext uri="{63B3BB69-23CF-44E3-9099-C40C66FF867C}">
                  <a14:compatExt spid="_x0000_s9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251460</xdr:rowOff>
        </xdr:from>
        <xdr:to>
          <xdr:col>15</xdr:col>
          <xdr:colOff>7620</xdr:colOff>
          <xdr:row>12</xdr:row>
          <xdr:rowOff>83820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xdr:row>
          <xdr:rowOff>297180</xdr:rowOff>
        </xdr:from>
        <xdr:to>
          <xdr:col>14</xdr:col>
          <xdr:colOff>266700</xdr:colOff>
          <xdr:row>10</xdr:row>
          <xdr:rowOff>76200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60960</xdr:rowOff>
        </xdr:from>
        <xdr:to>
          <xdr:col>2</xdr:col>
          <xdr:colOff>38100</xdr:colOff>
          <xdr:row>14</xdr:row>
          <xdr:rowOff>274320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251460</xdr:rowOff>
        </xdr:from>
        <xdr:to>
          <xdr:col>14</xdr:col>
          <xdr:colOff>266700</xdr:colOff>
          <xdr:row>14</xdr:row>
          <xdr:rowOff>68580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60960</xdr:rowOff>
        </xdr:from>
        <xdr:to>
          <xdr:col>2</xdr:col>
          <xdr:colOff>38100</xdr:colOff>
          <xdr:row>18</xdr:row>
          <xdr:rowOff>274320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251460</xdr:rowOff>
        </xdr:from>
        <xdr:to>
          <xdr:col>15</xdr:col>
          <xdr:colOff>7620</xdr:colOff>
          <xdr:row>20</xdr:row>
          <xdr:rowOff>83820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22860</xdr:rowOff>
        </xdr:from>
        <xdr:to>
          <xdr:col>1</xdr:col>
          <xdr:colOff>259080</xdr:colOff>
          <xdr:row>17</xdr:row>
          <xdr:rowOff>7620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14</xdr:row>
          <xdr:rowOff>266700</xdr:rowOff>
        </xdr:from>
        <xdr:to>
          <xdr:col>14</xdr:col>
          <xdr:colOff>266700</xdr:colOff>
          <xdr:row>18</xdr:row>
          <xdr:rowOff>83820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60960</xdr:rowOff>
        </xdr:from>
        <xdr:to>
          <xdr:col>2</xdr:col>
          <xdr:colOff>38100</xdr:colOff>
          <xdr:row>22</xdr:row>
          <xdr:rowOff>274320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22860</xdr:rowOff>
        </xdr:from>
        <xdr:to>
          <xdr:col>1</xdr:col>
          <xdr:colOff>259080</xdr:colOff>
          <xdr:row>21</xdr:row>
          <xdr:rowOff>7620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266700</xdr:rowOff>
        </xdr:from>
        <xdr:to>
          <xdr:col>14</xdr:col>
          <xdr:colOff>266700</xdr:colOff>
          <xdr:row>22</xdr:row>
          <xdr:rowOff>83820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45720</xdr:rowOff>
        </xdr:from>
        <xdr:to>
          <xdr:col>2</xdr:col>
          <xdr:colOff>38100</xdr:colOff>
          <xdr:row>26</xdr:row>
          <xdr:rowOff>266700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251460</xdr:rowOff>
        </xdr:from>
        <xdr:to>
          <xdr:col>15</xdr:col>
          <xdr:colOff>7620</xdr:colOff>
          <xdr:row>28</xdr:row>
          <xdr:rowOff>83820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22860</xdr:rowOff>
        </xdr:from>
        <xdr:to>
          <xdr:col>1</xdr:col>
          <xdr:colOff>259080</xdr:colOff>
          <xdr:row>25</xdr:row>
          <xdr:rowOff>7620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266700</xdr:rowOff>
        </xdr:from>
        <xdr:to>
          <xdr:col>14</xdr:col>
          <xdr:colOff>266700</xdr:colOff>
          <xdr:row>26</xdr:row>
          <xdr:rowOff>83820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45720</xdr:rowOff>
        </xdr:from>
        <xdr:to>
          <xdr:col>2</xdr:col>
          <xdr:colOff>38100</xdr:colOff>
          <xdr:row>30</xdr:row>
          <xdr:rowOff>266700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22860</xdr:rowOff>
        </xdr:from>
        <xdr:to>
          <xdr:col>1</xdr:col>
          <xdr:colOff>259080</xdr:colOff>
          <xdr:row>29</xdr:row>
          <xdr:rowOff>7620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266700</xdr:rowOff>
        </xdr:from>
        <xdr:to>
          <xdr:col>14</xdr:col>
          <xdr:colOff>266700</xdr:colOff>
          <xdr:row>30</xdr:row>
          <xdr:rowOff>83820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45720</xdr:rowOff>
        </xdr:from>
        <xdr:to>
          <xdr:col>2</xdr:col>
          <xdr:colOff>38100</xdr:colOff>
          <xdr:row>34</xdr:row>
          <xdr:rowOff>266700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251460</xdr:rowOff>
        </xdr:from>
        <xdr:to>
          <xdr:col>15</xdr:col>
          <xdr:colOff>7620</xdr:colOff>
          <xdr:row>36</xdr:row>
          <xdr:rowOff>83820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1</xdr:col>
          <xdr:colOff>259080</xdr:colOff>
          <xdr:row>33</xdr:row>
          <xdr:rowOff>7620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259080</xdr:rowOff>
        </xdr:from>
        <xdr:to>
          <xdr:col>14</xdr:col>
          <xdr:colOff>266700</xdr:colOff>
          <xdr:row>34</xdr:row>
          <xdr:rowOff>76200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45720</xdr:rowOff>
        </xdr:from>
        <xdr:to>
          <xdr:col>2</xdr:col>
          <xdr:colOff>38100</xdr:colOff>
          <xdr:row>38</xdr:row>
          <xdr:rowOff>266700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1</xdr:col>
          <xdr:colOff>259080</xdr:colOff>
          <xdr:row>37</xdr:row>
          <xdr:rowOff>7620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266700</xdr:rowOff>
        </xdr:from>
        <xdr:to>
          <xdr:col>14</xdr:col>
          <xdr:colOff>266700</xdr:colOff>
          <xdr:row>38</xdr:row>
          <xdr:rowOff>83820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45720</xdr:rowOff>
        </xdr:from>
        <xdr:to>
          <xdr:col>2</xdr:col>
          <xdr:colOff>38100</xdr:colOff>
          <xdr:row>42</xdr:row>
          <xdr:rowOff>266700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40</xdr:row>
          <xdr:rowOff>251460</xdr:rowOff>
        </xdr:from>
        <xdr:to>
          <xdr:col>15</xdr:col>
          <xdr:colOff>7620</xdr:colOff>
          <xdr:row>44</xdr:row>
          <xdr:rowOff>83820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1</xdr:col>
          <xdr:colOff>259080</xdr:colOff>
          <xdr:row>41</xdr:row>
          <xdr:rowOff>7620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266700</xdr:rowOff>
        </xdr:from>
        <xdr:to>
          <xdr:col>14</xdr:col>
          <xdr:colOff>266700</xdr:colOff>
          <xdr:row>42</xdr:row>
          <xdr:rowOff>83820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45720</xdr:rowOff>
        </xdr:from>
        <xdr:to>
          <xdr:col>2</xdr:col>
          <xdr:colOff>38100</xdr:colOff>
          <xdr:row>46</xdr:row>
          <xdr:rowOff>266700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1</xdr:col>
          <xdr:colOff>259080</xdr:colOff>
          <xdr:row>45</xdr:row>
          <xdr:rowOff>7620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42</xdr:row>
          <xdr:rowOff>266700</xdr:rowOff>
        </xdr:from>
        <xdr:to>
          <xdr:col>14</xdr:col>
          <xdr:colOff>266700</xdr:colOff>
          <xdr:row>46</xdr:row>
          <xdr:rowOff>83820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259080</xdr:rowOff>
        </xdr:from>
        <xdr:to>
          <xdr:col>14</xdr:col>
          <xdr:colOff>266700</xdr:colOff>
          <xdr:row>16</xdr:row>
          <xdr:rowOff>76200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259080</xdr:rowOff>
        </xdr:from>
        <xdr:to>
          <xdr:col>14</xdr:col>
          <xdr:colOff>266700</xdr:colOff>
          <xdr:row>24</xdr:row>
          <xdr:rowOff>76200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259080</xdr:rowOff>
        </xdr:from>
        <xdr:to>
          <xdr:col>14</xdr:col>
          <xdr:colOff>266700</xdr:colOff>
          <xdr:row>32</xdr:row>
          <xdr:rowOff>76200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259080</xdr:rowOff>
        </xdr:from>
        <xdr:to>
          <xdr:col>14</xdr:col>
          <xdr:colOff>266700</xdr:colOff>
          <xdr:row>40</xdr:row>
          <xdr:rowOff>76200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44</xdr:row>
          <xdr:rowOff>259080</xdr:rowOff>
        </xdr:from>
        <xdr:to>
          <xdr:col>14</xdr:col>
          <xdr:colOff>266700</xdr:colOff>
          <xdr:row>48</xdr:row>
          <xdr:rowOff>76200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251460</xdr:rowOff>
        </xdr:from>
        <xdr:to>
          <xdr:col>15</xdr:col>
          <xdr:colOff>7620</xdr:colOff>
          <xdr:row>12</xdr:row>
          <xdr:rowOff>83820</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xdr:row>
          <xdr:rowOff>297180</xdr:rowOff>
        </xdr:from>
        <xdr:to>
          <xdr:col>14</xdr:col>
          <xdr:colOff>266700</xdr:colOff>
          <xdr:row>10</xdr:row>
          <xdr:rowOff>76200</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60960</xdr:rowOff>
        </xdr:from>
        <xdr:to>
          <xdr:col>2</xdr:col>
          <xdr:colOff>38100</xdr:colOff>
          <xdr:row>14</xdr:row>
          <xdr:rowOff>274320</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251460</xdr:rowOff>
        </xdr:from>
        <xdr:to>
          <xdr:col>14</xdr:col>
          <xdr:colOff>266700</xdr:colOff>
          <xdr:row>14</xdr:row>
          <xdr:rowOff>68580</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60960</xdr:rowOff>
        </xdr:from>
        <xdr:to>
          <xdr:col>2</xdr:col>
          <xdr:colOff>38100</xdr:colOff>
          <xdr:row>18</xdr:row>
          <xdr:rowOff>274320</xdr:rowOff>
        </xdr:to>
        <xdr:sp macro="" textlink="">
          <xdr:nvSpPr>
            <xdr:cNvPr id="21512" name="Check Box 8" hidden="1">
              <a:extLst>
                <a:ext uri="{63B3BB69-23CF-44E3-9099-C40C66FF867C}">
                  <a14:compatExt spid="_x0000_s21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251460</xdr:rowOff>
        </xdr:from>
        <xdr:to>
          <xdr:col>15</xdr:col>
          <xdr:colOff>7620</xdr:colOff>
          <xdr:row>20</xdr:row>
          <xdr:rowOff>83820</xdr:rowOff>
        </xdr:to>
        <xdr:sp macro="" textlink="">
          <xdr:nvSpPr>
            <xdr:cNvPr id="21513" name="Check Box 9" hidden="1">
              <a:extLst>
                <a:ext uri="{63B3BB69-23CF-44E3-9099-C40C66FF867C}">
                  <a14:compatExt spid="_x0000_s21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22860</xdr:rowOff>
        </xdr:from>
        <xdr:to>
          <xdr:col>1</xdr:col>
          <xdr:colOff>259080</xdr:colOff>
          <xdr:row>17</xdr:row>
          <xdr:rowOff>7620</xdr:rowOff>
        </xdr:to>
        <xdr:sp macro="" textlink="">
          <xdr:nvSpPr>
            <xdr:cNvPr id="21514" name="Check Box 10" hidden="1">
              <a:extLst>
                <a:ext uri="{63B3BB69-23CF-44E3-9099-C40C66FF867C}">
                  <a14:compatExt spid="_x0000_s21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14</xdr:row>
          <xdr:rowOff>266700</xdr:rowOff>
        </xdr:from>
        <xdr:to>
          <xdr:col>14</xdr:col>
          <xdr:colOff>266700</xdr:colOff>
          <xdr:row>18</xdr:row>
          <xdr:rowOff>83820</xdr:rowOff>
        </xdr:to>
        <xdr:sp macro="" textlink="">
          <xdr:nvSpPr>
            <xdr:cNvPr id="21515" name="Check Box 11" hidden="1">
              <a:extLst>
                <a:ext uri="{63B3BB69-23CF-44E3-9099-C40C66FF867C}">
                  <a14:compatExt spid="_x0000_s21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60960</xdr:rowOff>
        </xdr:from>
        <xdr:to>
          <xdr:col>2</xdr:col>
          <xdr:colOff>38100</xdr:colOff>
          <xdr:row>22</xdr:row>
          <xdr:rowOff>274320</xdr:rowOff>
        </xdr:to>
        <xdr:sp macro="" textlink="">
          <xdr:nvSpPr>
            <xdr:cNvPr id="21516" name="Check Box 12" hidden="1">
              <a:extLst>
                <a:ext uri="{63B3BB69-23CF-44E3-9099-C40C66FF867C}">
                  <a14:compatExt spid="_x0000_s21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22860</xdr:rowOff>
        </xdr:from>
        <xdr:to>
          <xdr:col>1</xdr:col>
          <xdr:colOff>259080</xdr:colOff>
          <xdr:row>21</xdr:row>
          <xdr:rowOff>7620</xdr:rowOff>
        </xdr:to>
        <xdr:sp macro="" textlink="">
          <xdr:nvSpPr>
            <xdr:cNvPr id="21517" name="Check Box 13" hidden="1">
              <a:extLst>
                <a:ext uri="{63B3BB69-23CF-44E3-9099-C40C66FF867C}">
                  <a14:compatExt spid="_x0000_s21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266700</xdr:rowOff>
        </xdr:from>
        <xdr:to>
          <xdr:col>14</xdr:col>
          <xdr:colOff>266700</xdr:colOff>
          <xdr:row>22</xdr:row>
          <xdr:rowOff>83820</xdr:rowOff>
        </xdr:to>
        <xdr:sp macro="" textlink="">
          <xdr:nvSpPr>
            <xdr:cNvPr id="21518" name="Check Box 14" hidden="1">
              <a:extLst>
                <a:ext uri="{63B3BB69-23CF-44E3-9099-C40C66FF867C}">
                  <a14:compatExt spid="_x0000_s21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45720</xdr:rowOff>
        </xdr:from>
        <xdr:to>
          <xdr:col>2</xdr:col>
          <xdr:colOff>38100</xdr:colOff>
          <xdr:row>26</xdr:row>
          <xdr:rowOff>266700</xdr:rowOff>
        </xdr:to>
        <xdr:sp macro="" textlink="">
          <xdr:nvSpPr>
            <xdr:cNvPr id="21519" name="Check Box 15" hidden="1">
              <a:extLst>
                <a:ext uri="{63B3BB69-23CF-44E3-9099-C40C66FF867C}">
                  <a14:compatExt spid="_x0000_s21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251460</xdr:rowOff>
        </xdr:from>
        <xdr:to>
          <xdr:col>15</xdr:col>
          <xdr:colOff>7620</xdr:colOff>
          <xdr:row>28</xdr:row>
          <xdr:rowOff>83820</xdr:rowOff>
        </xdr:to>
        <xdr:sp macro="" textlink="">
          <xdr:nvSpPr>
            <xdr:cNvPr id="21520" name="Check Box 16" hidden="1">
              <a:extLst>
                <a:ext uri="{63B3BB69-23CF-44E3-9099-C40C66FF867C}">
                  <a14:compatExt spid="_x0000_s21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22860</xdr:rowOff>
        </xdr:from>
        <xdr:to>
          <xdr:col>1</xdr:col>
          <xdr:colOff>259080</xdr:colOff>
          <xdr:row>25</xdr:row>
          <xdr:rowOff>7620</xdr:rowOff>
        </xdr:to>
        <xdr:sp macro="" textlink="">
          <xdr:nvSpPr>
            <xdr:cNvPr id="21521" name="Check Box 17" hidden="1">
              <a:extLst>
                <a:ext uri="{63B3BB69-23CF-44E3-9099-C40C66FF867C}">
                  <a14:compatExt spid="_x0000_s21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266700</xdr:rowOff>
        </xdr:from>
        <xdr:to>
          <xdr:col>14</xdr:col>
          <xdr:colOff>266700</xdr:colOff>
          <xdr:row>26</xdr:row>
          <xdr:rowOff>83820</xdr:rowOff>
        </xdr:to>
        <xdr:sp macro="" textlink="">
          <xdr:nvSpPr>
            <xdr:cNvPr id="21522" name="Check Box 18" hidden="1">
              <a:extLst>
                <a:ext uri="{63B3BB69-23CF-44E3-9099-C40C66FF867C}">
                  <a14:compatExt spid="_x0000_s21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45720</xdr:rowOff>
        </xdr:from>
        <xdr:to>
          <xdr:col>2</xdr:col>
          <xdr:colOff>38100</xdr:colOff>
          <xdr:row>30</xdr:row>
          <xdr:rowOff>266700</xdr:rowOff>
        </xdr:to>
        <xdr:sp macro="" textlink="">
          <xdr:nvSpPr>
            <xdr:cNvPr id="21523" name="Check Box 19" hidden="1">
              <a:extLst>
                <a:ext uri="{63B3BB69-23CF-44E3-9099-C40C66FF867C}">
                  <a14:compatExt spid="_x0000_s21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22860</xdr:rowOff>
        </xdr:from>
        <xdr:to>
          <xdr:col>1</xdr:col>
          <xdr:colOff>259080</xdr:colOff>
          <xdr:row>29</xdr:row>
          <xdr:rowOff>7620</xdr:rowOff>
        </xdr:to>
        <xdr:sp macro="" textlink="">
          <xdr:nvSpPr>
            <xdr:cNvPr id="21524" name="Check Box 20" hidden="1">
              <a:extLst>
                <a:ext uri="{63B3BB69-23CF-44E3-9099-C40C66FF867C}">
                  <a14:compatExt spid="_x0000_s2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266700</xdr:rowOff>
        </xdr:from>
        <xdr:to>
          <xdr:col>14</xdr:col>
          <xdr:colOff>266700</xdr:colOff>
          <xdr:row>30</xdr:row>
          <xdr:rowOff>83820</xdr:rowOff>
        </xdr:to>
        <xdr:sp macro="" textlink="">
          <xdr:nvSpPr>
            <xdr:cNvPr id="21525" name="Check Box 21" hidden="1">
              <a:extLst>
                <a:ext uri="{63B3BB69-23CF-44E3-9099-C40C66FF867C}">
                  <a14:compatExt spid="_x0000_s2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45720</xdr:rowOff>
        </xdr:from>
        <xdr:to>
          <xdr:col>2</xdr:col>
          <xdr:colOff>38100</xdr:colOff>
          <xdr:row>34</xdr:row>
          <xdr:rowOff>266700</xdr:rowOff>
        </xdr:to>
        <xdr:sp macro="" textlink="">
          <xdr:nvSpPr>
            <xdr:cNvPr id="21526" name="Check Box 22" hidden="1">
              <a:extLst>
                <a:ext uri="{63B3BB69-23CF-44E3-9099-C40C66FF867C}">
                  <a14:compatExt spid="_x0000_s2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251460</xdr:rowOff>
        </xdr:from>
        <xdr:to>
          <xdr:col>15</xdr:col>
          <xdr:colOff>7620</xdr:colOff>
          <xdr:row>36</xdr:row>
          <xdr:rowOff>83820</xdr:rowOff>
        </xdr:to>
        <xdr:sp macro="" textlink="">
          <xdr:nvSpPr>
            <xdr:cNvPr id="21527" name="Check Box 23" hidden="1">
              <a:extLst>
                <a:ext uri="{63B3BB69-23CF-44E3-9099-C40C66FF867C}">
                  <a14:compatExt spid="_x0000_s2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1</xdr:col>
          <xdr:colOff>259080</xdr:colOff>
          <xdr:row>33</xdr:row>
          <xdr:rowOff>7620</xdr:rowOff>
        </xdr:to>
        <xdr:sp macro="" textlink="">
          <xdr:nvSpPr>
            <xdr:cNvPr id="21528" name="Check Box 24" hidden="1">
              <a:extLst>
                <a:ext uri="{63B3BB69-23CF-44E3-9099-C40C66FF867C}">
                  <a14:compatExt spid="_x0000_s2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259080</xdr:rowOff>
        </xdr:from>
        <xdr:to>
          <xdr:col>14</xdr:col>
          <xdr:colOff>266700</xdr:colOff>
          <xdr:row>34</xdr:row>
          <xdr:rowOff>76200</xdr:rowOff>
        </xdr:to>
        <xdr:sp macro="" textlink="">
          <xdr:nvSpPr>
            <xdr:cNvPr id="21529" name="Check Box 25" hidden="1">
              <a:extLst>
                <a:ext uri="{63B3BB69-23CF-44E3-9099-C40C66FF867C}">
                  <a14:compatExt spid="_x0000_s2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45720</xdr:rowOff>
        </xdr:from>
        <xdr:to>
          <xdr:col>2</xdr:col>
          <xdr:colOff>38100</xdr:colOff>
          <xdr:row>38</xdr:row>
          <xdr:rowOff>266700</xdr:rowOff>
        </xdr:to>
        <xdr:sp macro="" textlink="">
          <xdr:nvSpPr>
            <xdr:cNvPr id="21530" name="Check Box 26" hidden="1">
              <a:extLst>
                <a:ext uri="{63B3BB69-23CF-44E3-9099-C40C66FF867C}">
                  <a14:compatExt spid="_x0000_s2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1</xdr:col>
          <xdr:colOff>259080</xdr:colOff>
          <xdr:row>37</xdr:row>
          <xdr:rowOff>7620</xdr:rowOff>
        </xdr:to>
        <xdr:sp macro="" textlink="">
          <xdr:nvSpPr>
            <xdr:cNvPr id="21531" name="Check Box 27" hidden="1">
              <a:extLst>
                <a:ext uri="{63B3BB69-23CF-44E3-9099-C40C66FF867C}">
                  <a14:compatExt spid="_x0000_s21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266700</xdr:rowOff>
        </xdr:from>
        <xdr:to>
          <xdr:col>14</xdr:col>
          <xdr:colOff>266700</xdr:colOff>
          <xdr:row>38</xdr:row>
          <xdr:rowOff>83820</xdr:rowOff>
        </xdr:to>
        <xdr:sp macro="" textlink="">
          <xdr:nvSpPr>
            <xdr:cNvPr id="21532" name="Check Box 28" hidden="1">
              <a:extLst>
                <a:ext uri="{63B3BB69-23CF-44E3-9099-C40C66FF867C}">
                  <a14:compatExt spid="_x0000_s21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45720</xdr:rowOff>
        </xdr:from>
        <xdr:to>
          <xdr:col>2</xdr:col>
          <xdr:colOff>38100</xdr:colOff>
          <xdr:row>42</xdr:row>
          <xdr:rowOff>266700</xdr:rowOff>
        </xdr:to>
        <xdr:sp macro="" textlink="">
          <xdr:nvSpPr>
            <xdr:cNvPr id="21533" name="Check Box 29" hidden="1">
              <a:extLst>
                <a:ext uri="{63B3BB69-23CF-44E3-9099-C40C66FF867C}">
                  <a14:compatExt spid="_x0000_s21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40</xdr:row>
          <xdr:rowOff>251460</xdr:rowOff>
        </xdr:from>
        <xdr:to>
          <xdr:col>15</xdr:col>
          <xdr:colOff>7620</xdr:colOff>
          <xdr:row>44</xdr:row>
          <xdr:rowOff>83820</xdr:rowOff>
        </xdr:to>
        <xdr:sp macro="" textlink="">
          <xdr:nvSpPr>
            <xdr:cNvPr id="21534" name="Check Box 30" hidden="1">
              <a:extLst>
                <a:ext uri="{63B3BB69-23CF-44E3-9099-C40C66FF867C}">
                  <a14:compatExt spid="_x0000_s21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1</xdr:col>
          <xdr:colOff>259080</xdr:colOff>
          <xdr:row>41</xdr:row>
          <xdr:rowOff>7620</xdr:rowOff>
        </xdr:to>
        <xdr:sp macro="" textlink="">
          <xdr:nvSpPr>
            <xdr:cNvPr id="21535" name="Check Box 31" hidden="1">
              <a:extLst>
                <a:ext uri="{63B3BB69-23CF-44E3-9099-C40C66FF867C}">
                  <a14:compatExt spid="_x0000_s21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266700</xdr:rowOff>
        </xdr:from>
        <xdr:to>
          <xdr:col>14</xdr:col>
          <xdr:colOff>266700</xdr:colOff>
          <xdr:row>42</xdr:row>
          <xdr:rowOff>83820</xdr:rowOff>
        </xdr:to>
        <xdr:sp macro="" textlink="">
          <xdr:nvSpPr>
            <xdr:cNvPr id="21536" name="Check Box 32" hidden="1">
              <a:extLst>
                <a:ext uri="{63B3BB69-23CF-44E3-9099-C40C66FF867C}">
                  <a14:compatExt spid="_x0000_s21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45720</xdr:rowOff>
        </xdr:from>
        <xdr:to>
          <xdr:col>2</xdr:col>
          <xdr:colOff>38100</xdr:colOff>
          <xdr:row>46</xdr:row>
          <xdr:rowOff>266700</xdr:rowOff>
        </xdr:to>
        <xdr:sp macro="" textlink="">
          <xdr:nvSpPr>
            <xdr:cNvPr id="21537" name="Check Box 33" hidden="1">
              <a:extLst>
                <a:ext uri="{63B3BB69-23CF-44E3-9099-C40C66FF867C}">
                  <a14:compatExt spid="_x0000_s21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1</xdr:col>
          <xdr:colOff>259080</xdr:colOff>
          <xdr:row>45</xdr:row>
          <xdr:rowOff>7620</xdr:rowOff>
        </xdr:to>
        <xdr:sp macro="" textlink="">
          <xdr:nvSpPr>
            <xdr:cNvPr id="21538" name="Check Box 34" hidden="1">
              <a:extLst>
                <a:ext uri="{63B3BB69-23CF-44E3-9099-C40C66FF867C}">
                  <a14:compatExt spid="_x0000_s21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42</xdr:row>
          <xdr:rowOff>266700</xdr:rowOff>
        </xdr:from>
        <xdr:to>
          <xdr:col>14</xdr:col>
          <xdr:colOff>266700</xdr:colOff>
          <xdr:row>46</xdr:row>
          <xdr:rowOff>83820</xdr:rowOff>
        </xdr:to>
        <xdr:sp macro="" textlink="">
          <xdr:nvSpPr>
            <xdr:cNvPr id="21539" name="Check Box 35" hidden="1">
              <a:extLst>
                <a:ext uri="{63B3BB69-23CF-44E3-9099-C40C66FF867C}">
                  <a14:compatExt spid="_x0000_s21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259080</xdr:rowOff>
        </xdr:from>
        <xdr:to>
          <xdr:col>14</xdr:col>
          <xdr:colOff>266700</xdr:colOff>
          <xdr:row>16</xdr:row>
          <xdr:rowOff>76200</xdr:rowOff>
        </xdr:to>
        <xdr:sp macro="" textlink="">
          <xdr:nvSpPr>
            <xdr:cNvPr id="21540" name="Check Box 36" hidden="1">
              <a:extLst>
                <a:ext uri="{63B3BB69-23CF-44E3-9099-C40C66FF867C}">
                  <a14:compatExt spid="_x0000_s21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259080</xdr:rowOff>
        </xdr:from>
        <xdr:to>
          <xdr:col>14</xdr:col>
          <xdr:colOff>266700</xdr:colOff>
          <xdr:row>24</xdr:row>
          <xdr:rowOff>76200</xdr:rowOff>
        </xdr:to>
        <xdr:sp macro="" textlink="">
          <xdr:nvSpPr>
            <xdr:cNvPr id="21541" name="Check Box 37" hidden="1">
              <a:extLst>
                <a:ext uri="{63B3BB69-23CF-44E3-9099-C40C66FF867C}">
                  <a14:compatExt spid="_x0000_s21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259080</xdr:rowOff>
        </xdr:from>
        <xdr:to>
          <xdr:col>14</xdr:col>
          <xdr:colOff>266700</xdr:colOff>
          <xdr:row>32</xdr:row>
          <xdr:rowOff>76200</xdr:rowOff>
        </xdr:to>
        <xdr:sp macro="" textlink="">
          <xdr:nvSpPr>
            <xdr:cNvPr id="21542" name="Check Box 38" hidden="1">
              <a:extLst>
                <a:ext uri="{63B3BB69-23CF-44E3-9099-C40C66FF867C}">
                  <a14:compatExt spid="_x0000_s21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259080</xdr:rowOff>
        </xdr:from>
        <xdr:to>
          <xdr:col>14</xdr:col>
          <xdr:colOff>266700</xdr:colOff>
          <xdr:row>40</xdr:row>
          <xdr:rowOff>76200</xdr:rowOff>
        </xdr:to>
        <xdr:sp macro="" textlink="">
          <xdr:nvSpPr>
            <xdr:cNvPr id="21543" name="Check Box 39" hidden="1">
              <a:extLst>
                <a:ext uri="{63B3BB69-23CF-44E3-9099-C40C66FF867C}">
                  <a14:compatExt spid="_x0000_s21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44</xdr:row>
          <xdr:rowOff>259080</xdr:rowOff>
        </xdr:from>
        <xdr:to>
          <xdr:col>14</xdr:col>
          <xdr:colOff>266700</xdr:colOff>
          <xdr:row>48</xdr:row>
          <xdr:rowOff>76200</xdr:rowOff>
        </xdr:to>
        <xdr:sp macro="" textlink="">
          <xdr:nvSpPr>
            <xdr:cNvPr id="21544" name="Check Box 40" hidden="1">
              <a:extLst>
                <a:ext uri="{63B3BB69-23CF-44E3-9099-C40C66FF867C}">
                  <a14:compatExt spid="_x0000_s21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251460</xdr:rowOff>
        </xdr:from>
        <xdr:to>
          <xdr:col>15</xdr:col>
          <xdr:colOff>7620</xdr:colOff>
          <xdr:row>12</xdr:row>
          <xdr:rowOff>83820</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xdr:row>
          <xdr:rowOff>297180</xdr:rowOff>
        </xdr:from>
        <xdr:to>
          <xdr:col>14</xdr:col>
          <xdr:colOff>266700</xdr:colOff>
          <xdr:row>10</xdr:row>
          <xdr:rowOff>76200</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60960</xdr:rowOff>
        </xdr:from>
        <xdr:to>
          <xdr:col>2</xdr:col>
          <xdr:colOff>38100</xdr:colOff>
          <xdr:row>14</xdr:row>
          <xdr:rowOff>274320</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251460</xdr:rowOff>
        </xdr:from>
        <xdr:to>
          <xdr:col>14</xdr:col>
          <xdr:colOff>266700</xdr:colOff>
          <xdr:row>14</xdr:row>
          <xdr:rowOff>68580</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60960</xdr:rowOff>
        </xdr:from>
        <xdr:to>
          <xdr:col>2</xdr:col>
          <xdr:colOff>38100</xdr:colOff>
          <xdr:row>18</xdr:row>
          <xdr:rowOff>274320</xdr:rowOff>
        </xdr:to>
        <xdr:sp macro="" textlink="">
          <xdr:nvSpPr>
            <xdr:cNvPr id="22536" name="Check Box 8" hidden="1">
              <a:extLst>
                <a:ext uri="{63B3BB69-23CF-44E3-9099-C40C66FF867C}">
                  <a14:compatExt spid="_x0000_s22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251460</xdr:rowOff>
        </xdr:from>
        <xdr:to>
          <xdr:col>15</xdr:col>
          <xdr:colOff>7620</xdr:colOff>
          <xdr:row>20</xdr:row>
          <xdr:rowOff>83820</xdr:rowOff>
        </xdr:to>
        <xdr:sp macro="" textlink="">
          <xdr:nvSpPr>
            <xdr:cNvPr id="22537" name="Check Box 9" hidden="1">
              <a:extLst>
                <a:ext uri="{63B3BB69-23CF-44E3-9099-C40C66FF867C}">
                  <a14:compatExt spid="_x0000_s22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22860</xdr:rowOff>
        </xdr:from>
        <xdr:to>
          <xdr:col>1</xdr:col>
          <xdr:colOff>259080</xdr:colOff>
          <xdr:row>17</xdr:row>
          <xdr:rowOff>7620</xdr:rowOff>
        </xdr:to>
        <xdr:sp macro="" textlink="">
          <xdr:nvSpPr>
            <xdr:cNvPr id="22538" name="Check Box 10" hidden="1">
              <a:extLst>
                <a:ext uri="{63B3BB69-23CF-44E3-9099-C40C66FF867C}">
                  <a14:compatExt spid="_x0000_s22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14</xdr:row>
          <xdr:rowOff>266700</xdr:rowOff>
        </xdr:from>
        <xdr:to>
          <xdr:col>14</xdr:col>
          <xdr:colOff>266700</xdr:colOff>
          <xdr:row>18</xdr:row>
          <xdr:rowOff>83820</xdr:rowOff>
        </xdr:to>
        <xdr:sp macro="" textlink="">
          <xdr:nvSpPr>
            <xdr:cNvPr id="22539" name="Check Box 11" hidden="1">
              <a:extLst>
                <a:ext uri="{63B3BB69-23CF-44E3-9099-C40C66FF867C}">
                  <a14:compatExt spid="_x0000_s22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60960</xdr:rowOff>
        </xdr:from>
        <xdr:to>
          <xdr:col>2</xdr:col>
          <xdr:colOff>38100</xdr:colOff>
          <xdr:row>22</xdr:row>
          <xdr:rowOff>274320</xdr:rowOff>
        </xdr:to>
        <xdr:sp macro="" textlink="">
          <xdr:nvSpPr>
            <xdr:cNvPr id="22540" name="Check Box 12" hidden="1">
              <a:extLst>
                <a:ext uri="{63B3BB69-23CF-44E3-9099-C40C66FF867C}">
                  <a14:compatExt spid="_x0000_s22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22860</xdr:rowOff>
        </xdr:from>
        <xdr:to>
          <xdr:col>1</xdr:col>
          <xdr:colOff>259080</xdr:colOff>
          <xdr:row>21</xdr:row>
          <xdr:rowOff>7620</xdr:rowOff>
        </xdr:to>
        <xdr:sp macro="" textlink="">
          <xdr:nvSpPr>
            <xdr:cNvPr id="22541" name="Check Box 13" hidden="1">
              <a:extLst>
                <a:ext uri="{63B3BB69-23CF-44E3-9099-C40C66FF867C}">
                  <a14:compatExt spid="_x0000_s22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266700</xdr:rowOff>
        </xdr:from>
        <xdr:to>
          <xdr:col>14</xdr:col>
          <xdr:colOff>266700</xdr:colOff>
          <xdr:row>22</xdr:row>
          <xdr:rowOff>83820</xdr:rowOff>
        </xdr:to>
        <xdr:sp macro="" textlink="">
          <xdr:nvSpPr>
            <xdr:cNvPr id="22542" name="Check Box 14" hidden="1">
              <a:extLst>
                <a:ext uri="{63B3BB69-23CF-44E3-9099-C40C66FF867C}">
                  <a14:compatExt spid="_x0000_s22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45720</xdr:rowOff>
        </xdr:from>
        <xdr:to>
          <xdr:col>2</xdr:col>
          <xdr:colOff>38100</xdr:colOff>
          <xdr:row>26</xdr:row>
          <xdr:rowOff>266700</xdr:rowOff>
        </xdr:to>
        <xdr:sp macro="" textlink="">
          <xdr:nvSpPr>
            <xdr:cNvPr id="22543" name="Check Box 15" hidden="1">
              <a:extLst>
                <a:ext uri="{63B3BB69-23CF-44E3-9099-C40C66FF867C}">
                  <a14:compatExt spid="_x0000_s22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251460</xdr:rowOff>
        </xdr:from>
        <xdr:to>
          <xdr:col>15</xdr:col>
          <xdr:colOff>7620</xdr:colOff>
          <xdr:row>28</xdr:row>
          <xdr:rowOff>83820</xdr:rowOff>
        </xdr:to>
        <xdr:sp macro="" textlink="">
          <xdr:nvSpPr>
            <xdr:cNvPr id="22544" name="Check Box 16" hidden="1">
              <a:extLst>
                <a:ext uri="{63B3BB69-23CF-44E3-9099-C40C66FF867C}">
                  <a14:compatExt spid="_x0000_s22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22860</xdr:rowOff>
        </xdr:from>
        <xdr:to>
          <xdr:col>1</xdr:col>
          <xdr:colOff>259080</xdr:colOff>
          <xdr:row>25</xdr:row>
          <xdr:rowOff>7620</xdr:rowOff>
        </xdr:to>
        <xdr:sp macro="" textlink="">
          <xdr:nvSpPr>
            <xdr:cNvPr id="22545" name="Check Box 17" hidden="1">
              <a:extLst>
                <a:ext uri="{63B3BB69-23CF-44E3-9099-C40C66FF867C}">
                  <a14:compatExt spid="_x0000_s22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266700</xdr:rowOff>
        </xdr:from>
        <xdr:to>
          <xdr:col>14</xdr:col>
          <xdr:colOff>266700</xdr:colOff>
          <xdr:row>26</xdr:row>
          <xdr:rowOff>83820</xdr:rowOff>
        </xdr:to>
        <xdr:sp macro="" textlink="">
          <xdr:nvSpPr>
            <xdr:cNvPr id="22546" name="Check Box 18" hidden="1">
              <a:extLst>
                <a:ext uri="{63B3BB69-23CF-44E3-9099-C40C66FF867C}">
                  <a14:compatExt spid="_x0000_s22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45720</xdr:rowOff>
        </xdr:from>
        <xdr:to>
          <xdr:col>2</xdr:col>
          <xdr:colOff>38100</xdr:colOff>
          <xdr:row>30</xdr:row>
          <xdr:rowOff>266700</xdr:rowOff>
        </xdr:to>
        <xdr:sp macro="" textlink="">
          <xdr:nvSpPr>
            <xdr:cNvPr id="22547" name="Check Box 19" hidden="1">
              <a:extLst>
                <a:ext uri="{63B3BB69-23CF-44E3-9099-C40C66FF867C}">
                  <a14:compatExt spid="_x0000_s22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22860</xdr:rowOff>
        </xdr:from>
        <xdr:to>
          <xdr:col>1</xdr:col>
          <xdr:colOff>259080</xdr:colOff>
          <xdr:row>29</xdr:row>
          <xdr:rowOff>7620</xdr:rowOff>
        </xdr:to>
        <xdr:sp macro="" textlink="">
          <xdr:nvSpPr>
            <xdr:cNvPr id="22548" name="Check Box 20" hidden="1">
              <a:extLst>
                <a:ext uri="{63B3BB69-23CF-44E3-9099-C40C66FF867C}">
                  <a14:compatExt spid="_x0000_s22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266700</xdr:rowOff>
        </xdr:from>
        <xdr:to>
          <xdr:col>14</xdr:col>
          <xdr:colOff>266700</xdr:colOff>
          <xdr:row>30</xdr:row>
          <xdr:rowOff>83820</xdr:rowOff>
        </xdr:to>
        <xdr:sp macro="" textlink="">
          <xdr:nvSpPr>
            <xdr:cNvPr id="22549" name="Check Box 21" hidden="1">
              <a:extLst>
                <a:ext uri="{63B3BB69-23CF-44E3-9099-C40C66FF867C}">
                  <a14:compatExt spid="_x0000_s22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45720</xdr:rowOff>
        </xdr:from>
        <xdr:to>
          <xdr:col>2</xdr:col>
          <xdr:colOff>38100</xdr:colOff>
          <xdr:row>34</xdr:row>
          <xdr:rowOff>266700</xdr:rowOff>
        </xdr:to>
        <xdr:sp macro="" textlink="">
          <xdr:nvSpPr>
            <xdr:cNvPr id="22550" name="Check Box 22" hidden="1">
              <a:extLst>
                <a:ext uri="{63B3BB69-23CF-44E3-9099-C40C66FF867C}">
                  <a14:compatExt spid="_x0000_s22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251460</xdr:rowOff>
        </xdr:from>
        <xdr:to>
          <xdr:col>15</xdr:col>
          <xdr:colOff>7620</xdr:colOff>
          <xdr:row>36</xdr:row>
          <xdr:rowOff>83820</xdr:rowOff>
        </xdr:to>
        <xdr:sp macro="" textlink="">
          <xdr:nvSpPr>
            <xdr:cNvPr id="22551" name="Check Box 23" hidden="1">
              <a:extLst>
                <a:ext uri="{63B3BB69-23CF-44E3-9099-C40C66FF867C}">
                  <a14:compatExt spid="_x0000_s22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1</xdr:col>
          <xdr:colOff>259080</xdr:colOff>
          <xdr:row>33</xdr:row>
          <xdr:rowOff>7620</xdr:rowOff>
        </xdr:to>
        <xdr:sp macro="" textlink="">
          <xdr:nvSpPr>
            <xdr:cNvPr id="22552" name="Check Box 24" hidden="1">
              <a:extLst>
                <a:ext uri="{63B3BB69-23CF-44E3-9099-C40C66FF867C}">
                  <a14:compatExt spid="_x0000_s22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259080</xdr:rowOff>
        </xdr:from>
        <xdr:to>
          <xdr:col>14</xdr:col>
          <xdr:colOff>266700</xdr:colOff>
          <xdr:row>34</xdr:row>
          <xdr:rowOff>76200</xdr:rowOff>
        </xdr:to>
        <xdr:sp macro="" textlink="">
          <xdr:nvSpPr>
            <xdr:cNvPr id="22553" name="Check Box 25" hidden="1">
              <a:extLst>
                <a:ext uri="{63B3BB69-23CF-44E3-9099-C40C66FF867C}">
                  <a14:compatExt spid="_x0000_s22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45720</xdr:rowOff>
        </xdr:from>
        <xdr:to>
          <xdr:col>2</xdr:col>
          <xdr:colOff>38100</xdr:colOff>
          <xdr:row>38</xdr:row>
          <xdr:rowOff>266700</xdr:rowOff>
        </xdr:to>
        <xdr:sp macro="" textlink="">
          <xdr:nvSpPr>
            <xdr:cNvPr id="22554" name="Check Box 26" hidden="1">
              <a:extLst>
                <a:ext uri="{63B3BB69-23CF-44E3-9099-C40C66FF867C}">
                  <a14:compatExt spid="_x0000_s22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1</xdr:col>
          <xdr:colOff>259080</xdr:colOff>
          <xdr:row>37</xdr:row>
          <xdr:rowOff>7620</xdr:rowOff>
        </xdr:to>
        <xdr:sp macro="" textlink="">
          <xdr:nvSpPr>
            <xdr:cNvPr id="22555" name="Check Box 27" hidden="1">
              <a:extLst>
                <a:ext uri="{63B3BB69-23CF-44E3-9099-C40C66FF867C}">
                  <a14:compatExt spid="_x0000_s22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266700</xdr:rowOff>
        </xdr:from>
        <xdr:to>
          <xdr:col>14</xdr:col>
          <xdr:colOff>266700</xdr:colOff>
          <xdr:row>38</xdr:row>
          <xdr:rowOff>83820</xdr:rowOff>
        </xdr:to>
        <xdr:sp macro="" textlink="">
          <xdr:nvSpPr>
            <xdr:cNvPr id="22556" name="Check Box 28" hidden="1">
              <a:extLst>
                <a:ext uri="{63B3BB69-23CF-44E3-9099-C40C66FF867C}">
                  <a14:compatExt spid="_x0000_s22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45720</xdr:rowOff>
        </xdr:from>
        <xdr:to>
          <xdr:col>2</xdr:col>
          <xdr:colOff>38100</xdr:colOff>
          <xdr:row>42</xdr:row>
          <xdr:rowOff>266700</xdr:rowOff>
        </xdr:to>
        <xdr:sp macro="" textlink="">
          <xdr:nvSpPr>
            <xdr:cNvPr id="22557" name="Check Box 29" hidden="1">
              <a:extLst>
                <a:ext uri="{63B3BB69-23CF-44E3-9099-C40C66FF867C}">
                  <a14:compatExt spid="_x0000_s22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40</xdr:row>
          <xdr:rowOff>251460</xdr:rowOff>
        </xdr:from>
        <xdr:to>
          <xdr:col>15</xdr:col>
          <xdr:colOff>7620</xdr:colOff>
          <xdr:row>44</xdr:row>
          <xdr:rowOff>83820</xdr:rowOff>
        </xdr:to>
        <xdr:sp macro="" textlink="">
          <xdr:nvSpPr>
            <xdr:cNvPr id="22558" name="Check Box 30" hidden="1">
              <a:extLst>
                <a:ext uri="{63B3BB69-23CF-44E3-9099-C40C66FF867C}">
                  <a14:compatExt spid="_x0000_s22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1</xdr:col>
          <xdr:colOff>259080</xdr:colOff>
          <xdr:row>41</xdr:row>
          <xdr:rowOff>7620</xdr:rowOff>
        </xdr:to>
        <xdr:sp macro="" textlink="">
          <xdr:nvSpPr>
            <xdr:cNvPr id="22559" name="Check Box 31" hidden="1">
              <a:extLst>
                <a:ext uri="{63B3BB69-23CF-44E3-9099-C40C66FF867C}">
                  <a14:compatExt spid="_x0000_s22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266700</xdr:rowOff>
        </xdr:from>
        <xdr:to>
          <xdr:col>14</xdr:col>
          <xdr:colOff>266700</xdr:colOff>
          <xdr:row>42</xdr:row>
          <xdr:rowOff>83820</xdr:rowOff>
        </xdr:to>
        <xdr:sp macro="" textlink="">
          <xdr:nvSpPr>
            <xdr:cNvPr id="22560" name="Check Box 32" hidden="1">
              <a:extLst>
                <a:ext uri="{63B3BB69-23CF-44E3-9099-C40C66FF867C}">
                  <a14:compatExt spid="_x0000_s22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45720</xdr:rowOff>
        </xdr:from>
        <xdr:to>
          <xdr:col>2</xdr:col>
          <xdr:colOff>38100</xdr:colOff>
          <xdr:row>46</xdr:row>
          <xdr:rowOff>266700</xdr:rowOff>
        </xdr:to>
        <xdr:sp macro="" textlink="">
          <xdr:nvSpPr>
            <xdr:cNvPr id="22561" name="Check Box 33" hidden="1">
              <a:extLst>
                <a:ext uri="{63B3BB69-23CF-44E3-9099-C40C66FF867C}">
                  <a14:compatExt spid="_x0000_s22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1</xdr:col>
          <xdr:colOff>259080</xdr:colOff>
          <xdr:row>45</xdr:row>
          <xdr:rowOff>7620</xdr:rowOff>
        </xdr:to>
        <xdr:sp macro="" textlink="">
          <xdr:nvSpPr>
            <xdr:cNvPr id="22562" name="Check Box 34" hidden="1">
              <a:extLst>
                <a:ext uri="{63B3BB69-23CF-44E3-9099-C40C66FF867C}">
                  <a14:compatExt spid="_x0000_s22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42</xdr:row>
          <xdr:rowOff>266700</xdr:rowOff>
        </xdr:from>
        <xdr:to>
          <xdr:col>14</xdr:col>
          <xdr:colOff>266700</xdr:colOff>
          <xdr:row>46</xdr:row>
          <xdr:rowOff>83820</xdr:rowOff>
        </xdr:to>
        <xdr:sp macro="" textlink="">
          <xdr:nvSpPr>
            <xdr:cNvPr id="22563" name="Check Box 35" hidden="1">
              <a:extLst>
                <a:ext uri="{63B3BB69-23CF-44E3-9099-C40C66FF867C}">
                  <a14:compatExt spid="_x0000_s22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259080</xdr:rowOff>
        </xdr:from>
        <xdr:to>
          <xdr:col>14</xdr:col>
          <xdr:colOff>266700</xdr:colOff>
          <xdr:row>16</xdr:row>
          <xdr:rowOff>76200</xdr:rowOff>
        </xdr:to>
        <xdr:sp macro="" textlink="">
          <xdr:nvSpPr>
            <xdr:cNvPr id="22564" name="Check Box 36" hidden="1">
              <a:extLst>
                <a:ext uri="{63B3BB69-23CF-44E3-9099-C40C66FF867C}">
                  <a14:compatExt spid="_x0000_s22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259080</xdr:rowOff>
        </xdr:from>
        <xdr:to>
          <xdr:col>14</xdr:col>
          <xdr:colOff>266700</xdr:colOff>
          <xdr:row>24</xdr:row>
          <xdr:rowOff>76200</xdr:rowOff>
        </xdr:to>
        <xdr:sp macro="" textlink="">
          <xdr:nvSpPr>
            <xdr:cNvPr id="22565" name="Check Box 37" hidden="1">
              <a:extLst>
                <a:ext uri="{63B3BB69-23CF-44E3-9099-C40C66FF867C}">
                  <a14:compatExt spid="_x0000_s22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259080</xdr:rowOff>
        </xdr:from>
        <xdr:to>
          <xdr:col>14</xdr:col>
          <xdr:colOff>266700</xdr:colOff>
          <xdr:row>32</xdr:row>
          <xdr:rowOff>76200</xdr:rowOff>
        </xdr:to>
        <xdr:sp macro="" textlink="">
          <xdr:nvSpPr>
            <xdr:cNvPr id="22566" name="Check Box 38" hidden="1">
              <a:extLst>
                <a:ext uri="{63B3BB69-23CF-44E3-9099-C40C66FF867C}">
                  <a14:compatExt spid="_x0000_s22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259080</xdr:rowOff>
        </xdr:from>
        <xdr:to>
          <xdr:col>14</xdr:col>
          <xdr:colOff>266700</xdr:colOff>
          <xdr:row>40</xdr:row>
          <xdr:rowOff>76200</xdr:rowOff>
        </xdr:to>
        <xdr:sp macro="" textlink="">
          <xdr:nvSpPr>
            <xdr:cNvPr id="22567" name="Check Box 39" hidden="1">
              <a:extLst>
                <a:ext uri="{63B3BB69-23CF-44E3-9099-C40C66FF867C}">
                  <a14:compatExt spid="_x0000_s22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44</xdr:row>
          <xdr:rowOff>259080</xdr:rowOff>
        </xdr:from>
        <xdr:to>
          <xdr:col>14</xdr:col>
          <xdr:colOff>266700</xdr:colOff>
          <xdr:row>48</xdr:row>
          <xdr:rowOff>76200</xdr:rowOff>
        </xdr:to>
        <xdr:sp macro="" textlink="">
          <xdr:nvSpPr>
            <xdr:cNvPr id="22568" name="Check Box 40" hidden="1">
              <a:extLst>
                <a:ext uri="{63B3BB69-23CF-44E3-9099-C40C66FF867C}">
                  <a14:compatExt spid="_x0000_s22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251460</xdr:rowOff>
        </xdr:from>
        <xdr:to>
          <xdr:col>15</xdr:col>
          <xdr:colOff>7620</xdr:colOff>
          <xdr:row>12</xdr:row>
          <xdr:rowOff>83820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xdr:row>
          <xdr:rowOff>297180</xdr:rowOff>
        </xdr:from>
        <xdr:to>
          <xdr:col>14</xdr:col>
          <xdr:colOff>266700</xdr:colOff>
          <xdr:row>10</xdr:row>
          <xdr:rowOff>76200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60960</xdr:rowOff>
        </xdr:from>
        <xdr:to>
          <xdr:col>2</xdr:col>
          <xdr:colOff>38100</xdr:colOff>
          <xdr:row>14</xdr:row>
          <xdr:rowOff>274320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251460</xdr:rowOff>
        </xdr:from>
        <xdr:to>
          <xdr:col>14</xdr:col>
          <xdr:colOff>266700</xdr:colOff>
          <xdr:row>14</xdr:row>
          <xdr:rowOff>68580</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60960</xdr:rowOff>
        </xdr:from>
        <xdr:to>
          <xdr:col>2</xdr:col>
          <xdr:colOff>38100</xdr:colOff>
          <xdr:row>18</xdr:row>
          <xdr:rowOff>274320</xdr:rowOff>
        </xdr:to>
        <xdr:sp macro="" textlink="">
          <xdr:nvSpPr>
            <xdr:cNvPr id="23560" name="Check Box 8" hidden="1">
              <a:extLst>
                <a:ext uri="{63B3BB69-23CF-44E3-9099-C40C66FF867C}">
                  <a14:compatExt spid="_x0000_s23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251460</xdr:rowOff>
        </xdr:from>
        <xdr:to>
          <xdr:col>15</xdr:col>
          <xdr:colOff>7620</xdr:colOff>
          <xdr:row>20</xdr:row>
          <xdr:rowOff>83820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22860</xdr:rowOff>
        </xdr:from>
        <xdr:to>
          <xdr:col>1</xdr:col>
          <xdr:colOff>259080</xdr:colOff>
          <xdr:row>17</xdr:row>
          <xdr:rowOff>7620</xdr:rowOff>
        </xdr:to>
        <xdr:sp macro="" textlink="">
          <xdr:nvSpPr>
            <xdr:cNvPr id="23562" name="Check Box 10" hidden="1">
              <a:extLst>
                <a:ext uri="{63B3BB69-23CF-44E3-9099-C40C66FF867C}">
                  <a14:compatExt spid="_x0000_s23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14</xdr:row>
          <xdr:rowOff>266700</xdr:rowOff>
        </xdr:from>
        <xdr:to>
          <xdr:col>14</xdr:col>
          <xdr:colOff>266700</xdr:colOff>
          <xdr:row>18</xdr:row>
          <xdr:rowOff>83820</xdr:rowOff>
        </xdr:to>
        <xdr:sp macro="" textlink="">
          <xdr:nvSpPr>
            <xdr:cNvPr id="23563" name="Check Box 11" hidden="1">
              <a:extLst>
                <a:ext uri="{63B3BB69-23CF-44E3-9099-C40C66FF867C}">
                  <a14:compatExt spid="_x0000_s2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60960</xdr:rowOff>
        </xdr:from>
        <xdr:to>
          <xdr:col>2</xdr:col>
          <xdr:colOff>38100</xdr:colOff>
          <xdr:row>22</xdr:row>
          <xdr:rowOff>274320</xdr:rowOff>
        </xdr:to>
        <xdr:sp macro="" textlink="">
          <xdr:nvSpPr>
            <xdr:cNvPr id="23564" name="Check Box 12" hidden="1">
              <a:extLst>
                <a:ext uri="{63B3BB69-23CF-44E3-9099-C40C66FF867C}">
                  <a14:compatExt spid="_x0000_s2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22860</xdr:rowOff>
        </xdr:from>
        <xdr:to>
          <xdr:col>1</xdr:col>
          <xdr:colOff>259080</xdr:colOff>
          <xdr:row>21</xdr:row>
          <xdr:rowOff>7620</xdr:rowOff>
        </xdr:to>
        <xdr:sp macro="" textlink="">
          <xdr:nvSpPr>
            <xdr:cNvPr id="23565" name="Check Box 13" hidden="1">
              <a:extLst>
                <a:ext uri="{63B3BB69-23CF-44E3-9099-C40C66FF867C}">
                  <a14:compatExt spid="_x0000_s23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266700</xdr:rowOff>
        </xdr:from>
        <xdr:to>
          <xdr:col>14</xdr:col>
          <xdr:colOff>266700</xdr:colOff>
          <xdr:row>22</xdr:row>
          <xdr:rowOff>83820</xdr:rowOff>
        </xdr:to>
        <xdr:sp macro="" textlink="">
          <xdr:nvSpPr>
            <xdr:cNvPr id="23566" name="Check Box 14" hidden="1">
              <a:extLst>
                <a:ext uri="{63B3BB69-23CF-44E3-9099-C40C66FF867C}">
                  <a14:compatExt spid="_x0000_s23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45720</xdr:rowOff>
        </xdr:from>
        <xdr:to>
          <xdr:col>2</xdr:col>
          <xdr:colOff>38100</xdr:colOff>
          <xdr:row>26</xdr:row>
          <xdr:rowOff>266700</xdr:rowOff>
        </xdr:to>
        <xdr:sp macro="" textlink="">
          <xdr:nvSpPr>
            <xdr:cNvPr id="23567" name="Check Box 15" hidden="1">
              <a:extLst>
                <a:ext uri="{63B3BB69-23CF-44E3-9099-C40C66FF867C}">
                  <a14:compatExt spid="_x0000_s2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251460</xdr:rowOff>
        </xdr:from>
        <xdr:to>
          <xdr:col>15</xdr:col>
          <xdr:colOff>7620</xdr:colOff>
          <xdr:row>28</xdr:row>
          <xdr:rowOff>83820</xdr:rowOff>
        </xdr:to>
        <xdr:sp macro="" textlink="">
          <xdr:nvSpPr>
            <xdr:cNvPr id="23568" name="Check Box 16" hidden="1">
              <a:extLst>
                <a:ext uri="{63B3BB69-23CF-44E3-9099-C40C66FF867C}">
                  <a14:compatExt spid="_x0000_s23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22860</xdr:rowOff>
        </xdr:from>
        <xdr:to>
          <xdr:col>1</xdr:col>
          <xdr:colOff>259080</xdr:colOff>
          <xdr:row>25</xdr:row>
          <xdr:rowOff>7620</xdr:rowOff>
        </xdr:to>
        <xdr:sp macro="" textlink="">
          <xdr:nvSpPr>
            <xdr:cNvPr id="23569" name="Check Box 17" hidden="1">
              <a:extLst>
                <a:ext uri="{63B3BB69-23CF-44E3-9099-C40C66FF867C}">
                  <a14:compatExt spid="_x0000_s23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266700</xdr:rowOff>
        </xdr:from>
        <xdr:to>
          <xdr:col>14</xdr:col>
          <xdr:colOff>266700</xdr:colOff>
          <xdr:row>26</xdr:row>
          <xdr:rowOff>83820</xdr:rowOff>
        </xdr:to>
        <xdr:sp macro="" textlink="">
          <xdr:nvSpPr>
            <xdr:cNvPr id="23570" name="Check Box 18" hidden="1">
              <a:extLst>
                <a:ext uri="{63B3BB69-23CF-44E3-9099-C40C66FF867C}">
                  <a14:compatExt spid="_x0000_s23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45720</xdr:rowOff>
        </xdr:from>
        <xdr:to>
          <xdr:col>2</xdr:col>
          <xdr:colOff>38100</xdr:colOff>
          <xdr:row>30</xdr:row>
          <xdr:rowOff>266700</xdr:rowOff>
        </xdr:to>
        <xdr:sp macro="" textlink="">
          <xdr:nvSpPr>
            <xdr:cNvPr id="23571" name="Check Box 19" hidden="1">
              <a:extLst>
                <a:ext uri="{63B3BB69-23CF-44E3-9099-C40C66FF867C}">
                  <a14:compatExt spid="_x0000_s23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22860</xdr:rowOff>
        </xdr:from>
        <xdr:to>
          <xdr:col>1</xdr:col>
          <xdr:colOff>259080</xdr:colOff>
          <xdr:row>29</xdr:row>
          <xdr:rowOff>7620</xdr:rowOff>
        </xdr:to>
        <xdr:sp macro="" textlink="">
          <xdr:nvSpPr>
            <xdr:cNvPr id="23572" name="Check Box 20" hidden="1">
              <a:extLst>
                <a:ext uri="{63B3BB69-23CF-44E3-9099-C40C66FF867C}">
                  <a14:compatExt spid="_x0000_s23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266700</xdr:rowOff>
        </xdr:from>
        <xdr:to>
          <xdr:col>14</xdr:col>
          <xdr:colOff>266700</xdr:colOff>
          <xdr:row>30</xdr:row>
          <xdr:rowOff>83820</xdr:rowOff>
        </xdr:to>
        <xdr:sp macro="" textlink="">
          <xdr:nvSpPr>
            <xdr:cNvPr id="23573" name="Check Box 21" hidden="1">
              <a:extLst>
                <a:ext uri="{63B3BB69-23CF-44E3-9099-C40C66FF867C}">
                  <a14:compatExt spid="_x0000_s23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45720</xdr:rowOff>
        </xdr:from>
        <xdr:to>
          <xdr:col>2</xdr:col>
          <xdr:colOff>38100</xdr:colOff>
          <xdr:row>34</xdr:row>
          <xdr:rowOff>266700</xdr:rowOff>
        </xdr:to>
        <xdr:sp macro="" textlink="">
          <xdr:nvSpPr>
            <xdr:cNvPr id="23574" name="Check Box 22" hidden="1">
              <a:extLst>
                <a:ext uri="{63B3BB69-23CF-44E3-9099-C40C66FF867C}">
                  <a14:compatExt spid="_x0000_s23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251460</xdr:rowOff>
        </xdr:from>
        <xdr:to>
          <xdr:col>15</xdr:col>
          <xdr:colOff>7620</xdr:colOff>
          <xdr:row>36</xdr:row>
          <xdr:rowOff>83820</xdr:rowOff>
        </xdr:to>
        <xdr:sp macro="" textlink="">
          <xdr:nvSpPr>
            <xdr:cNvPr id="23575" name="Check Box 23" hidden="1">
              <a:extLst>
                <a:ext uri="{63B3BB69-23CF-44E3-9099-C40C66FF867C}">
                  <a14:compatExt spid="_x0000_s23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1</xdr:col>
          <xdr:colOff>259080</xdr:colOff>
          <xdr:row>33</xdr:row>
          <xdr:rowOff>7620</xdr:rowOff>
        </xdr:to>
        <xdr:sp macro="" textlink="">
          <xdr:nvSpPr>
            <xdr:cNvPr id="23576" name="Check Box 24" hidden="1">
              <a:extLst>
                <a:ext uri="{63B3BB69-23CF-44E3-9099-C40C66FF867C}">
                  <a14:compatExt spid="_x0000_s23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259080</xdr:rowOff>
        </xdr:from>
        <xdr:to>
          <xdr:col>14</xdr:col>
          <xdr:colOff>266700</xdr:colOff>
          <xdr:row>34</xdr:row>
          <xdr:rowOff>76200</xdr:rowOff>
        </xdr:to>
        <xdr:sp macro="" textlink="">
          <xdr:nvSpPr>
            <xdr:cNvPr id="23577" name="Check Box 25" hidden="1">
              <a:extLst>
                <a:ext uri="{63B3BB69-23CF-44E3-9099-C40C66FF867C}">
                  <a14:compatExt spid="_x0000_s23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45720</xdr:rowOff>
        </xdr:from>
        <xdr:to>
          <xdr:col>2</xdr:col>
          <xdr:colOff>38100</xdr:colOff>
          <xdr:row>38</xdr:row>
          <xdr:rowOff>266700</xdr:rowOff>
        </xdr:to>
        <xdr:sp macro="" textlink="">
          <xdr:nvSpPr>
            <xdr:cNvPr id="23578" name="Check Box 26" hidden="1">
              <a:extLst>
                <a:ext uri="{63B3BB69-23CF-44E3-9099-C40C66FF867C}">
                  <a14:compatExt spid="_x0000_s23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1</xdr:col>
          <xdr:colOff>259080</xdr:colOff>
          <xdr:row>37</xdr:row>
          <xdr:rowOff>7620</xdr:rowOff>
        </xdr:to>
        <xdr:sp macro="" textlink="">
          <xdr:nvSpPr>
            <xdr:cNvPr id="23579" name="Check Box 27" hidden="1">
              <a:extLst>
                <a:ext uri="{63B3BB69-23CF-44E3-9099-C40C66FF867C}">
                  <a14:compatExt spid="_x0000_s23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266700</xdr:rowOff>
        </xdr:from>
        <xdr:to>
          <xdr:col>14</xdr:col>
          <xdr:colOff>266700</xdr:colOff>
          <xdr:row>38</xdr:row>
          <xdr:rowOff>83820</xdr:rowOff>
        </xdr:to>
        <xdr:sp macro="" textlink="">
          <xdr:nvSpPr>
            <xdr:cNvPr id="23580" name="Check Box 28" hidden="1">
              <a:extLst>
                <a:ext uri="{63B3BB69-23CF-44E3-9099-C40C66FF867C}">
                  <a14:compatExt spid="_x0000_s23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45720</xdr:rowOff>
        </xdr:from>
        <xdr:to>
          <xdr:col>2</xdr:col>
          <xdr:colOff>38100</xdr:colOff>
          <xdr:row>42</xdr:row>
          <xdr:rowOff>266700</xdr:rowOff>
        </xdr:to>
        <xdr:sp macro="" textlink="">
          <xdr:nvSpPr>
            <xdr:cNvPr id="23581" name="Check Box 29" hidden="1">
              <a:extLst>
                <a:ext uri="{63B3BB69-23CF-44E3-9099-C40C66FF867C}">
                  <a14:compatExt spid="_x0000_s23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40</xdr:row>
          <xdr:rowOff>251460</xdr:rowOff>
        </xdr:from>
        <xdr:to>
          <xdr:col>15</xdr:col>
          <xdr:colOff>7620</xdr:colOff>
          <xdr:row>44</xdr:row>
          <xdr:rowOff>83820</xdr:rowOff>
        </xdr:to>
        <xdr:sp macro="" textlink="">
          <xdr:nvSpPr>
            <xdr:cNvPr id="23582" name="Check Box 30" hidden="1">
              <a:extLst>
                <a:ext uri="{63B3BB69-23CF-44E3-9099-C40C66FF867C}">
                  <a14:compatExt spid="_x0000_s23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1</xdr:col>
          <xdr:colOff>259080</xdr:colOff>
          <xdr:row>41</xdr:row>
          <xdr:rowOff>7620</xdr:rowOff>
        </xdr:to>
        <xdr:sp macro="" textlink="">
          <xdr:nvSpPr>
            <xdr:cNvPr id="23583" name="Check Box 31" hidden="1">
              <a:extLst>
                <a:ext uri="{63B3BB69-23CF-44E3-9099-C40C66FF867C}">
                  <a14:compatExt spid="_x0000_s23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266700</xdr:rowOff>
        </xdr:from>
        <xdr:to>
          <xdr:col>14</xdr:col>
          <xdr:colOff>266700</xdr:colOff>
          <xdr:row>42</xdr:row>
          <xdr:rowOff>83820</xdr:rowOff>
        </xdr:to>
        <xdr:sp macro="" textlink="">
          <xdr:nvSpPr>
            <xdr:cNvPr id="23584" name="Check Box 32" hidden="1">
              <a:extLst>
                <a:ext uri="{63B3BB69-23CF-44E3-9099-C40C66FF867C}">
                  <a14:compatExt spid="_x0000_s23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45720</xdr:rowOff>
        </xdr:from>
        <xdr:to>
          <xdr:col>2</xdr:col>
          <xdr:colOff>38100</xdr:colOff>
          <xdr:row>46</xdr:row>
          <xdr:rowOff>266700</xdr:rowOff>
        </xdr:to>
        <xdr:sp macro="" textlink="">
          <xdr:nvSpPr>
            <xdr:cNvPr id="23585" name="Check Box 33" hidden="1">
              <a:extLst>
                <a:ext uri="{63B3BB69-23CF-44E3-9099-C40C66FF867C}">
                  <a14:compatExt spid="_x0000_s23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1</xdr:col>
          <xdr:colOff>259080</xdr:colOff>
          <xdr:row>45</xdr:row>
          <xdr:rowOff>7620</xdr:rowOff>
        </xdr:to>
        <xdr:sp macro="" textlink="">
          <xdr:nvSpPr>
            <xdr:cNvPr id="23586" name="Check Box 34" hidden="1">
              <a:extLst>
                <a:ext uri="{63B3BB69-23CF-44E3-9099-C40C66FF867C}">
                  <a14:compatExt spid="_x0000_s23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42</xdr:row>
          <xdr:rowOff>266700</xdr:rowOff>
        </xdr:from>
        <xdr:to>
          <xdr:col>14</xdr:col>
          <xdr:colOff>266700</xdr:colOff>
          <xdr:row>46</xdr:row>
          <xdr:rowOff>83820</xdr:rowOff>
        </xdr:to>
        <xdr:sp macro="" textlink="">
          <xdr:nvSpPr>
            <xdr:cNvPr id="23587" name="Check Box 35" hidden="1">
              <a:extLst>
                <a:ext uri="{63B3BB69-23CF-44E3-9099-C40C66FF867C}">
                  <a14:compatExt spid="_x0000_s23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259080</xdr:rowOff>
        </xdr:from>
        <xdr:to>
          <xdr:col>14</xdr:col>
          <xdr:colOff>266700</xdr:colOff>
          <xdr:row>16</xdr:row>
          <xdr:rowOff>76200</xdr:rowOff>
        </xdr:to>
        <xdr:sp macro="" textlink="">
          <xdr:nvSpPr>
            <xdr:cNvPr id="23588" name="Check Box 36" hidden="1">
              <a:extLst>
                <a:ext uri="{63B3BB69-23CF-44E3-9099-C40C66FF867C}">
                  <a14:compatExt spid="_x0000_s23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259080</xdr:rowOff>
        </xdr:from>
        <xdr:to>
          <xdr:col>14</xdr:col>
          <xdr:colOff>266700</xdr:colOff>
          <xdr:row>24</xdr:row>
          <xdr:rowOff>76200</xdr:rowOff>
        </xdr:to>
        <xdr:sp macro="" textlink="">
          <xdr:nvSpPr>
            <xdr:cNvPr id="23589" name="Check Box 37" hidden="1">
              <a:extLst>
                <a:ext uri="{63B3BB69-23CF-44E3-9099-C40C66FF867C}">
                  <a14:compatExt spid="_x0000_s23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259080</xdr:rowOff>
        </xdr:from>
        <xdr:to>
          <xdr:col>14</xdr:col>
          <xdr:colOff>266700</xdr:colOff>
          <xdr:row>32</xdr:row>
          <xdr:rowOff>76200</xdr:rowOff>
        </xdr:to>
        <xdr:sp macro="" textlink="">
          <xdr:nvSpPr>
            <xdr:cNvPr id="23590" name="Check Box 38" hidden="1">
              <a:extLst>
                <a:ext uri="{63B3BB69-23CF-44E3-9099-C40C66FF867C}">
                  <a14:compatExt spid="_x0000_s23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259080</xdr:rowOff>
        </xdr:from>
        <xdr:to>
          <xdr:col>14</xdr:col>
          <xdr:colOff>266700</xdr:colOff>
          <xdr:row>40</xdr:row>
          <xdr:rowOff>76200</xdr:rowOff>
        </xdr:to>
        <xdr:sp macro="" textlink="">
          <xdr:nvSpPr>
            <xdr:cNvPr id="23591" name="Check Box 39" hidden="1">
              <a:extLst>
                <a:ext uri="{63B3BB69-23CF-44E3-9099-C40C66FF867C}">
                  <a14:compatExt spid="_x0000_s23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44</xdr:row>
          <xdr:rowOff>259080</xdr:rowOff>
        </xdr:from>
        <xdr:to>
          <xdr:col>14</xdr:col>
          <xdr:colOff>266700</xdr:colOff>
          <xdr:row>48</xdr:row>
          <xdr:rowOff>76200</xdr:rowOff>
        </xdr:to>
        <xdr:sp macro="" textlink="">
          <xdr:nvSpPr>
            <xdr:cNvPr id="23592" name="Check Box 40" hidden="1">
              <a:extLst>
                <a:ext uri="{63B3BB69-23CF-44E3-9099-C40C66FF867C}">
                  <a14:compatExt spid="_x0000_s23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24577" name="Check Box 1" hidden="1">
              <a:extLst>
                <a:ext uri="{63B3BB69-23CF-44E3-9099-C40C66FF867C}">
                  <a14:compatExt spid="_x0000_s24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251460</xdr:rowOff>
        </xdr:from>
        <xdr:to>
          <xdr:col>15</xdr:col>
          <xdr:colOff>7620</xdr:colOff>
          <xdr:row>12</xdr:row>
          <xdr:rowOff>83820</xdr:rowOff>
        </xdr:to>
        <xdr:sp macro="" textlink="">
          <xdr:nvSpPr>
            <xdr:cNvPr id="24578" name="Check Box 2" hidden="1">
              <a:extLst>
                <a:ext uri="{63B3BB69-23CF-44E3-9099-C40C66FF867C}">
                  <a14:compatExt spid="_x0000_s24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xdr:row>
          <xdr:rowOff>297180</xdr:rowOff>
        </xdr:from>
        <xdr:to>
          <xdr:col>14</xdr:col>
          <xdr:colOff>266700</xdr:colOff>
          <xdr:row>10</xdr:row>
          <xdr:rowOff>76200</xdr:rowOff>
        </xdr:to>
        <xdr:sp macro="" textlink="">
          <xdr:nvSpPr>
            <xdr:cNvPr id="24580" name="Check Box 4" hidden="1">
              <a:extLst>
                <a:ext uri="{63B3BB69-23CF-44E3-9099-C40C66FF867C}">
                  <a14:compatExt spid="_x0000_s24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60960</xdr:rowOff>
        </xdr:from>
        <xdr:to>
          <xdr:col>2</xdr:col>
          <xdr:colOff>38100</xdr:colOff>
          <xdr:row>14</xdr:row>
          <xdr:rowOff>274320</xdr:rowOff>
        </xdr:to>
        <xdr:sp macro="" textlink="">
          <xdr:nvSpPr>
            <xdr:cNvPr id="24581" name="Check Box 5" hidden="1">
              <a:extLst>
                <a:ext uri="{63B3BB69-23CF-44E3-9099-C40C66FF867C}">
                  <a14:compatExt spid="_x0000_s24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24582" name="Check Box 6" hidden="1">
              <a:extLst>
                <a:ext uri="{63B3BB69-23CF-44E3-9099-C40C66FF867C}">
                  <a14:compatExt spid="_x0000_s24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251460</xdr:rowOff>
        </xdr:from>
        <xdr:to>
          <xdr:col>14</xdr:col>
          <xdr:colOff>266700</xdr:colOff>
          <xdr:row>14</xdr:row>
          <xdr:rowOff>68580</xdr:rowOff>
        </xdr:to>
        <xdr:sp macro="" textlink="">
          <xdr:nvSpPr>
            <xdr:cNvPr id="24583" name="Check Box 7" hidden="1">
              <a:extLst>
                <a:ext uri="{63B3BB69-23CF-44E3-9099-C40C66FF867C}">
                  <a14:compatExt spid="_x0000_s24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60960</xdr:rowOff>
        </xdr:from>
        <xdr:to>
          <xdr:col>2</xdr:col>
          <xdr:colOff>38100</xdr:colOff>
          <xdr:row>18</xdr:row>
          <xdr:rowOff>274320</xdr:rowOff>
        </xdr:to>
        <xdr:sp macro="" textlink="">
          <xdr:nvSpPr>
            <xdr:cNvPr id="24584" name="Check Box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251460</xdr:rowOff>
        </xdr:from>
        <xdr:to>
          <xdr:col>15</xdr:col>
          <xdr:colOff>7620</xdr:colOff>
          <xdr:row>20</xdr:row>
          <xdr:rowOff>83820</xdr:rowOff>
        </xdr:to>
        <xdr:sp macro="" textlink="">
          <xdr:nvSpPr>
            <xdr:cNvPr id="24585" name="Check Box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22860</xdr:rowOff>
        </xdr:from>
        <xdr:to>
          <xdr:col>1</xdr:col>
          <xdr:colOff>259080</xdr:colOff>
          <xdr:row>17</xdr:row>
          <xdr:rowOff>7620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14</xdr:row>
          <xdr:rowOff>266700</xdr:rowOff>
        </xdr:from>
        <xdr:to>
          <xdr:col>14</xdr:col>
          <xdr:colOff>266700</xdr:colOff>
          <xdr:row>18</xdr:row>
          <xdr:rowOff>83820</xdr:rowOff>
        </xdr:to>
        <xdr:sp macro="" textlink="">
          <xdr:nvSpPr>
            <xdr:cNvPr id="24587" name="Check Box 11" hidden="1">
              <a:extLst>
                <a:ext uri="{63B3BB69-23CF-44E3-9099-C40C66FF867C}">
                  <a14:compatExt spid="_x0000_s2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60960</xdr:rowOff>
        </xdr:from>
        <xdr:to>
          <xdr:col>2</xdr:col>
          <xdr:colOff>38100</xdr:colOff>
          <xdr:row>22</xdr:row>
          <xdr:rowOff>274320</xdr:rowOff>
        </xdr:to>
        <xdr:sp macro="" textlink="">
          <xdr:nvSpPr>
            <xdr:cNvPr id="24588" name="Check Box 12" hidden="1">
              <a:extLst>
                <a:ext uri="{63B3BB69-23CF-44E3-9099-C40C66FF867C}">
                  <a14:compatExt spid="_x0000_s24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22860</xdr:rowOff>
        </xdr:from>
        <xdr:to>
          <xdr:col>1</xdr:col>
          <xdr:colOff>259080</xdr:colOff>
          <xdr:row>21</xdr:row>
          <xdr:rowOff>7620</xdr:rowOff>
        </xdr:to>
        <xdr:sp macro="" textlink="">
          <xdr:nvSpPr>
            <xdr:cNvPr id="24589" name="Check Box 13" hidden="1">
              <a:extLst>
                <a:ext uri="{63B3BB69-23CF-44E3-9099-C40C66FF867C}">
                  <a14:compatExt spid="_x0000_s24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266700</xdr:rowOff>
        </xdr:from>
        <xdr:to>
          <xdr:col>14</xdr:col>
          <xdr:colOff>266700</xdr:colOff>
          <xdr:row>22</xdr:row>
          <xdr:rowOff>83820</xdr:rowOff>
        </xdr:to>
        <xdr:sp macro="" textlink="">
          <xdr:nvSpPr>
            <xdr:cNvPr id="24590" name="Check Box 14" hidden="1">
              <a:extLst>
                <a:ext uri="{63B3BB69-23CF-44E3-9099-C40C66FF867C}">
                  <a14:compatExt spid="_x0000_s24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45720</xdr:rowOff>
        </xdr:from>
        <xdr:to>
          <xdr:col>2</xdr:col>
          <xdr:colOff>38100</xdr:colOff>
          <xdr:row>26</xdr:row>
          <xdr:rowOff>266700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251460</xdr:rowOff>
        </xdr:from>
        <xdr:to>
          <xdr:col>15</xdr:col>
          <xdr:colOff>7620</xdr:colOff>
          <xdr:row>28</xdr:row>
          <xdr:rowOff>83820</xdr:rowOff>
        </xdr:to>
        <xdr:sp macro="" textlink="">
          <xdr:nvSpPr>
            <xdr:cNvPr id="24592" name="Check Box 16" hidden="1">
              <a:extLst>
                <a:ext uri="{63B3BB69-23CF-44E3-9099-C40C66FF867C}">
                  <a14:compatExt spid="_x0000_s24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22860</xdr:rowOff>
        </xdr:from>
        <xdr:to>
          <xdr:col>1</xdr:col>
          <xdr:colOff>259080</xdr:colOff>
          <xdr:row>25</xdr:row>
          <xdr:rowOff>7620</xdr:rowOff>
        </xdr:to>
        <xdr:sp macro="" textlink="">
          <xdr:nvSpPr>
            <xdr:cNvPr id="24593" name="Check Box 17" hidden="1">
              <a:extLst>
                <a:ext uri="{63B3BB69-23CF-44E3-9099-C40C66FF867C}">
                  <a14:compatExt spid="_x0000_s2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266700</xdr:rowOff>
        </xdr:from>
        <xdr:to>
          <xdr:col>14</xdr:col>
          <xdr:colOff>266700</xdr:colOff>
          <xdr:row>26</xdr:row>
          <xdr:rowOff>83820</xdr:rowOff>
        </xdr:to>
        <xdr:sp macro="" textlink="">
          <xdr:nvSpPr>
            <xdr:cNvPr id="24594" name="Check Box 18" hidden="1">
              <a:extLst>
                <a:ext uri="{63B3BB69-23CF-44E3-9099-C40C66FF867C}">
                  <a14:compatExt spid="_x0000_s24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45720</xdr:rowOff>
        </xdr:from>
        <xdr:to>
          <xdr:col>2</xdr:col>
          <xdr:colOff>38100</xdr:colOff>
          <xdr:row>30</xdr:row>
          <xdr:rowOff>266700</xdr:rowOff>
        </xdr:to>
        <xdr:sp macro="" textlink="">
          <xdr:nvSpPr>
            <xdr:cNvPr id="24595" name="Check Box 19" hidden="1">
              <a:extLst>
                <a:ext uri="{63B3BB69-23CF-44E3-9099-C40C66FF867C}">
                  <a14:compatExt spid="_x0000_s24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22860</xdr:rowOff>
        </xdr:from>
        <xdr:to>
          <xdr:col>1</xdr:col>
          <xdr:colOff>259080</xdr:colOff>
          <xdr:row>29</xdr:row>
          <xdr:rowOff>7620</xdr:rowOff>
        </xdr:to>
        <xdr:sp macro="" textlink="">
          <xdr:nvSpPr>
            <xdr:cNvPr id="24596" name="Check Box 20" hidden="1">
              <a:extLst>
                <a:ext uri="{63B3BB69-23CF-44E3-9099-C40C66FF867C}">
                  <a14:compatExt spid="_x0000_s24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266700</xdr:rowOff>
        </xdr:from>
        <xdr:to>
          <xdr:col>14</xdr:col>
          <xdr:colOff>266700</xdr:colOff>
          <xdr:row>30</xdr:row>
          <xdr:rowOff>83820</xdr:rowOff>
        </xdr:to>
        <xdr:sp macro="" textlink="">
          <xdr:nvSpPr>
            <xdr:cNvPr id="24597" name="Check Box 21" hidden="1">
              <a:extLst>
                <a:ext uri="{63B3BB69-23CF-44E3-9099-C40C66FF867C}">
                  <a14:compatExt spid="_x0000_s24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45720</xdr:rowOff>
        </xdr:from>
        <xdr:to>
          <xdr:col>2</xdr:col>
          <xdr:colOff>38100</xdr:colOff>
          <xdr:row>34</xdr:row>
          <xdr:rowOff>266700</xdr:rowOff>
        </xdr:to>
        <xdr:sp macro="" textlink="">
          <xdr:nvSpPr>
            <xdr:cNvPr id="24598" name="Check Box 22" hidden="1">
              <a:extLst>
                <a:ext uri="{63B3BB69-23CF-44E3-9099-C40C66FF867C}">
                  <a14:compatExt spid="_x0000_s24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251460</xdr:rowOff>
        </xdr:from>
        <xdr:to>
          <xdr:col>15</xdr:col>
          <xdr:colOff>7620</xdr:colOff>
          <xdr:row>36</xdr:row>
          <xdr:rowOff>83820</xdr:rowOff>
        </xdr:to>
        <xdr:sp macro="" textlink="">
          <xdr:nvSpPr>
            <xdr:cNvPr id="24599" name="Check Box 23" hidden="1">
              <a:extLst>
                <a:ext uri="{63B3BB69-23CF-44E3-9099-C40C66FF867C}">
                  <a14:compatExt spid="_x0000_s24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1</xdr:col>
          <xdr:colOff>259080</xdr:colOff>
          <xdr:row>33</xdr:row>
          <xdr:rowOff>7620</xdr:rowOff>
        </xdr:to>
        <xdr:sp macro="" textlink="">
          <xdr:nvSpPr>
            <xdr:cNvPr id="24600" name="Check Box 24" hidden="1">
              <a:extLst>
                <a:ext uri="{63B3BB69-23CF-44E3-9099-C40C66FF867C}">
                  <a14:compatExt spid="_x0000_s24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259080</xdr:rowOff>
        </xdr:from>
        <xdr:to>
          <xdr:col>14</xdr:col>
          <xdr:colOff>266700</xdr:colOff>
          <xdr:row>34</xdr:row>
          <xdr:rowOff>76200</xdr:rowOff>
        </xdr:to>
        <xdr:sp macro="" textlink="">
          <xdr:nvSpPr>
            <xdr:cNvPr id="24601" name="Check Box 25" hidden="1">
              <a:extLst>
                <a:ext uri="{63B3BB69-23CF-44E3-9099-C40C66FF867C}">
                  <a14:compatExt spid="_x0000_s24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45720</xdr:rowOff>
        </xdr:from>
        <xdr:to>
          <xdr:col>2</xdr:col>
          <xdr:colOff>38100</xdr:colOff>
          <xdr:row>38</xdr:row>
          <xdr:rowOff>266700</xdr:rowOff>
        </xdr:to>
        <xdr:sp macro="" textlink="">
          <xdr:nvSpPr>
            <xdr:cNvPr id="24602" name="Check Box 26" hidden="1">
              <a:extLst>
                <a:ext uri="{63B3BB69-23CF-44E3-9099-C40C66FF867C}">
                  <a14:compatExt spid="_x0000_s24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1</xdr:col>
          <xdr:colOff>259080</xdr:colOff>
          <xdr:row>37</xdr:row>
          <xdr:rowOff>7620</xdr:rowOff>
        </xdr:to>
        <xdr:sp macro="" textlink="">
          <xdr:nvSpPr>
            <xdr:cNvPr id="24603" name="Check Box 27" hidden="1">
              <a:extLst>
                <a:ext uri="{63B3BB69-23CF-44E3-9099-C40C66FF867C}">
                  <a14:compatExt spid="_x0000_s24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266700</xdr:rowOff>
        </xdr:from>
        <xdr:to>
          <xdr:col>14</xdr:col>
          <xdr:colOff>266700</xdr:colOff>
          <xdr:row>38</xdr:row>
          <xdr:rowOff>83820</xdr:rowOff>
        </xdr:to>
        <xdr:sp macro="" textlink="">
          <xdr:nvSpPr>
            <xdr:cNvPr id="24604" name="Check Box 28" hidden="1">
              <a:extLst>
                <a:ext uri="{63B3BB69-23CF-44E3-9099-C40C66FF867C}">
                  <a14:compatExt spid="_x0000_s24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45720</xdr:rowOff>
        </xdr:from>
        <xdr:to>
          <xdr:col>2</xdr:col>
          <xdr:colOff>38100</xdr:colOff>
          <xdr:row>42</xdr:row>
          <xdr:rowOff>266700</xdr:rowOff>
        </xdr:to>
        <xdr:sp macro="" textlink="">
          <xdr:nvSpPr>
            <xdr:cNvPr id="24605" name="Check Box 29" hidden="1">
              <a:extLst>
                <a:ext uri="{63B3BB69-23CF-44E3-9099-C40C66FF867C}">
                  <a14:compatExt spid="_x0000_s24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40</xdr:row>
          <xdr:rowOff>251460</xdr:rowOff>
        </xdr:from>
        <xdr:to>
          <xdr:col>15</xdr:col>
          <xdr:colOff>7620</xdr:colOff>
          <xdr:row>44</xdr:row>
          <xdr:rowOff>83820</xdr:rowOff>
        </xdr:to>
        <xdr:sp macro="" textlink="">
          <xdr:nvSpPr>
            <xdr:cNvPr id="24606" name="Check Box 30" hidden="1">
              <a:extLst>
                <a:ext uri="{63B3BB69-23CF-44E3-9099-C40C66FF867C}">
                  <a14:compatExt spid="_x0000_s24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1</xdr:col>
          <xdr:colOff>259080</xdr:colOff>
          <xdr:row>41</xdr:row>
          <xdr:rowOff>7620</xdr:rowOff>
        </xdr:to>
        <xdr:sp macro="" textlink="">
          <xdr:nvSpPr>
            <xdr:cNvPr id="24607" name="Check Box 31" hidden="1">
              <a:extLst>
                <a:ext uri="{63B3BB69-23CF-44E3-9099-C40C66FF867C}">
                  <a14:compatExt spid="_x0000_s24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266700</xdr:rowOff>
        </xdr:from>
        <xdr:to>
          <xdr:col>14</xdr:col>
          <xdr:colOff>266700</xdr:colOff>
          <xdr:row>42</xdr:row>
          <xdr:rowOff>83820</xdr:rowOff>
        </xdr:to>
        <xdr:sp macro="" textlink="">
          <xdr:nvSpPr>
            <xdr:cNvPr id="24608" name="Check Box 32" hidden="1">
              <a:extLst>
                <a:ext uri="{63B3BB69-23CF-44E3-9099-C40C66FF867C}">
                  <a14:compatExt spid="_x0000_s24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45720</xdr:rowOff>
        </xdr:from>
        <xdr:to>
          <xdr:col>2</xdr:col>
          <xdr:colOff>38100</xdr:colOff>
          <xdr:row>46</xdr:row>
          <xdr:rowOff>266700</xdr:rowOff>
        </xdr:to>
        <xdr:sp macro="" textlink="">
          <xdr:nvSpPr>
            <xdr:cNvPr id="24609" name="Check Box 33" hidden="1">
              <a:extLst>
                <a:ext uri="{63B3BB69-23CF-44E3-9099-C40C66FF867C}">
                  <a14:compatExt spid="_x0000_s24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1</xdr:col>
          <xdr:colOff>259080</xdr:colOff>
          <xdr:row>45</xdr:row>
          <xdr:rowOff>7620</xdr:rowOff>
        </xdr:to>
        <xdr:sp macro="" textlink="">
          <xdr:nvSpPr>
            <xdr:cNvPr id="24610" name="Check Box 34" hidden="1">
              <a:extLst>
                <a:ext uri="{63B3BB69-23CF-44E3-9099-C40C66FF867C}">
                  <a14:compatExt spid="_x0000_s24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42</xdr:row>
          <xdr:rowOff>266700</xdr:rowOff>
        </xdr:from>
        <xdr:to>
          <xdr:col>14</xdr:col>
          <xdr:colOff>266700</xdr:colOff>
          <xdr:row>46</xdr:row>
          <xdr:rowOff>83820</xdr:rowOff>
        </xdr:to>
        <xdr:sp macro="" textlink="">
          <xdr:nvSpPr>
            <xdr:cNvPr id="24611" name="Check Box 35" hidden="1">
              <a:extLst>
                <a:ext uri="{63B3BB69-23CF-44E3-9099-C40C66FF867C}">
                  <a14:compatExt spid="_x0000_s24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259080</xdr:rowOff>
        </xdr:from>
        <xdr:to>
          <xdr:col>14</xdr:col>
          <xdr:colOff>266700</xdr:colOff>
          <xdr:row>16</xdr:row>
          <xdr:rowOff>76200</xdr:rowOff>
        </xdr:to>
        <xdr:sp macro="" textlink="">
          <xdr:nvSpPr>
            <xdr:cNvPr id="24612" name="Check Box 36" hidden="1">
              <a:extLst>
                <a:ext uri="{63B3BB69-23CF-44E3-9099-C40C66FF867C}">
                  <a14:compatExt spid="_x0000_s24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259080</xdr:rowOff>
        </xdr:from>
        <xdr:to>
          <xdr:col>14</xdr:col>
          <xdr:colOff>266700</xdr:colOff>
          <xdr:row>24</xdr:row>
          <xdr:rowOff>76200</xdr:rowOff>
        </xdr:to>
        <xdr:sp macro="" textlink="">
          <xdr:nvSpPr>
            <xdr:cNvPr id="24613" name="Check Box 37" hidden="1">
              <a:extLst>
                <a:ext uri="{63B3BB69-23CF-44E3-9099-C40C66FF867C}">
                  <a14:compatExt spid="_x0000_s24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259080</xdr:rowOff>
        </xdr:from>
        <xdr:to>
          <xdr:col>14</xdr:col>
          <xdr:colOff>266700</xdr:colOff>
          <xdr:row>32</xdr:row>
          <xdr:rowOff>76200</xdr:rowOff>
        </xdr:to>
        <xdr:sp macro="" textlink="">
          <xdr:nvSpPr>
            <xdr:cNvPr id="24614" name="Check Box 38" hidden="1">
              <a:extLst>
                <a:ext uri="{63B3BB69-23CF-44E3-9099-C40C66FF867C}">
                  <a14:compatExt spid="_x0000_s24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259080</xdr:rowOff>
        </xdr:from>
        <xdr:to>
          <xdr:col>14</xdr:col>
          <xdr:colOff>266700</xdr:colOff>
          <xdr:row>40</xdr:row>
          <xdr:rowOff>76200</xdr:rowOff>
        </xdr:to>
        <xdr:sp macro="" textlink="">
          <xdr:nvSpPr>
            <xdr:cNvPr id="24615" name="Check Box 39" hidden="1">
              <a:extLst>
                <a:ext uri="{63B3BB69-23CF-44E3-9099-C40C66FF867C}">
                  <a14:compatExt spid="_x0000_s24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44</xdr:row>
          <xdr:rowOff>259080</xdr:rowOff>
        </xdr:from>
        <xdr:to>
          <xdr:col>14</xdr:col>
          <xdr:colOff>266700</xdr:colOff>
          <xdr:row>48</xdr:row>
          <xdr:rowOff>76200</xdr:rowOff>
        </xdr:to>
        <xdr:sp macro="" textlink="">
          <xdr:nvSpPr>
            <xdr:cNvPr id="24616" name="Check Box 40" hidden="1">
              <a:extLst>
                <a:ext uri="{63B3BB69-23CF-44E3-9099-C40C66FF867C}">
                  <a14:compatExt spid="_x0000_s24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25601" name="Check Box 1" hidden="1">
              <a:extLst>
                <a:ext uri="{63B3BB69-23CF-44E3-9099-C40C66FF867C}">
                  <a14:compatExt spid="_x0000_s2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251460</xdr:rowOff>
        </xdr:from>
        <xdr:to>
          <xdr:col>15</xdr:col>
          <xdr:colOff>7620</xdr:colOff>
          <xdr:row>12</xdr:row>
          <xdr:rowOff>83820</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25603" name="Check Box 3" hidden="1">
              <a:extLst>
                <a:ext uri="{63B3BB69-23CF-44E3-9099-C40C66FF867C}">
                  <a14:compatExt spid="_x0000_s25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xdr:row>
          <xdr:rowOff>297180</xdr:rowOff>
        </xdr:from>
        <xdr:to>
          <xdr:col>14</xdr:col>
          <xdr:colOff>266700</xdr:colOff>
          <xdr:row>10</xdr:row>
          <xdr:rowOff>76200</xdr:rowOff>
        </xdr:to>
        <xdr:sp macro="" textlink="">
          <xdr:nvSpPr>
            <xdr:cNvPr id="25604" name="Check Box 4" hidden="1">
              <a:extLst>
                <a:ext uri="{63B3BB69-23CF-44E3-9099-C40C66FF867C}">
                  <a14:compatExt spid="_x0000_s25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60960</xdr:rowOff>
        </xdr:from>
        <xdr:to>
          <xdr:col>2</xdr:col>
          <xdr:colOff>38100</xdr:colOff>
          <xdr:row>14</xdr:row>
          <xdr:rowOff>274320</xdr:rowOff>
        </xdr:to>
        <xdr:sp macro="" textlink="">
          <xdr:nvSpPr>
            <xdr:cNvPr id="25605" name="Check Box 5" hidden="1">
              <a:extLst>
                <a:ext uri="{63B3BB69-23CF-44E3-9099-C40C66FF867C}">
                  <a14:compatExt spid="_x0000_s25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25606" name="Check Box 6" hidden="1">
              <a:extLst>
                <a:ext uri="{63B3BB69-23CF-44E3-9099-C40C66FF867C}">
                  <a14:compatExt spid="_x0000_s25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251460</xdr:rowOff>
        </xdr:from>
        <xdr:to>
          <xdr:col>14</xdr:col>
          <xdr:colOff>266700</xdr:colOff>
          <xdr:row>14</xdr:row>
          <xdr:rowOff>68580</xdr:rowOff>
        </xdr:to>
        <xdr:sp macro="" textlink="">
          <xdr:nvSpPr>
            <xdr:cNvPr id="25607" name="Check Box 7" hidden="1">
              <a:extLst>
                <a:ext uri="{63B3BB69-23CF-44E3-9099-C40C66FF867C}">
                  <a14:compatExt spid="_x0000_s2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60960</xdr:rowOff>
        </xdr:from>
        <xdr:to>
          <xdr:col>2</xdr:col>
          <xdr:colOff>38100</xdr:colOff>
          <xdr:row>18</xdr:row>
          <xdr:rowOff>274320</xdr:rowOff>
        </xdr:to>
        <xdr:sp macro="" textlink="">
          <xdr:nvSpPr>
            <xdr:cNvPr id="25608" name="Check Box 8" hidden="1">
              <a:extLst>
                <a:ext uri="{63B3BB69-23CF-44E3-9099-C40C66FF867C}">
                  <a14:compatExt spid="_x0000_s2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251460</xdr:rowOff>
        </xdr:from>
        <xdr:to>
          <xdr:col>15</xdr:col>
          <xdr:colOff>7620</xdr:colOff>
          <xdr:row>20</xdr:row>
          <xdr:rowOff>83820</xdr:rowOff>
        </xdr:to>
        <xdr:sp macro="" textlink="">
          <xdr:nvSpPr>
            <xdr:cNvPr id="25609" name="Check Box 9" hidden="1">
              <a:extLst>
                <a:ext uri="{63B3BB69-23CF-44E3-9099-C40C66FF867C}">
                  <a14:compatExt spid="_x0000_s2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22860</xdr:rowOff>
        </xdr:from>
        <xdr:to>
          <xdr:col>1</xdr:col>
          <xdr:colOff>259080</xdr:colOff>
          <xdr:row>17</xdr:row>
          <xdr:rowOff>7620</xdr:rowOff>
        </xdr:to>
        <xdr:sp macro="" textlink="">
          <xdr:nvSpPr>
            <xdr:cNvPr id="25610" name="Check Box 10" hidden="1">
              <a:extLst>
                <a:ext uri="{63B3BB69-23CF-44E3-9099-C40C66FF867C}">
                  <a14:compatExt spid="_x0000_s2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14</xdr:row>
          <xdr:rowOff>266700</xdr:rowOff>
        </xdr:from>
        <xdr:to>
          <xdr:col>14</xdr:col>
          <xdr:colOff>266700</xdr:colOff>
          <xdr:row>18</xdr:row>
          <xdr:rowOff>83820</xdr:rowOff>
        </xdr:to>
        <xdr:sp macro="" textlink="">
          <xdr:nvSpPr>
            <xdr:cNvPr id="25611" name="Check Box 11" hidden="1">
              <a:extLst>
                <a:ext uri="{63B3BB69-23CF-44E3-9099-C40C66FF867C}">
                  <a14:compatExt spid="_x0000_s2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60960</xdr:rowOff>
        </xdr:from>
        <xdr:to>
          <xdr:col>2</xdr:col>
          <xdr:colOff>38100</xdr:colOff>
          <xdr:row>22</xdr:row>
          <xdr:rowOff>274320</xdr:rowOff>
        </xdr:to>
        <xdr:sp macro="" textlink="">
          <xdr:nvSpPr>
            <xdr:cNvPr id="25612" name="Check Box 12" hidden="1">
              <a:extLst>
                <a:ext uri="{63B3BB69-23CF-44E3-9099-C40C66FF867C}">
                  <a14:compatExt spid="_x0000_s2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22860</xdr:rowOff>
        </xdr:from>
        <xdr:to>
          <xdr:col>1</xdr:col>
          <xdr:colOff>259080</xdr:colOff>
          <xdr:row>21</xdr:row>
          <xdr:rowOff>7620</xdr:rowOff>
        </xdr:to>
        <xdr:sp macro="" textlink="">
          <xdr:nvSpPr>
            <xdr:cNvPr id="25613" name="Check Box 13" hidden="1">
              <a:extLst>
                <a:ext uri="{63B3BB69-23CF-44E3-9099-C40C66FF867C}">
                  <a14:compatExt spid="_x0000_s2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266700</xdr:rowOff>
        </xdr:from>
        <xdr:to>
          <xdr:col>14</xdr:col>
          <xdr:colOff>266700</xdr:colOff>
          <xdr:row>22</xdr:row>
          <xdr:rowOff>83820</xdr:rowOff>
        </xdr:to>
        <xdr:sp macro="" textlink="">
          <xdr:nvSpPr>
            <xdr:cNvPr id="25614" name="Check Box 14" hidden="1">
              <a:extLst>
                <a:ext uri="{63B3BB69-23CF-44E3-9099-C40C66FF867C}">
                  <a14:compatExt spid="_x0000_s2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45720</xdr:rowOff>
        </xdr:from>
        <xdr:to>
          <xdr:col>2</xdr:col>
          <xdr:colOff>38100</xdr:colOff>
          <xdr:row>26</xdr:row>
          <xdr:rowOff>266700</xdr:rowOff>
        </xdr:to>
        <xdr:sp macro="" textlink="">
          <xdr:nvSpPr>
            <xdr:cNvPr id="25615" name="Check Box 15" hidden="1">
              <a:extLst>
                <a:ext uri="{63B3BB69-23CF-44E3-9099-C40C66FF867C}">
                  <a14:compatExt spid="_x0000_s2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251460</xdr:rowOff>
        </xdr:from>
        <xdr:to>
          <xdr:col>15</xdr:col>
          <xdr:colOff>7620</xdr:colOff>
          <xdr:row>28</xdr:row>
          <xdr:rowOff>83820</xdr:rowOff>
        </xdr:to>
        <xdr:sp macro="" textlink="">
          <xdr:nvSpPr>
            <xdr:cNvPr id="25616" name="Check Box 16" hidden="1">
              <a:extLst>
                <a:ext uri="{63B3BB69-23CF-44E3-9099-C40C66FF867C}">
                  <a14:compatExt spid="_x0000_s2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22860</xdr:rowOff>
        </xdr:from>
        <xdr:to>
          <xdr:col>1</xdr:col>
          <xdr:colOff>259080</xdr:colOff>
          <xdr:row>25</xdr:row>
          <xdr:rowOff>7620</xdr:rowOff>
        </xdr:to>
        <xdr:sp macro="" textlink="">
          <xdr:nvSpPr>
            <xdr:cNvPr id="25617" name="Check Box 17" hidden="1">
              <a:extLst>
                <a:ext uri="{63B3BB69-23CF-44E3-9099-C40C66FF867C}">
                  <a14:compatExt spid="_x0000_s2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266700</xdr:rowOff>
        </xdr:from>
        <xdr:to>
          <xdr:col>14</xdr:col>
          <xdr:colOff>266700</xdr:colOff>
          <xdr:row>26</xdr:row>
          <xdr:rowOff>83820</xdr:rowOff>
        </xdr:to>
        <xdr:sp macro="" textlink="">
          <xdr:nvSpPr>
            <xdr:cNvPr id="25618" name="Check Box 18" hidden="1">
              <a:extLst>
                <a:ext uri="{63B3BB69-23CF-44E3-9099-C40C66FF867C}">
                  <a14:compatExt spid="_x0000_s2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45720</xdr:rowOff>
        </xdr:from>
        <xdr:to>
          <xdr:col>2</xdr:col>
          <xdr:colOff>38100</xdr:colOff>
          <xdr:row>30</xdr:row>
          <xdr:rowOff>266700</xdr:rowOff>
        </xdr:to>
        <xdr:sp macro="" textlink="">
          <xdr:nvSpPr>
            <xdr:cNvPr id="25619" name="Check Box 19" hidden="1">
              <a:extLst>
                <a:ext uri="{63B3BB69-23CF-44E3-9099-C40C66FF867C}">
                  <a14:compatExt spid="_x0000_s2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22860</xdr:rowOff>
        </xdr:from>
        <xdr:to>
          <xdr:col>1</xdr:col>
          <xdr:colOff>259080</xdr:colOff>
          <xdr:row>29</xdr:row>
          <xdr:rowOff>7620</xdr:rowOff>
        </xdr:to>
        <xdr:sp macro="" textlink="">
          <xdr:nvSpPr>
            <xdr:cNvPr id="25620" name="Check Box 20" hidden="1">
              <a:extLst>
                <a:ext uri="{63B3BB69-23CF-44E3-9099-C40C66FF867C}">
                  <a14:compatExt spid="_x0000_s2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266700</xdr:rowOff>
        </xdr:from>
        <xdr:to>
          <xdr:col>14</xdr:col>
          <xdr:colOff>266700</xdr:colOff>
          <xdr:row>30</xdr:row>
          <xdr:rowOff>83820</xdr:rowOff>
        </xdr:to>
        <xdr:sp macro="" textlink="">
          <xdr:nvSpPr>
            <xdr:cNvPr id="25621" name="Check Box 21" hidden="1">
              <a:extLst>
                <a:ext uri="{63B3BB69-23CF-44E3-9099-C40C66FF867C}">
                  <a14:compatExt spid="_x0000_s25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45720</xdr:rowOff>
        </xdr:from>
        <xdr:to>
          <xdr:col>2</xdr:col>
          <xdr:colOff>38100</xdr:colOff>
          <xdr:row>34</xdr:row>
          <xdr:rowOff>266700</xdr:rowOff>
        </xdr:to>
        <xdr:sp macro="" textlink="">
          <xdr:nvSpPr>
            <xdr:cNvPr id="25622" name="Check Box 22" hidden="1">
              <a:extLst>
                <a:ext uri="{63B3BB69-23CF-44E3-9099-C40C66FF867C}">
                  <a14:compatExt spid="_x0000_s25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251460</xdr:rowOff>
        </xdr:from>
        <xdr:to>
          <xdr:col>15</xdr:col>
          <xdr:colOff>7620</xdr:colOff>
          <xdr:row>36</xdr:row>
          <xdr:rowOff>83820</xdr:rowOff>
        </xdr:to>
        <xdr:sp macro="" textlink="">
          <xdr:nvSpPr>
            <xdr:cNvPr id="25623" name="Check Box 23" hidden="1">
              <a:extLst>
                <a:ext uri="{63B3BB69-23CF-44E3-9099-C40C66FF867C}">
                  <a14:compatExt spid="_x0000_s25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1</xdr:col>
          <xdr:colOff>259080</xdr:colOff>
          <xdr:row>33</xdr:row>
          <xdr:rowOff>7620</xdr:rowOff>
        </xdr:to>
        <xdr:sp macro="" textlink="">
          <xdr:nvSpPr>
            <xdr:cNvPr id="25624" name="Check Box 24" hidden="1">
              <a:extLst>
                <a:ext uri="{63B3BB69-23CF-44E3-9099-C40C66FF867C}">
                  <a14:compatExt spid="_x0000_s25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259080</xdr:rowOff>
        </xdr:from>
        <xdr:to>
          <xdr:col>14</xdr:col>
          <xdr:colOff>266700</xdr:colOff>
          <xdr:row>34</xdr:row>
          <xdr:rowOff>76200</xdr:rowOff>
        </xdr:to>
        <xdr:sp macro="" textlink="">
          <xdr:nvSpPr>
            <xdr:cNvPr id="25625" name="Check Box 25" hidden="1">
              <a:extLst>
                <a:ext uri="{63B3BB69-23CF-44E3-9099-C40C66FF867C}">
                  <a14:compatExt spid="_x0000_s25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45720</xdr:rowOff>
        </xdr:from>
        <xdr:to>
          <xdr:col>2</xdr:col>
          <xdr:colOff>38100</xdr:colOff>
          <xdr:row>38</xdr:row>
          <xdr:rowOff>266700</xdr:rowOff>
        </xdr:to>
        <xdr:sp macro="" textlink="">
          <xdr:nvSpPr>
            <xdr:cNvPr id="25626" name="Check Box 26" hidden="1">
              <a:extLst>
                <a:ext uri="{63B3BB69-23CF-44E3-9099-C40C66FF867C}">
                  <a14:compatExt spid="_x0000_s25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1</xdr:col>
          <xdr:colOff>259080</xdr:colOff>
          <xdr:row>37</xdr:row>
          <xdr:rowOff>7620</xdr:rowOff>
        </xdr:to>
        <xdr:sp macro="" textlink="">
          <xdr:nvSpPr>
            <xdr:cNvPr id="25627" name="Check Box 27" hidden="1">
              <a:extLst>
                <a:ext uri="{63B3BB69-23CF-44E3-9099-C40C66FF867C}">
                  <a14:compatExt spid="_x0000_s25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266700</xdr:rowOff>
        </xdr:from>
        <xdr:to>
          <xdr:col>14</xdr:col>
          <xdr:colOff>266700</xdr:colOff>
          <xdr:row>38</xdr:row>
          <xdr:rowOff>83820</xdr:rowOff>
        </xdr:to>
        <xdr:sp macro="" textlink="">
          <xdr:nvSpPr>
            <xdr:cNvPr id="25628" name="Check Box 28" hidden="1">
              <a:extLst>
                <a:ext uri="{63B3BB69-23CF-44E3-9099-C40C66FF867C}">
                  <a14:compatExt spid="_x0000_s25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45720</xdr:rowOff>
        </xdr:from>
        <xdr:to>
          <xdr:col>2</xdr:col>
          <xdr:colOff>38100</xdr:colOff>
          <xdr:row>42</xdr:row>
          <xdr:rowOff>266700</xdr:rowOff>
        </xdr:to>
        <xdr:sp macro="" textlink="">
          <xdr:nvSpPr>
            <xdr:cNvPr id="25629" name="Check Box 29" hidden="1">
              <a:extLst>
                <a:ext uri="{63B3BB69-23CF-44E3-9099-C40C66FF867C}">
                  <a14:compatExt spid="_x0000_s25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40</xdr:row>
          <xdr:rowOff>251460</xdr:rowOff>
        </xdr:from>
        <xdr:to>
          <xdr:col>15</xdr:col>
          <xdr:colOff>7620</xdr:colOff>
          <xdr:row>44</xdr:row>
          <xdr:rowOff>83820</xdr:rowOff>
        </xdr:to>
        <xdr:sp macro="" textlink="">
          <xdr:nvSpPr>
            <xdr:cNvPr id="25630" name="Check Box 30" hidden="1">
              <a:extLst>
                <a:ext uri="{63B3BB69-23CF-44E3-9099-C40C66FF867C}">
                  <a14:compatExt spid="_x0000_s25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1</xdr:col>
          <xdr:colOff>259080</xdr:colOff>
          <xdr:row>41</xdr:row>
          <xdr:rowOff>7620</xdr:rowOff>
        </xdr:to>
        <xdr:sp macro="" textlink="">
          <xdr:nvSpPr>
            <xdr:cNvPr id="25631" name="Check Box 31" hidden="1">
              <a:extLst>
                <a:ext uri="{63B3BB69-23CF-44E3-9099-C40C66FF867C}">
                  <a14:compatExt spid="_x0000_s25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266700</xdr:rowOff>
        </xdr:from>
        <xdr:to>
          <xdr:col>14</xdr:col>
          <xdr:colOff>266700</xdr:colOff>
          <xdr:row>42</xdr:row>
          <xdr:rowOff>83820</xdr:rowOff>
        </xdr:to>
        <xdr:sp macro="" textlink="">
          <xdr:nvSpPr>
            <xdr:cNvPr id="25632" name="Check Box 32" hidden="1">
              <a:extLst>
                <a:ext uri="{63B3BB69-23CF-44E3-9099-C40C66FF867C}">
                  <a14:compatExt spid="_x0000_s25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45720</xdr:rowOff>
        </xdr:from>
        <xdr:to>
          <xdr:col>2</xdr:col>
          <xdr:colOff>38100</xdr:colOff>
          <xdr:row>46</xdr:row>
          <xdr:rowOff>266700</xdr:rowOff>
        </xdr:to>
        <xdr:sp macro="" textlink="">
          <xdr:nvSpPr>
            <xdr:cNvPr id="25633" name="Check Box 33" hidden="1">
              <a:extLst>
                <a:ext uri="{63B3BB69-23CF-44E3-9099-C40C66FF867C}">
                  <a14:compatExt spid="_x0000_s25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1</xdr:col>
          <xdr:colOff>259080</xdr:colOff>
          <xdr:row>45</xdr:row>
          <xdr:rowOff>7620</xdr:rowOff>
        </xdr:to>
        <xdr:sp macro="" textlink="">
          <xdr:nvSpPr>
            <xdr:cNvPr id="25634" name="Check Box 34" hidden="1">
              <a:extLst>
                <a:ext uri="{63B3BB69-23CF-44E3-9099-C40C66FF867C}">
                  <a14:compatExt spid="_x0000_s25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42</xdr:row>
          <xdr:rowOff>266700</xdr:rowOff>
        </xdr:from>
        <xdr:to>
          <xdr:col>14</xdr:col>
          <xdr:colOff>266700</xdr:colOff>
          <xdr:row>46</xdr:row>
          <xdr:rowOff>83820</xdr:rowOff>
        </xdr:to>
        <xdr:sp macro="" textlink="">
          <xdr:nvSpPr>
            <xdr:cNvPr id="25635" name="Check Box 35" hidden="1">
              <a:extLst>
                <a:ext uri="{63B3BB69-23CF-44E3-9099-C40C66FF867C}">
                  <a14:compatExt spid="_x0000_s25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259080</xdr:rowOff>
        </xdr:from>
        <xdr:to>
          <xdr:col>14</xdr:col>
          <xdr:colOff>266700</xdr:colOff>
          <xdr:row>16</xdr:row>
          <xdr:rowOff>76200</xdr:rowOff>
        </xdr:to>
        <xdr:sp macro="" textlink="">
          <xdr:nvSpPr>
            <xdr:cNvPr id="25636" name="Check Box 36" hidden="1">
              <a:extLst>
                <a:ext uri="{63B3BB69-23CF-44E3-9099-C40C66FF867C}">
                  <a14:compatExt spid="_x0000_s25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259080</xdr:rowOff>
        </xdr:from>
        <xdr:to>
          <xdr:col>14</xdr:col>
          <xdr:colOff>266700</xdr:colOff>
          <xdr:row>24</xdr:row>
          <xdr:rowOff>76200</xdr:rowOff>
        </xdr:to>
        <xdr:sp macro="" textlink="">
          <xdr:nvSpPr>
            <xdr:cNvPr id="25637" name="Check Box 37" hidden="1">
              <a:extLst>
                <a:ext uri="{63B3BB69-23CF-44E3-9099-C40C66FF867C}">
                  <a14:compatExt spid="_x0000_s25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259080</xdr:rowOff>
        </xdr:from>
        <xdr:to>
          <xdr:col>14</xdr:col>
          <xdr:colOff>266700</xdr:colOff>
          <xdr:row>32</xdr:row>
          <xdr:rowOff>76200</xdr:rowOff>
        </xdr:to>
        <xdr:sp macro="" textlink="">
          <xdr:nvSpPr>
            <xdr:cNvPr id="25638" name="Check Box 38" hidden="1">
              <a:extLst>
                <a:ext uri="{63B3BB69-23CF-44E3-9099-C40C66FF867C}">
                  <a14:compatExt spid="_x0000_s25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259080</xdr:rowOff>
        </xdr:from>
        <xdr:to>
          <xdr:col>14</xdr:col>
          <xdr:colOff>266700</xdr:colOff>
          <xdr:row>40</xdr:row>
          <xdr:rowOff>76200</xdr:rowOff>
        </xdr:to>
        <xdr:sp macro="" textlink="">
          <xdr:nvSpPr>
            <xdr:cNvPr id="25639" name="Check Box 39" hidden="1">
              <a:extLst>
                <a:ext uri="{63B3BB69-23CF-44E3-9099-C40C66FF867C}">
                  <a14:compatExt spid="_x0000_s25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44</xdr:row>
          <xdr:rowOff>259080</xdr:rowOff>
        </xdr:from>
        <xdr:to>
          <xdr:col>14</xdr:col>
          <xdr:colOff>266700</xdr:colOff>
          <xdr:row>48</xdr:row>
          <xdr:rowOff>76200</xdr:rowOff>
        </xdr:to>
        <xdr:sp macro="" textlink="">
          <xdr:nvSpPr>
            <xdr:cNvPr id="25640" name="Check Box 40" hidden="1">
              <a:extLst>
                <a:ext uri="{63B3BB69-23CF-44E3-9099-C40C66FF867C}">
                  <a14:compatExt spid="_x0000_s25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10</xdr:row>
          <xdr:rowOff>60960</xdr:rowOff>
        </xdr:from>
        <xdr:to>
          <xdr:col>2</xdr:col>
          <xdr:colOff>38100</xdr:colOff>
          <xdr:row>10</xdr:row>
          <xdr:rowOff>274320</xdr:rowOff>
        </xdr:to>
        <xdr:sp macro="" textlink="">
          <xdr:nvSpPr>
            <xdr:cNvPr id="26625" name="Check Box 1" hidden="1">
              <a:extLst>
                <a:ext uri="{63B3BB69-23CF-44E3-9099-C40C66FF867C}">
                  <a14:compatExt spid="_x0000_s2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8</xdr:row>
          <xdr:rowOff>251460</xdr:rowOff>
        </xdr:from>
        <xdr:to>
          <xdr:col>15</xdr:col>
          <xdr:colOff>7620</xdr:colOff>
          <xdr:row>12</xdr:row>
          <xdr:rowOff>83820</xdr:rowOff>
        </xdr:to>
        <xdr:sp macro="" textlink="">
          <xdr:nvSpPr>
            <xdr:cNvPr id="26626" name="Check Box 2" hidden="1">
              <a:extLst>
                <a:ext uri="{63B3BB69-23CF-44E3-9099-C40C66FF867C}">
                  <a14:compatExt spid="_x0000_s2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xdr:row>
          <xdr:rowOff>373380</xdr:rowOff>
        </xdr:from>
        <xdr:to>
          <xdr:col>1</xdr:col>
          <xdr:colOff>259080</xdr:colOff>
          <xdr:row>9</xdr:row>
          <xdr:rowOff>0</xdr:rowOff>
        </xdr:to>
        <xdr:sp macro="" textlink="">
          <xdr:nvSpPr>
            <xdr:cNvPr id="26627" name="Check Box 3" hidden="1">
              <a:extLst>
                <a:ext uri="{63B3BB69-23CF-44E3-9099-C40C66FF867C}">
                  <a14:compatExt spid="_x0000_s2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xdr:row>
          <xdr:rowOff>297180</xdr:rowOff>
        </xdr:from>
        <xdr:to>
          <xdr:col>14</xdr:col>
          <xdr:colOff>266700</xdr:colOff>
          <xdr:row>10</xdr:row>
          <xdr:rowOff>76200</xdr:rowOff>
        </xdr:to>
        <xdr:sp macro="" textlink="">
          <xdr:nvSpPr>
            <xdr:cNvPr id="26628" name="Check Box 4" hidden="1">
              <a:extLst>
                <a:ext uri="{63B3BB69-23CF-44E3-9099-C40C66FF867C}">
                  <a14:compatExt spid="_x0000_s2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xdr:row>
          <xdr:rowOff>60960</xdr:rowOff>
        </xdr:from>
        <xdr:to>
          <xdr:col>2</xdr:col>
          <xdr:colOff>38100</xdr:colOff>
          <xdr:row>14</xdr:row>
          <xdr:rowOff>274320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11</xdr:row>
          <xdr:rowOff>22860</xdr:rowOff>
        </xdr:from>
        <xdr:to>
          <xdr:col>1</xdr:col>
          <xdr:colOff>259080</xdr:colOff>
          <xdr:row>13</xdr:row>
          <xdr:rowOff>7620</xdr:rowOff>
        </xdr:to>
        <xdr:sp macro="" textlink="">
          <xdr:nvSpPr>
            <xdr:cNvPr id="26630" name="Check Box 6" hidden="1">
              <a:extLst>
                <a:ext uri="{63B3BB69-23CF-44E3-9099-C40C66FF867C}">
                  <a14:compatExt spid="_x0000_s2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251460</xdr:rowOff>
        </xdr:from>
        <xdr:to>
          <xdr:col>14</xdr:col>
          <xdr:colOff>266700</xdr:colOff>
          <xdr:row>14</xdr:row>
          <xdr:rowOff>68580</xdr:rowOff>
        </xdr:to>
        <xdr:sp macro="" textlink="">
          <xdr:nvSpPr>
            <xdr:cNvPr id="26631" name="Check Box 7" hidden="1">
              <a:extLst>
                <a:ext uri="{63B3BB69-23CF-44E3-9099-C40C66FF867C}">
                  <a14:compatExt spid="_x0000_s2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xdr:row>
          <xdr:rowOff>60960</xdr:rowOff>
        </xdr:from>
        <xdr:to>
          <xdr:col>2</xdr:col>
          <xdr:colOff>38100</xdr:colOff>
          <xdr:row>18</xdr:row>
          <xdr:rowOff>274320</xdr:rowOff>
        </xdr:to>
        <xdr:sp macro="" textlink="">
          <xdr:nvSpPr>
            <xdr:cNvPr id="26632" name="Check Box 8" hidden="1">
              <a:extLst>
                <a:ext uri="{63B3BB69-23CF-44E3-9099-C40C66FF867C}">
                  <a14:compatExt spid="_x0000_s2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16</xdr:row>
          <xdr:rowOff>251460</xdr:rowOff>
        </xdr:from>
        <xdr:to>
          <xdr:col>15</xdr:col>
          <xdr:colOff>7620</xdr:colOff>
          <xdr:row>20</xdr:row>
          <xdr:rowOff>83820</xdr:rowOff>
        </xdr:to>
        <xdr:sp macro="" textlink="">
          <xdr:nvSpPr>
            <xdr:cNvPr id="26633" name="Check Box 9" hidden="1">
              <a:extLst>
                <a:ext uri="{63B3BB69-23CF-44E3-9099-C40C66FF867C}">
                  <a14:compatExt spid="_x0000_s2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15</xdr:row>
          <xdr:rowOff>22860</xdr:rowOff>
        </xdr:from>
        <xdr:to>
          <xdr:col>1</xdr:col>
          <xdr:colOff>259080</xdr:colOff>
          <xdr:row>17</xdr:row>
          <xdr:rowOff>7620</xdr:rowOff>
        </xdr:to>
        <xdr:sp macro="" textlink="">
          <xdr:nvSpPr>
            <xdr:cNvPr id="26634" name="Check Box 10" hidden="1">
              <a:extLst>
                <a:ext uri="{63B3BB69-23CF-44E3-9099-C40C66FF867C}">
                  <a14:compatExt spid="_x0000_s2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14</xdr:row>
          <xdr:rowOff>266700</xdr:rowOff>
        </xdr:from>
        <xdr:to>
          <xdr:col>14</xdr:col>
          <xdr:colOff>266700</xdr:colOff>
          <xdr:row>18</xdr:row>
          <xdr:rowOff>83820</xdr:rowOff>
        </xdr:to>
        <xdr:sp macro="" textlink="">
          <xdr:nvSpPr>
            <xdr:cNvPr id="26635" name="Check Box 11" hidden="1">
              <a:extLst>
                <a:ext uri="{63B3BB69-23CF-44E3-9099-C40C66FF867C}">
                  <a14:compatExt spid="_x0000_s2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22</xdr:row>
          <xdr:rowOff>60960</xdr:rowOff>
        </xdr:from>
        <xdr:to>
          <xdr:col>2</xdr:col>
          <xdr:colOff>38100</xdr:colOff>
          <xdr:row>22</xdr:row>
          <xdr:rowOff>274320</xdr:rowOff>
        </xdr:to>
        <xdr:sp macro="" textlink="">
          <xdr:nvSpPr>
            <xdr:cNvPr id="26636" name="Check Box 12" hidden="1">
              <a:extLst>
                <a:ext uri="{63B3BB69-23CF-44E3-9099-C40C66FF867C}">
                  <a14:compatExt spid="_x0000_s2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22860</xdr:rowOff>
        </xdr:from>
        <xdr:to>
          <xdr:col>1</xdr:col>
          <xdr:colOff>259080</xdr:colOff>
          <xdr:row>21</xdr:row>
          <xdr:rowOff>7620</xdr:rowOff>
        </xdr:to>
        <xdr:sp macro="" textlink="">
          <xdr:nvSpPr>
            <xdr:cNvPr id="26637" name="Check Box 13" hidden="1">
              <a:extLst>
                <a:ext uri="{63B3BB69-23CF-44E3-9099-C40C66FF867C}">
                  <a14:compatExt spid="_x0000_s2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266700</xdr:rowOff>
        </xdr:from>
        <xdr:to>
          <xdr:col>14</xdr:col>
          <xdr:colOff>266700</xdr:colOff>
          <xdr:row>22</xdr:row>
          <xdr:rowOff>83820</xdr:rowOff>
        </xdr:to>
        <xdr:sp macro="" textlink="">
          <xdr:nvSpPr>
            <xdr:cNvPr id="26638" name="Check Box 14" hidden="1">
              <a:extLst>
                <a:ext uri="{63B3BB69-23CF-44E3-9099-C40C66FF867C}">
                  <a14:compatExt spid="_x0000_s26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26</xdr:row>
          <xdr:rowOff>45720</xdr:rowOff>
        </xdr:from>
        <xdr:to>
          <xdr:col>2</xdr:col>
          <xdr:colOff>38100</xdr:colOff>
          <xdr:row>26</xdr:row>
          <xdr:rowOff>266700</xdr:rowOff>
        </xdr:to>
        <xdr:sp macro="" textlink="">
          <xdr:nvSpPr>
            <xdr:cNvPr id="26639" name="Check Box 15" hidden="1">
              <a:extLst>
                <a:ext uri="{63B3BB69-23CF-44E3-9099-C40C66FF867C}">
                  <a14:compatExt spid="_x0000_s2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24</xdr:row>
          <xdr:rowOff>251460</xdr:rowOff>
        </xdr:from>
        <xdr:to>
          <xdr:col>15</xdr:col>
          <xdr:colOff>7620</xdr:colOff>
          <xdr:row>28</xdr:row>
          <xdr:rowOff>83820</xdr:rowOff>
        </xdr:to>
        <xdr:sp macro="" textlink="">
          <xdr:nvSpPr>
            <xdr:cNvPr id="26640" name="Check Box 16" hidden="1">
              <a:extLst>
                <a:ext uri="{63B3BB69-23CF-44E3-9099-C40C66FF867C}">
                  <a14:compatExt spid="_x0000_s2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23</xdr:row>
          <xdr:rowOff>22860</xdr:rowOff>
        </xdr:from>
        <xdr:to>
          <xdr:col>1</xdr:col>
          <xdr:colOff>259080</xdr:colOff>
          <xdr:row>25</xdr:row>
          <xdr:rowOff>7620</xdr:rowOff>
        </xdr:to>
        <xdr:sp macro="" textlink="">
          <xdr:nvSpPr>
            <xdr:cNvPr id="26641" name="Check Box 17" hidden="1">
              <a:extLst>
                <a:ext uri="{63B3BB69-23CF-44E3-9099-C40C66FF867C}">
                  <a14:compatExt spid="_x0000_s26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22</xdr:row>
          <xdr:rowOff>266700</xdr:rowOff>
        </xdr:from>
        <xdr:to>
          <xdr:col>14</xdr:col>
          <xdr:colOff>266700</xdr:colOff>
          <xdr:row>26</xdr:row>
          <xdr:rowOff>83820</xdr:rowOff>
        </xdr:to>
        <xdr:sp macro="" textlink="">
          <xdr:nvSpPr>
            <xdr:cNvPr id="26642" name="Check Box 18" hidden="1">
              <a:extLst>
                <a:ext uri="{63B3BB69-23CF-44E3-9099-C40C66FF867C}">
                  <a14:compatExt spid="_x0000_s26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30</xdr:row>
          <xdr:rowOff>45720</xdr:rowOff>
        </xdr:from>
        <xdr:to>
          <xdr:col>2</xdr:col>
          <xdr:colOff>38100</xdr:colOff>
          <xdr:row>30</xdr:row>
          <xdr:rowOff>266700</xdr:rowOff>
        </xdr:to>
        <xdr:sp macro="" textlink="">
          <xdr:nvSpPr>
            <xdr:cNvPr id="26643" name="Check Box 19" hidden="1">
              <a:extLst>
                <a:ext uri="{63B3BB69-23CF-44E3-9099-C40C66FF867C}">
                  <a14:compatExt spid="_x0000_s2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22860</xdr:rowOff>
        </xdr:from>
        <xdr:to>
          <xdr:col>1</xdr:col>
          <xdr:colOff>259080</xdr:colOff>
          <xdr:row>29</xdr:row>
          <xdr:rowOff>7620</xdr:rowOff>
        </xdr:to>
        <xdr:sp macro="" textlink="">
          <xdr:nvSpPr>
            <xdr:cNvPr id="26644" name="Check Box 20" hidden="1">
              <a:extLst>
                <a:ext uri="{63B3BB69-23CF-44E3-9099-C40C66FF867C}">
                  <a14:compatExt spid="_x0000_s2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26</xdr:row>
          <xdr:rowOff>266700</xdr:rowOff>
        </xdr:from>
        <xdr:to>
          <xdr:col>14</xdr:col>
          <xdr:colOff>266700</xdr:colOff>
          <xdr:row>30</xdr:row>
          <xdr:rowOff>83820</xdr:rowOff>
        </xdr:to>
        <xdr:sp macro="" textlink="">
          <xdr:nvSpPr>
            <xdr:cNvPr id="26645" name="Check Box 21" hidden="1">
              <a:extLst>
                <a:ext uri="{63B3BB69-23CF-44E3-9099-C40C66FF867C}">
                  <a14:compatExt spid="_x0000_s26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34</xdr:row>
          <xdr:rowOff>45720</xdr:rowOff>
        </xdr:from>
        <xdr:to>
          <xdr:col>2</xdr:col>
          <xdr:colOff>38100</xdr:colOff>
          <xdr:row>34</xdr:row>
          <xdr:rowOff>266700</xdr:rowOff>
        </xdr:to>
        <xdr:sp macro="" textlink="">
          <xdr:nvSpPr>
            <xdr:cNvPr id="26646" name="Check Box 22" hidden="1">
              <a:extLst>
                <a:ext uri="{63B3BB69-23CF-44E3-9099-C40C66FF867C}">
                  <a14:compatExt spid="_x0000_s26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32</xdr:row>
          <xdr:rowOff>251460</xdr:rowOff>
        </xdr:from>
        <xdr:to>
          <xdr:col>15</xdr:col>
          <xdr:colOff>7620</xdr:colOff>
          <xdr:row>36</xdr:row>
          <xdr:rowOff>83820</xdr:rowOff>
        </xdr:to>
        <xdr:sp macro="" textlink="">
          <xdr:nvSpPr>
            <xdr:cNvPr id="26647" name="Check Box 23" hidden="1">
              <a:extLst>
                <a:ext uri="{63B3BB69-23CF-44E3-9099-C40C66FF867C}">
                  <a14:compatExt spid="_x0000_s26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1</xdr:col>
          <xdr:colOff>259080</xdr:colOff>
          <xdr:row>33</xdr:row>
          <xdr:rowOff>7620</xdr:rowOff>
        </xdr:to>
        <xdr:sp macro="" textlink="">
          <xdr:nvSpPr>
            <xdr:cNvPr id="26648" name="Check Box 24" hidden="1">
              <a:extLst>
                <a:ext uri="{63B3BB69-23CF-44E3-9099-C40C66FF867C}">
                  <a14:compatExt spid="_x0000_s26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30</xdr:row>
          <xdr:rowOff>259080</xdr:rowOff>
        </xdr:from>
        <xdr:to>
          <xdr:col>14</xdr:col>
          <xdr:colOff>266700</xdr:colOff>
          <xdr:row>34</xdr:row>
          <xdr:rowOff>76200</xdr:rowOff>
        </xdr:to>
        <xdr:sp macro="" textlink="">
          <xdr:nvSpPr>
            <xdr:cNvPr id="26649" name="Check Box 25" hidden="1">
              <a:extLst>
                <a:ext uri="{63B3BB69-23CF-44E3-9099-C40C66FF867C}">
                  <a14:compatExt spid="_x0000_s26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38</xdr:row>
          <xdr:rowOff>45720</xdr:rowOff>
        </xdr:from>
        <xdr:to>
          <xdr:col>2</xdr:col>
          <xdr:colOff>38100</xdr:colOff>
          <xdr:row>38</xdr:row>
          <xdr:rowOff>266700</xdr:rowOff>
        </xdr:to>
        <xdr:sp macro="" textlink="">
          <xdr:nvSpPr>
            <xdr:cNvPr id="26650" name="Check Box 26" hidden="1">
              <a:extLst>
                <a:ext uri="{63B3BB69-23CF-44E3-9099-C40C66FF867C}">
                  <a14:compatExt spid="_x0000_s2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35</xdr:row>
          <xdr:rowOff>22860</xdr:rowOff>
        </xdr:from>
        <xdr:to>
          <xdr:col>1</xdr:col>
          <xdr:colOff>259080</xdr:colOff>
          <xdr:row>37</xdr:row>
          <xdr:rowOff>7620</xdr:rowOff>
        </xdr:to>
        <xdr:sp macro="" textlink="">
          <xdr:nvSpPr>
            <xdr:cNvPr id="26651" name="Check Box 27" hidden="1">
              <a:extLst>
                <a:ext uri="{63B3BB69-23CF-44E3-9099-C40C66FF867C}">
                  <a14:compatExt spid="_x0000_s26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34</xdr:row>
          <xdr:rowOff>266700</xdr:rowOff>
        </xdr:from>
        <xdr:to>
          <xdr:col>14</xdr:col>
          <xdr:colOff>266700</xdr:colOff>
          <xdr:row>38</xdr:row>
          <xdr:rowOff>83820</xdr:rowOff>
        </xdr:to>
        <xdr:sp macro="" textlink="">
          <xdr:nvSpPr>
            <xdr:cNvPr id="26652" name="Check Box 28" hidden="1">
              <a:extLst>
                <a:ext uri="{63B3BB69-23CF-44E3-9099-C40C66FF867C}">
                  <a14:compatExt spid="_x0000_s26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45720</xdr:rowOff>
        </xdr:from>
        <xdr:to>
          <xdr:col>2</xdr:col>
          <xdr:colOff>38100</xdr:colOff>
          <xdr:row>42</xdr:row>
          <xdr:rowOff>266700</xdr:rowOff>
        </xdr:to>
        <xdr:sp macro="" textlink="">
          <xdr:nvSpPr>
            <xdr:cNvPr id="26653" name="Check Box 29" hidden="1">
              <a:extLst>
                <a:ext uri="{63B3BB69-23CF-44E3-9099-C40C66FF867C}">
                  <a14:compatExt spid="_x0000_s26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40</xdr:row>
          <xdr:rowOff>251460</xdr:rowOff>
        </xdr:from>
        <xdr:to>
          <xdr:col>15</xdr:col>
          <xdr:colOff>7620</xdr:colOff>
          <xdr:row>44</xdr:row>
          <xdr:rowOff>83820</xdr:rowOff>
        </xdr:to>
        <xdr:sp macro="" textlink="">
          <xdr:nvSpPr>
            <xdr:cNvPr id="26654" name="Check Box 30" hidden="1">
              <a:extLst>
                <a:ext uri="{63B3BB69-23CF-44E3-9099-C40C66FF867C}">
                  <a14:compatExt spid="_x0000_s26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39</xdr:row>
          <xdr:rowOff>22860</xdr:rowOff>
        </xdr:from>
        <xdr:to>
          <xdr:col>1</xdr:col>
          <xdr:colOff>259080</xdr:colOff>
          <xdr:row>41</xdr:row>
          <xdr:rowOff>7620</xdr:rowOff>
        </xdr:to>
        <xdr:sp macro="" textlink="">
          <xdr:nvSpPr>
            <xdr:cNvPr id="26655" name="Check Box 31" hidden="1">
              <a:extLst>
                <a:ext uri="{63B3BB69-23CF-44E3-9099-C40C66FF867C}">
                  <a14:compatExt spid="_x0000_s2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38</xdr:row>
          <xdr:rowOff>266700</xdr:rowOff>
        </xdr:from>
        <xdr:to>
          <xdr:col>14</xdr:col>
          <xdr:colOff>266700</xdr:colOff>
          <xdr:row>42</xdr:row>
          <xdr:rowOff>83820</xdr:rowOff>
        </xdr:to>
        <xdr:sp macro="" textlink="">
          <xdr:nvSpPr>
            <xdr:cNvPr id="26656" name="Check Box 32" hidden="1">
              <a:extLst>
                <a:ext uri="{63B3BB69-23CF-44E3-9099-C40C66FF867C}">
                  <a14:compatExt spid="_x0000_s26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46</xdr:row>
          <xdr:rowOff>45720</xdr:rowOff>
        </xdr:from>
        <xdr:to>
          <xdr:col>2</xdr:col>
          <xdr:colOff>38100</xdr:colOff>
          <xdr:row>46</xdr:row>
          <xdr:rowOff>266700</xdr:rowOff>
        </xdr:to>
        <xdr:sp macro="" textlink="">
          <xdr:nvSpPr>
            <xdr:cNvPr id="26657" name="Check Box 33" hidden="1">
              <a:extLst>
                <a:ext uri="{63B3BB69-23CF-44E3-9099-C40C66FF867C}">
                  <a14:compatExt spid="_x0000_s26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43</xdr:row>
          <xdr:rowOff>22860</xdr:rowOff>
        </xdr:from>
        <xdr:to>
          <xdr:col>1</xdr:col>
          <xdr:colOff>259080</xdr:colOff>
          <xdr:row>45</xdr:row>
          <xdr:rowOff>7620</xdr:rowOff>
        </xdr:to>
        <xdr:sp macro="" textlink="">
          <xdr:nvSpPr>
            <xdr:cNvPr id="26658" name="Check Box 34" hidden="1">
              <a:extLst>
                <a:ext uri="{63B3BB69-23CF-44E3-9099-C40C66FF867C}">
                  <a14:compatExt spid="_x0000_s2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42</xdr:row>
          <xdr:rowOff>266700</xdr:rowOff>
        </xdr:from>
        <xdr:to>
          <xdr:col>14</xdr:col>
          <xdr:colOff>266700</xdr:colOff>
          <xdr:row>46</xdr:row>
          <xdr:rowOff>83820</xdr:rowOff>
        </xdr:to>
        <xdr:sp macro="" textlink="">
          <xdr:nvSpPr>
            <xdr:cNvPr id="26659" name="Check Box 35" hidden="1">
              <a:extLst>
                <a:ext uri="{63B3BB69-23CF-44E3-9099-C40C66FF867C}">
                  <a14:compatExt spid="_x0000_s26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259080</xdr:rowOff>
        </xdr:from>
        <xdr:to>
          <xdr:col>14</xdr:col>
          <xdr:colOff>266700</xdr:colOff>
          <xdr:row>16</xdr:row>
          <xdr:rowOff>76200</xdr:rowOff>
        </xdr:to>
        <xdr:sp macro="" textlink="">
          <xdr:nvSpPr>
            <xdr:cNvPr id="26660" name="Check Box 36" hidden="1">
              <a:extLst>
                <a:ext uri="{63B3BB69-23CF-44E3-9099-C40C66FF867C}">
                  <a14:compatExt spid="_x0000_s26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20</xdr:row>
          <xdr:rowOff>259080</xdr:rowOff>
        </xdr:from>
        <xdr:to>
          <xdr:col>14</xdr:col>
          <xdr:colOff>266700</xdr:colOff>
          <xdr:row>24</xdr:row>
          <xdr:rowOff>76200</xdr:rowOff>
        </xdr:to>
        <xdr:sp macro="" textlink="">
          <xdr:nvSpPr>
            <xdr:cNvPr id="26661" name="Check Box 37" hidden="1">
              <a:extLst>
                <a:ext uri="{63B3BB69-23CF-44E3-9099-C40C66FF867C}">
                  <a14:compatExt spid="_x0000_s26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259080</xdr:rowOff>
        </xdr:from>
        <xdr:to>
          <xdr:col>14</xdr:col>
          <xdr:colOff>266700</xdr:colOff>
          <xdr:row>32</xdr:row>
          <xdr:rowOff>76200</xdr:rowOff>
        </xdr:to>
        <xdr:sp macro="" textlink="">
          <xdr:nvSpPr>
            <xdr:cNvPr id="26662" name="Check Box 38" hidden="1">
              <a:extLst>
                <a:ext uri="{63B3BB69-23CF-44E3-9099-C40C66FF867C}">
                  <a14:compatExt spid="_x0000_s26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36</xdr:row>
          <xdr:rowOff>259080</xdr:rowOff>
        </xdr:from>
        <xdr:to>
          <xdr:col>14</xdr:col>
          <xdr:colOff>266700</xdr:colOff>
          <xdr:row>40</xdr:row>
          <xdr:rowOff>76200</xdr:rowOff>
        </xdr:to>
        <xdr:sp macro="" textlink="">
          <xdr:nvSpPr>
            <xdr:cNvPr id="26663" name="Check Box 39" hidden="1">
              <a:extLst>
                <a:ext uri="{63B3BB69-23CF-44E3-9099-C40C66FF867C}">
                  <a14:compatExt spid="_x0000_s26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44</xdr:row>
          <xdr:rowOff>259080</xdr:rowOff>
        </xdr:from>
        <xdr:to>
          <xdr:col>14</xdr:col>
          <xdr:colOff>266700</xdr:colOff>
          <xdr:row>48</xdr:row>
          <xdr:rowOff>76200</xdr:rowOff>
        </xdr:to>
        <xdr:sp macro="" textlink="">
          <xdr:nvSpPr>
            <xdr:cNvPr id="26664" name="Check Box 40" hidden="1">
              <a:extLst>
                <a:ext uri="{63B3BB69-23CF-44E3-9099-C40C66FF867C}">
                  <a14:compatExt spid="_x0000_s26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363.xml"/><Relationship Id="rId18" Type="http://schemas.openxmlformats.org/officeDocument/2006/relationships/ctrlProp" Target="../ctrlProps/ctrlProp368.xml"/><Relationship Id="rId26" Type="http://schemas.openxmlformats.org/officeDocument/2006/relationships/ctrlProp" Target="../ctrlProps/ctrlProp376.xml"/><Relationship Id="rId39" Type="http://schemas.openxmlformats.org/officeDocument/2006/relationships/ctrlProp" Target="../ctrlProps/ctrlProp389.xml"/><Relationship Id="rId21" Type="http://schemas.openxmlformats.org/officeDocument/2006/relationships/ctrlProp" Target="../ctrlProps/ctrlProp371.xml"/><Relationship Id="rId34" Type="http://schemas.openxmlformats.org/officeDocument/2006/relationships/ctrlProp" Target="../ctrlProps/ctrlProp384.xml"/><Relationship Id="rId42" Type="http://schemas.openxmlformats.org/officeDocument/2006/relationships/ctrlProp" Target="../ctrlProps/ctrlProp392.xml"/><Relationship Id="rId7" Type="http://schemas.openxmlformats.org/officeDocument/2006/relationships/ctrlProp" Target="../ctrlProps/ctrlProp357.xml"/><Relationship Id="rId2" Type="http://schemas.openxmlformats.org/officeDocument/2006/relationships/drawing" Target="../drawings/drawing10.xml"/><Relationship Id="rId16" Type="http://schemas.openxmlformats.org/officeDocument/2006/relationships/ctrlProp" Target="../ctrlProps/ctrlProp366.xml"/><Relationship Id="rId20" Type="http://schemas.openxmlformats.org/officeDocument/2006/relationships/ctrlProp" Target="../ctrlProps/ctrlProp370.xml"/><Relationship Id="rId29" Type="http://schemas.openxmlformats.org/officeDocument/2006/relationships/ctrlProp" Target="../ctrlProps/ctrlProp379.xml"/><Relationship Id="rId41" Type="http://schemas.openxmlformats.org/officeDocument/2006/relationships/ctrlProp" Target="../ctrlProps/ctrlProp391.xml"/><Relationship Id="rId1" Type="http://schemas.openxmlformats.org/officeDocument/2006/relationships/printerSettings" Target="../printerSettings/printerSettings10.bin"/><Relationship Id="rId6" Type="http://schemas.openxmlformats.org/officeDocument/2006/relationships/ctrlProp" Target="../ctrlProps/ctrlProp356.xml"/><Relationship Id="rId11" Type="http://schemas.openxmlformats.org/officeDocument/2006/relationships/ctrlProp" Target="../ctrlProps/ctrlProp361.xml"/><Relationship Id="rId24" Type="http://schemas.openxmlformats.org/officeDocument/2006/relationships/ctrlProp" Target="../ctrlProps/ctrlProp374.xml"/><Relationship Id="rId32" Type="http://schemas.openxmlformats.org/officeDocument/2006/relationships/ctrlProp" Target="../ctrlProps/ctrlProp382.xml"/><Relationship Id="rId37" Type="http://schemas.openxmlformats.org/officeDocument/2006/relationships/ctrlProp" Target="../ctrlProps/ctrlProp387.xml"/><Relationship Id="rId40" Type="http://schemas.openxmlformats.org/officeDocument/2006/relationships/ctrlProp" Target="../ctrlProps/ctrlProp390.xml"/><Relationship Id="rId5" Type="http://schemas.openxmlformats.org/officeDocument/2006/relationships/ctrlProp" Target="../ctrlProps/ctrlProp355.xml"/><Relationship Id="rId15" Type="http://schemas.openxmlformats.org/officeDocument/2006/relationships/ctrlProp" Target="../ctrlProps/ctrlProp365.xml"/><Relationship Id="rId23" Type="http://schemas.openxmlformats.org/officeDocument/2006/relationships/ctrlProp" Target="../ctrlProps/ctrlProp373.xml"/><Relationship Id="rId28" Type="http://schemas.openxmlformats.org/officeDocument/2006/relationships/ctrlProp" Target="../ctrlProps/ctrlProp378.xml"/><Relationship Id="rId36" Type="http://schemas.openxmlformats.org/officeDocument/2006/relationships/ctrlProp" Target="../ctrlProps/ctrlProp386.xml"/><Relationship Id="rId10" Type="http://schemas.openxmlformats.org/officeDocument/2006/relationships/ctrlProp" Target="../ctrlProps/ctrlProp360.xml"/><Relationship Id="rId19" Type="http://schemas.openxmlformats.org/officeDocument/2006/relationships/ctrlProp" Target="../ctrlProps/ctrlProp369.xml"/><Relationship Id="rId31" Type="http://schemas.openxmlformats.org/officeDocument/2006/relationships/ctrlProp" Target="../ctrlProps/ctrlProp381.xml"/><Relationship Id="rId4" Type="http://schemas.openxmlformats.org/officeDocument/2006/relationships/ctrlProp" Target="../ctrlProps/ctrlProp354.xml"/><Relationship Id="rId9" Type="http://schemas.openxmlformats.org/officeDocument/2006/relationships/ctrlProp" Target="../ctrlProps/ctrlProp359.xml"/><Relationship Id="rId14" Type="http://schemas.openxmlformats.org/officeDocument/2006/relationships/ctrlProp" Target="../ctrlProps/ctrlProp364.xml"/><Relationship Id="rId22" Type="http://schemas.openxmlformats.org/officeDocument/2006/relationships/ctrlProp" Target="../ctrlProps/ctrlProp372.xml"/><Relationship Id="rId27" Type="http://schemas.openxmlformats.org/officeDocument/2006/relationships/ctrlProp" Target="../ctrlProps/ctrlProp377.xml"/><Relationship Id="rId30" Type="http://schemas.openxmlformats.org/officeDocument/2006/relationships/ctrlProp" Target="../ctrlProps/ctrlProp380.xml"/><Relationship Id="rId35" Type="http://schemas.openxmlformats.org/officeDocument/2006/relationships/ctrlProp" Target="../ctrlProps/ctrlProp385.xml"/><Relationship Id="rId43" Type="http://schemas.openxmlformats.org/officeDocument/2006/relationships/ctrlProp" Target="../ctrlProps/ctrlProp393.xml"/><Relationship Id="rId8" Type="http://schemas.openxmlformats.org/officeDocument/2006/relationships/ctrlProp" Target="../ctrlProps/ctrlProp358.xml"/><Relationship Id="rId3" Type="http://schemas.openxmlformats.org/officeDocument/2006/relationships/vmlDrawing" Target="../drawings/vmlDrawing9.vml"/><Relationship Id="rId12" Type="http://schemas.openxmlformats.org/officeDocument/2006/relationships/ctrlProp" Target="../ctrlProps/ctrlProp362.xml"/><Relationship Id="rId17" Type="http://schemas.openxmlformats.org/officeDocument/2006/relationships/ctrlProp" Target="../ctrlProps/ctrlProp367.xml"/><Relationship Id="rId25" Type="http://schemas.openxmlformats.org/officeDocument/2006/relationships/ctrlProp" Target="../ctrlProps/ctrlProp375.xml"/><Relationship Id="rId33" Type="http://schemas.openxmlformats.org/officeDocument/2006/relationships/ctrlProp" Target="../ctrlProps/ctrlProp383.xml"/><Relationship Id="rId38" Type="http://schemas.openxmlformats.org/officeDocument/2006/relationships/ctrlProp" Target="../ctrlProps/ctrlProp388.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403.xml"/><Relationship Id="rId18" Type="http://schemas.openxmlformats.org/officeDocument/2006/relationships/ctrlProp" Target="../ctrlProps/ctrlProp408.xml"/><Relationship Id="rId26" Type="http://schemas.openxmlformats.org/officeDocument/2006/relationships/ctrlProp" Target="../ctrlProps/ctrlProp416.xml"/><Relationship Id="rId39" Type="http://schemas.openxmlformats.org/officeDocument/2006/relationships/ctrlProp" Target="../ctrlProps/ctrlProp429.xml"/><Relationship Id="rId21" Type="http://schemas.openxmlformats.org/officeDocument/2006/relationships/ctrlProp" Target="../ctrlProps/ctrlProp411.xml"/><Relationship Id="rId34" Type="http://schemas.openxmlformats.org/officeDocument/2006/relationships/ctrlProp" Target="../ctrlProps/ctrlProp424.xml"/><Relationship Id="rId42" Type="http://schemas.openxmlformats.org/officeDocument/2006/relationships/ctrlProp" Target="../ctrlProps/ctrlProp432.xml"/><Relationship Id="rId7" Type="http://schemas.openxmlformats.org/officeDocument/2006/relationships/ctrlProp" Target="../ctrlProps/ctrlProp397.xml"/><Relationship Id="rId2" Type="http://schemas.openxmlformats.org/officeDocument/2006/relationships/drawing" Target="../drawings/drawing11.xml"/><Relationship Id="rId16" Type="http://schemas.openxmlformats.org/officeDocument/2006/relationships/ctrlProp" Target="../ctrlProps/ctrlProp406.xml"/><Relationship Id="rId20" Type="http://schemas.openxmlformats.org/officeDocument/2006/relationships/ctrlProp" Target="../ctrlProps/ctrlProp410.xml"/><Relationship Id="rId29" Type="http://schemas.openxmlformats.org/officeDocument/2006/relationships/ctrlProp" Target="../ctrlProps/ctrlProp419.xml"/><Relationship Id="rId41" Type="http://schemas.openxmlformats.org/officeDocument/2006/relationships/ctrlProp" Target="../ctrlProps/ctrlProp431.xml"/><Relationship Id="rId1" Type="http://schemas.openxmlformats.org/officeDocument/2006/relationships/printerSettings" Target="../printerSettings/printerSettings11.bin"/><Relationship Id="rId6" Type="http://schemas.openxmlformats.org/officeDocument/2006/relationships/ctrlProp" Target="../ctrlProps/ctrlProp396.xml"/><Relationship Id="rId11" Type="http://schemas.openxmlformats.org/officeDocument/2006/relationships/ctrlProp" Target="../ctrlProps/ctrlProp401.xml"/><Relationship Id="rId24" Type="http://schemas.openxmlformats.org/officeDocument/2006/relationships/ctrlProp" Target="../ctrlProps/ctrlProp414.xml"/><Relationship Id="rId32" Type="http://schemas.openxmlformats.org/officeDocument/2006/relationships/ctrlProp" Target="../ctrlProps/ctrlProp422.xml"/><Relationship Id="rId37" Type="http://schemas.openxmlformats.org/officeDocument/2006/relationships/ctrlProp" Target="../ctrlProps/ctrlProp427.xml"/><Relationship Id="rId40" Type="http://schemas.openxmlformats.org/officeDocument/2006/relationships/ctrlProp" Target="../ctrlProps/ctrlProp430.xml"/><Relationship Id="rId5" Type="http://schemas.openxmlformats.org/officeDocument/2006/relationships/ctrlProp" Target="../ctrlProps/ctrlProp395.xml"/><Relationship Id="rId15" Type="http://schemas.openxmlformats.org/officeDocument/2006/relationships/ctrlProp" Target="../ctrlProps/ctrlProp405.xml"/><Relationship Id="rId23" Type="http://schemas.openxmlformats.org/officeDocument/2006/relationships/ctrlProp" Target="../ctrlProps/ctrlProp413.xml"/><Relationship Id="rId28" Type="http://schemas.openxmlformats.org/officeDocument/2006/relationships/ctrlProp" Target="../ctrlProps/ctrlProp418.xml"/><Relationship Id="rId36" Type="http://schemas.openxmlformats.org/officeDocument/2006/relationships/ctrlProp" Target="../ctrlProps/ctrlProp426.xml"/><Relationship Id="rId10" Type="http://schemas.openxmlformats.org/officeDocument/2006/relationships/ctrlProp" Target="../ctrlProps/ctrlProp400.xml"/><Relationship Id="rId19" Type="http://schemas.openxmlformats.org/officeDocument/2006/relationships/ctrlProp" Target="../ctrlProps/ctrlProp409.xml"/><Relationship Id="rId31" Type="http://schemas.openxmlformats.org/officeDocument/2006/relationships/ctrlProp" Target="../ctrlProps/ctrlProp421.xml"/><Relationship Id="rId4" Type="http://schemas.openxmlformats.org/officeDocument/2006/relationships/ctrlProp" Target="../ctrlProps/ctrlProp394.xml"/><Relationship Id="rId9" Type="http://schemas.openxmlformats.org/officeDocument/2006/relationships/ctrlProp" Target="../ctrlProps/ctrlProp399.xml"/><Relationship Id="rId14" Type="http://schemas.openxmlformats.org/officeDocument/2006/relationships/ctrlProp" Target="../ctrlProps/ctrlProp404.xml"/><Relationship Id="rId22" Type="http://schemas.openxmlformats.org/officeDocument/2006/relationships/ctrlProp" Target="../ctrlProps/ctrlProp412.xml"/><Relationship Id="rId27" Type="http://schemas.openxmlformats.org/officeDocument/2006/relationships/ctrlProp" Target="../ctrlProps/ctrlProp417.xml"/><Relationship Id="rId30" Type="http://schemas.openxmlformats.org/officeDocument/2006/relationships/ctrlProp" Target="../ctrlProps/ctrlProp420.xml"/><Relationship Id="rId35" Type="http://schemas.openxmlformats.org/officeDocument/2006/relationships/ctrlProp" Target="../ctrlProps/ctrlProp425.xml"/><Relationship Id="rId43" Type="http://schemas.openxmlformats.org/officeDocument/2006/relationships/ctrlProp" Target="../ctrlProps/ctrlProp433.xml"/><Relationship Id="rId8" Type="http://schemas.openxmlformats.org/officeDocument/2006/relationships/ctrlProp" Target="../ctrlProps/ctrlProp398.xml"/><Relationship Id="rId3" Type="http://schemas.openxmlformats.org/officeDocument/2006/relationships/vmlDrawing" Target="../drawings/vmlDrawing10.vml"/><Relationship Id="rId12" Type="http://schemas.openxmlformats.org/officeDocument/2006/relationships/ctrlProp" Target="../ctrlProps/ctrlProp402.xml"/><Relationship Id="rId17" Type="http://schemas.openxmlformats.org/officeDocument/2006/relationships/ctrlProp" Target="../ctrlProps/ctrlProp407.xml"/><Relationship Id="rId25" Type="http://schemas.openxmlformats.org/officeDocument/2006/relationships/ctrlProp" Target="../ctrlProps/ctrlProp415.xml"/><Relationship Id="rId33" Type="http://schemas.openxmlformats.org/officeDocument/2006/relationships/ctrlProp" Target="../ctrlProps/ctrlProp423.xml"/><Relationship Id="rId38" Type="http://schemas.openxmlformats.org/officeDocument/2006/relationships/ctrlProp" Target="../ctrlProps/ctrlProp428.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443.xml"/><Relationship Id="rId18" Type="http://schemas.openxmlformats.org/officeDocument/2006/relationships/ctrlProp" Target="../ctrlProps/ctrlProp448.xml"/><Relationship Id="rId26" Type="http://schemas.openxmlformats.org/officeDocument/2006/relationships/ctrlProp" Target="../ctrlProps/ctrlProp456.xml"/><Relationship Id="rId39" Type="http://schemas.openxmlformats.org/officeDocument/2006/relationships/ctrlProp" Target="../ctrlProps/ctrlProp469.xml"/><Relationship Id="rId21" Type="http://schemas.openxmlformats.org/officeDocument/2006/relationships/ctrlProp" Target="../ctrlProps/ctrlProp451.xml"/><Relationship Id="rId34" Type="http://schemas.openxmlformats.org/officeDocument/2006/relationships/ctrlProp" Target="../ctrlProps/ctrlProp464.xml"/><Relationship Id="rId42" Type="http://schemas.openxmlformats.org/officeDocument/2006/relationships/ctrlProp" Target="../ctrlProps/ctrlProp472.xml"/><Relationship Id="rId7" Type="http://schemas.openxmlformats.org/officeDocument/2006/relationships/ctrlProp" Target="../ctrlProps/ctrlProp437.xml"/><Relationship Id="rId2" Type="http://schemas.openxmlformats.org/officeDocument/2006/relationships/drawing" Target="../drawings/drawing12.xml"/><Relationship Id="rId16" Type="http://schemas.openxmlformats.org/officeDocument/2006/relationships/ctrlProp" Target="../ctrlProps/ctrlProp446.xml"/><Relationship Id="rId20" Type="http://schemas.openxmlformats.org/officeDocument/2006/relationships/ctrlProp" Target="../ctrlProps/ctrlProp450.xml"/><Relationship Id="rId29" Type="http://schemas.openxmlformats.org/officeDocument/2006/relationships/ctrlProp" Target="../ctrlProps/ctrlProp459.xml"/><Relationship Id="rId41" Type="http://schemas.openxmlformats.org/officeDocument/2006/relationships/ctrlProp" Target="../ctrlProps/ctrlProp471.xml"/><Relationship Id="rId1" Type="http://schemas.openxmlformats.org/officeDocument/2006/relationships/printerSettings" Target="../printerSettings/printerSettings12.bin"/><Relationship Id="rId6" Type="http://schemas.openxmlformats.org/officeDocument/2006/relationships/ctrlProp" Target="../ctrlProps/ctrlProp436.xml"/><Relationship Id="rId11" Type="http://schemas.openxmlformats.org/officeDocument/2006/relationships/ctrlProp" Target="../ctrlProps/ctrlProp441.xml"/><Relationship Id="rId24" Type="http://schemas.openxmlformats.org/officeDocument/2006/relationships/ctrlProp" Target="../ctrlProps/ctrlProp454.xml"/><Relationship Id="rId32" Type="http://schemas.openxmlformats.org/officeDocument/2006/relationships/ctrlProp" Target="../ctrlProps/ctrlProp462.xml"/><Relationship Id="rId37" Type="http://schemas.openxmlformats.org/officeDocument/2006/relationships/ctrlProp" Target="../ctrlProps/ctrlProp467.xml"/><Relationship Id="rId40" Type="http://schemas.openxmlformats.org/officeDocument/2006/relationships/ctrlProp" Target="../ctrlProps/ctrlProp470.xml"/><Relationship Id="rId5" Type="http://schemas.openxmlformats.org/officeDocument/2006/relationships/ctrlProp" Target="../ctrlProps/ctrlProp435.xml"/><Relationship Id="rId15" Type="http://schemas.openxmlformats.org/officeDocument/2006/relationships/ctrlProp" Target="../ctrlProps/ctrlProp445.xml"/><Relationship Id="rId23" Type="http://schemas.openxmlformats.org/officeDocument/2006/relationships/ctrlProp" Target="../ctrlProps/ctrlProp453.xml"/><Relationship Id="rId28" Type="http://schemas.openxmlformats.org/officeDocument/2006/relationships/ctrlProp" Target="../ctrlProps/ctrlProp458.xml"/><Relationship Id="rId36" Type="http://schemas.openxmlformats.org/officeDocument/2006/relationships/ctrlProp" Target="../ctrlProps/ctrlProp466.xml"/><Relationship Id="rId10" Type="http://schemas.openxmlformats.org/officeDocument/2006/relationships/ctrlProp" Target="../ctrlProps/ctrlProp440.xml"/><Relationship Id="rId19" Type="http://schemas.openxmlformats.org/officeDocument/2006/relationships/ctrlProp" Target="../ctrlProps/ctrlProp449.xml"/><Relationship Id="rId31" Type="http://schemas.openxmlformats.org/officeDocument/2006/relationships/ctrlProp" Target="../ctrlProps/ctrlProp461.xml"/><Relationship Id="rId4" Type="http://schemas.openxmlformats.org/officeDocument/2006/relationships/ctrlProp" Target="../ctrlProps/ctrlProp434.xml"/><Relationship Id="rId9" Type="http://schemas.openxmlformats.org/officeDocument/2006/relationships/ctrlProp" Target="../ctrlProps/ctrlProp439.xml"/><Relationship Id="rId14" Type="http://schemas.openxmlformats.org/officeDocument/2006/relationships/ctrlProp" Target="../ctrlProps/ctrlProp444.xml"/><Relationship Id="rId22" Type="http://schemas.openxmlformats.org/officeDocument/2006/relationships/ctrlProp" Target="../ctrlProps/ctrlProp452.xml"/><Relationship Id="rId27" Type="http://schemas.openxmlformats.org/officeDocument/2006/relationships/ctrlProp" Target="../ctrlProps/ctrlProp457.xml"/><Relationship Id="rId30" Type="http://schemas.openxmlformats.org/officeDocument/2006/relationships/ctrlProp" Target="../ctrlProps/ctrlProp460.xml"/><Relationship Id="rId35" Type="http://schemas.openxmlformats.org/officeDocument/2006/relationships/ctrlProp" Target="../ctrlProps/ctrlProp465.xml"/><Relationship Id="rId43" Type="http://schemas.openxmlformats.org/officeDocument/2006/relationships/ctrlProp" Target="../ctrlProps/ctrlProp473.xml"/><Relationship Id="rId8" Type="http://schemas.openxmlformats.org/officeDocument/2006/relationships/ctrlProp" Target="../ctrlProps/ctrlProp438.xml"/><Relationship Id="rId3" Type="http://schemas.openxmlformats.org/officeDocument/2006/relationships/vmlDrawing" Target="../drawings/vmlDrawing11.vml"/><Relationship Id="rId12" Type="http://schemas.openxmlformats.org/officeDocument/2006/relationships/ctrlProp" Target="../ctrlProps/ctrlProp442.xml"/><Relationship Id="rId17" Type="http://schemas.openxmlformats.org/officeDocument/2006/relationships/ctrlProp" Target="../ctrlProps/ctrlProp447.xml"/><Relationship Id="rId25" Type="http://schemas.openxmlformats.org/officeDocument/2006/relationships/ctrlProp" Target="../ctrlProps/ctrlProp455.xml"/><Relationship Id="rId33" Type="http://schemas.openxmlformats.org/officeDocument/2006/relationships/ctrlProp" Target="../ctrlProps/ctrlProp463.xml"/><Relationship Id="rId38" Type="http://schemas.openxmlformats.org/officeDocument/2006/relationships/ctrlProp" Target="../ctrlProps/ctrlProp468.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83.xml"/><Relationship Id="rId18" Type="http://schemas.openxmlformats.org/officeDocument/2006/relationships/ctrlProp" Target="../ctrlProps/ctrlProp88.xml"/><Relationship Id="rId26" Type="http://schemas.openxmlformats.org/officeDocument/2006/relationships/ctrlProp" Target="../ctrlProps/ctrlProp96.xml"/><Relationship Id="rId39" Type="http://schemas.openxmlformats.org/officeDocument/2006/relationships/ctrlProp" Target="../ctrlProps/ctrlProp109.xml"/><Relationship Id="rId21" Type="http://schemas.openxmlformats.org/officeDocument/2006/relationships/ctrlProp" Target="../ctrlProps/ctrlProp91.xml"/><Relationship Id="rId34" Type="http://schemas.openxmlformats.org/officeDocument/2006/relationships/ctrlProp" Target="../ctrlProps/ctrlProp104.xml"/><Relationship Id="rId42" Type="http://schemas.openxmlformats.org/officeDocument/2006/relationships/ctrlProp" Target="../ctrlProps/ctrlProp112.xml"/><Relationship Id="rId7" Type="http://schemas.openxmlformats.org/officeDocument/2006/relationships/ctrlProp" Target="../ctrlProps/ctrlProp77.xml"/><Relationship Id="rId2" Type="http://schemas.openxmlformats.org/officeDocument/2006/relationships/drawing" Target="../drawings/drawing3.xml"/><Relationship Id="rId16" Type="http://schemas.openxmlformats.org/officeDocument/2006/relationships/ctrlProp" Target="../ctrlProps/ctrlProp86.xml"/><Relationship Id="rId20" Type="http://schemas.openxmlformats.org/officeDocument/2006/relationships/ctrlProp" Target="../ctrlProps/ctrlProp90.xml"/><Relationship Id="rId29" Type="http://schemas.openxmlformats.org/officeDocument/2006/relationships/ctrlProp" Target="../ctrlProps/ctrlProp99.xml"/><Relationship Id="rId41" Type="http://schemas.openxmlformats.org/officeDocument/2006/relationships/ctrlProp" Target="../ctrlProps/ctrlProp111.xml"/><Relationship Id="rId1" Type="http://schemas.openxmlformats.org/officeDocument/2006/relationships/printerSettings" Target="../printerSettings/printerSettings3.bin"/><Relationship Id="rId6" Type="http://schemas.openxmlformats.org/officeDocument/2006/relationships/ctrlProp" Target="../ctrlProps/ctrlProp76.xml"/><Relationship Id="rId11" Type="http://schemas.openxmlformats.org/officeDocument/2006/relationships/ctrlProp" Target="../ctrlProps/ctrlProp81.xml"/><Relationship Id="rId24" Type="http://schemas.openxmlformats.org/officeDocument/2006/relationships/ctrlProp" Target="../ctrlProps/ctrlProp94.xml"/><Relationship Id="rId32" Type="http://schemas.openxmlformats.org/officeDocument/2006/relationships/ctrlProp" Target="../ctrlProps/ctrlProp102.xml"/><Relationship Id="rId37" Type="http://schemas.openxmlformats.org/officeDocument/2006/relationships/ctrlProp" Target="../ctrlProps/ctrlProp107.xml"/><Relationship Id="rId40" Type="http://schemas.openxmlformats.org/officeDocument/2006/relationships/ctrlProp" Target="../ctrlProps/ctrlProp110.xml"/><Relationship Id="rId5" Type="http://schemas.openxmlformats.org/officeDocument/2006/relationships/ctrlProp" Target="../ctrlProps/ctrlProp75.xml"/><Relationship Id="rId15" Type="http://schemas.openxmlformats.org/officeDocument/2006/relationships/ctrlProp" Target="../ctrlProps/ctrlProp85.xml"/><Relationship Id="rId23" Type="http://schemas.openxmlformats.org/officeDocument/2006/relationships/ctrlProp" Target="../ctrlProps/ctrlProp93.xml"/><Relationship Id="rId28" Type="http://schemas.openxmlformats.org/officeDocument/2006/relationships/ctrlProp" Target="../ctrlProps/ctrlProp98.xml"/><Relationship Id="rId36" Type="http://schemas.openxmlformats.org/officeDocument/2006/relationships/ctrlProp" Target="../ctrlProps/ctrlProp106.xml"/><Relationship Id="rId10" Type="http://schemas.openxmlformats.org/officeDocument/2006/relationships/ctrlProp" Target="../ctrlProps/ctrlProp80.xml"/><Relationship Id="rId19" Type="http://schemas.openxmlformats.org/officeDocument/2006/relationships/ctrlProp" Target="../ctrlProps/ctrlProp89.xml"/><Relationship Id="rId31" Type="http://schemas.openxmlformats.org/officeDocument/2006/relationships/ctrlProp" Target="../ctrlProps/ctrlProp101.xml"/><Relationship Id="rId4" Type="http://schemas.openxmlformats.org/officeDocument/2006/relationships/ctrlProp" Target="../ctrlProps/ctrlProp74.xml"/><Relationship Id="rId9" Type="http://schemas.openxmlformats.org/officeDocument/2006/relationships/ctrlProp" Target="../ctrlProps/ctrlProp79.xml"/><Relationship Id="rId14" Type="http://schemas.openxmlformats.org/officeDocument/2006/relationships/ctrlProp" Target="../ctrlProps/ctrlProp84.xml"/><Relationship Id="rId22" Type="http://schemas.openxmlformats.org/officeDocument/2006/relationships/ctrlProp" Target="../ctrlProps/ctrlProp92.xml"/><Relationship Id="rId27" Type="http://schemas.openxmlformats.org/officeDocument/2006/relationships/ctrlProp" Target="../ctrlProps/ctrlProp97.xml"/><Relationship Id="rId30" Type="http://schemas.openxmlformats.org/officeDocument/2006/relationships/ctrlProp" Target="../ctrlProps/ctrlProp100.xml"/><Relationship Id="rId35" Type="http://schemas.openxmlformats.org/officeDocument/2006/relationships/ctrlProp" Target="../ctrlProps/ctrlProp105.xml"/><Relationship Id="rId43" Type="http://schemas.openxmlformats.org/officeDocument/2006/relationships/ctrlProp" Target="../ctrlProps/ctrlProp113.xml"/><Relationship Id="rId8" Type="http://schemas.openxmlformats.org/officeDocument/2006/relationships/ctrlProp" Target="../ctrlProps/ctrlProp78.xml"/><Relationship Id="rId3" Type="http://schemas.openxmlformats.org/officeDocument/2006/relationships/vmlDrawing" Target="../drawings/vmlDrawing2.vml"/><Relationship Id="rId12" Type="http://schemas.openxmlformats.org/officeDocument/2006/relationships/ctrlProp" Target="../ctrlProps/ctrlProp82.xml"/><Relationship Id="rId17" Type="http://schemas.openxmlformats.org/officeDocument/2006/relationships/ctrlProp" Target="../ctrlProps/ctrlProp87.xml"/><Relationship Id="rId25" Type="http://schemas.openxmlformats.org/officeDocument/2006/relationships/ctrlProp" Target="../ctrlProps/ctrlProp95.xml"/><Relationship Id="rId33" Type="http://schemas.openxmlformats.org/officeDocument/2006/relationships/ctrlProp" Target="../ctrlProps/ctrlProp103.xml"/><Relationship Id="rId38" Type="http://schemas.openxmlformats.org/officeDocument/2006/relationships/ctrlProp" Target="../ctrlProps/ctrlProp10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3.xml"/><Relationship Id="rId18" Type="http://schemas.openxmlformats.org/officeDocument/2006/relationships/ctrlProp" Target="../ctrlProps/ctrlProp128.xml"/><Relationship Id="rId26" Type="http://schemas.openxmlformats.org/officeDocument/2006/relationships/ctrlProp" Target="../ctrlProps/ctrlProp136.xml"/><Relationship Id="rId39" Type="http://schemas.openxmlformats.org/officeDocument/2006/relationships/ctrlProp" Target="../ctrlProps/ctrlProp149.xml"/><Relationship Id="rId21" Type="http://schemas.openxmlformats.org/officeDocument/2006/relationships/ctrlProp" Target="../ctrlProps/ctrlProp131.xml"/><Relationship Id="rId34" Type="http://schemas.openxmlformats.org/officeDocument/2006/relationships/ctrlProp" Target="../ctrlProps/ctrlProp144.xml"/><Relationship Id="rId42" Type="http://schemas.openxmlformats.org/officeDocument/2006/relationships/ctrlProp" Target="../ctrlProps/ctrlProp152.xml"/><Relationship Id="rId7" Type="http://schemas.openxmlformats.org/officeDocument/2006/relationships/ctrlProp" Target="../ctrlProps/ctrlProp117.xml"/><Relationship Id="rId2" Type="http://schemas.openxmlformats.org/officeDocument/2006/relationships/drawing" Target="../drawings/drawing4.xml"/><Relationship Id="rId16" Type="http://schemas.openxmlformats.org/officeDocument/2006/relationships/ctrlProp" Target="../ctrlProps/ctrlProp126.xml"/><Relationship Id="rId20" Type="http://schemas.openxmlformats.org/officeDocument/2006/relationships/ctrlProp" Target="../ctrlProps/ctrlProp130.xml"/><Relationship Id="rId29" Type="http://schemas.openxmlformats.org/officeDocument/2006/relationships/ctrlProp" Target="../ctrlProps/ctrlProp139.xml"/><Relationship Id="rId41" Type="http://schemas.openxmlformats.org/officeDocument/2006/relationships/ctrlProp" Target="../ctrlProps/ctrlProp151.xml"/><Relationship Id="rId1" Type="http://schemas.openxmlformats.org/officeDocument/2006/relationships/printerSettings" Target="../printerSettings/printerSettings4.bin"/><Relationship Id="rId6" Type="http://schemas.openxmlformats.org/officeDocument/2006/relationships/ctrlProp" Target="../ctrlProps/ctrlProp116.xml"/><Relationship Id="rId11" Type="http://schemas.openxmlformats.org/officeDocument/2006/relationships/ctrlProp" Target="../ctrlProps/ctrlProp121.xml"/><Relationship Id="rId24" Type="http://schemas.openxmlformats.org/officeDocument/2006/relationships/ctrlProp" Target="../ctrlProps/ctrlProp134.xml"/><Relationship Id="rId32" Type="http://schemas.openxmlformats.org/officeDocument/2006/relationships/ctrlProp" Target="../ctrlProps/ctrlProp142.xml"/><Relationship Id="rId37" Type="http://schemas.openxmlformats.org/officeDocument/2006/relationships/ctrlProp" Target="../ctrlProps/ctrlProp147.xml"/><Relationship Id="rId40" Type="http://schemas.openxmlformats.org/officeDocument/2006/relationships/ctrlProp" Target="../ctrlProps/ctrlProp150.xml"/><Relationship Id="rId5" Type="http://schemas.openxmlformats.org/officeDocument/2006/relationships/ctrlProp" Target="../ctrlProps/ctrlProp115.xml"/><Relationship Id="rId15" Type="http://schemas.openxmlformats.org/officeDocument/2006/relationships/ctrlProp" Target="../ctrlProps/ctrlProp125.xml"/><Relationship Id="rId23" Type="http://schemas.openxmlformats.org/officeDocument/2006/relationships/ctrlProp" Target="../ctrlProps/ctrlProp133.xml"/><Relationship Id="rId28" Type="http://schemas.openxmlformats.org/officeDocument/2006/relationships/ctrlProp" Target="../ctrlProps/ctrlProp138.xml"/><Relationship Id="rId36" Type="http://schemas.openxmlformats.org/officeDocument/2006/relationships/ctrlProp" Target="../ctrlProps/ctrlProp146.xml"/><Relationship Id="rId10" Type="http://schemas.openxmlformats.org/officeDocument/2006/relationships/ctrlProp" Target="../ctrlProps/ctrlProp120.xml"/><Relationship Id="rId19" Type="http://schemas.openxmlformats.org/officeDocument/2006/relationships/ctrlProp" Target="../ctrlProps/ctrlProp129.xml"/><Relationship Id="rId31" Type="http://schemas.openxmlformats.org/officeDocument/2006/relationships/ctrlProp" Target="../ctrlProps/ctrlProp141.xml"/><Relationship Id="rId4" Type="http://schemas.openxmlformats.org/officeDocument/2006/relationships/ctrlProp" Target="../ctrlProps/ctrlProp114.xml"/><Relationship Id="rId9" Type="http://schemas.openxmlformats.org/officeDocument/2006/relationships/ctrlProp" Target="../ctrlProps/ctrlProp119.xml"/><Relationship Id="rId14" Type="http://schemas.openxmlformats.org/officeDocument/2006/relationships/ctrlProp" Target="../ctrlProps/ctrlProp124.xml"/><Relationship Id="rId22" Type="http://schemas.openxmlformats.org/officeDocument/2006/relationships/ctrlProp" Target="../ctrlProps/ctrlProp132.xml"/><Relationship Id="rId27" Type="http://schemas.openxmlformats.org/officeDocument/2006/relationships/ctrlProp" Target="../ctrlProps/ctrlProp137.xml"/><Relationship Id="rId30" Type="http://schemas.openxmlformats.org/officeDocument/2006/relationships/ctrlProp" Target="../ctrlProps/ctrlProp140.xml"/><Relationship Id="rId35" Type="http://schemas.openxmlformats.org/officeDocument/2006/relationships/ctrlProp" Target="../ctrlProps/ctrlProp145.xml"/><Relationship Id="rId43" Type="http://schemas.openxmlformats.org/officeDocument/2006/relationships/ctrlProp" Target="../ctrlProps/ctrlProp153.xml"/><Relationship Id="rId8" Type="http://schemas.openxmlformats.org/officeDocument/2006/relationships/ctrlProp" Target="../ctrlProps/ctrlProp118.xml"/><Relationship Id="rId3" Type="http://schemas.openxmlformats.org/officeDocument/2006/relationships/vmlDrawing" Target="../drawings/vmlDrawing3.vml"/><Relationship Id="rId12" Type="http://schemas.openxmlformats.org/officeDocument/2006/relationships/ctrlProp" Target="../ctrlProps/ctrlProp122.xml"/><Relationship Id="rId17" Type="http://schemas.openxmlformats.org/officeDocument/2006/relationships/ctrlProp" Target="../ctrlProps/ctrlProp127.xml"/><Relationship Id="rId25" Type="http://schemas.openxmlformats.org/officeDocument/2006/relationships/ctrlProp" Target="../ctrlProps/ctrlProp135.xml"/><Relationship Id="rId33" Type="http://schemas.openxmlformats.org/officeDocument/2006/relationships/ctrlProp" Target="../ctrlProps/ctrlProp143.xml"/><Relationship Id="rId38" Type="http://schemas.openxmlformats.org/officeDocument/2006/relationships/ctrlProp" Target="../ctrlProps/ctrlProp148.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63.xml"/><Relationship Id="rId18" Type="http://schemas.openxmlformats.org/officeDocument/2006/relationships/ctrlProp" Target="../ctrlProps/ctrlProp168.xml"/><Relationship Id="rId26" Type="http://schemas.openxmlformats.org/officeDocument/2006/relationships/ctrlProp" Target="../ctrlProps/ctrlProp176.xml"/><Relationship Id="rId39" Type="http://schemas.openxmlformats.org/officeDocument/2006/relationships/ctrlProp" Target="../ctrlProps/ctrlProp189.xml"/><Relationship Id="rId21" Type="http://schemas.openxmlformats.org/officeDocument/2006/relationships/ctrlProp" Target="../ctrlProps/ctrlProp171.xml"/><Relationship Id="rId34" Type="http://schemas.openxmlformats.org/officeDocument/2006/relationships/ctrlProp" Target="../ctrlProps/ctrlProp184.xml"/><Relationship Id="rId42" Type="http://schemas.openxmlformats.org/officeDocument/2006/relationships/ctrlProp" Target="../ctrlProps/ctrlProp192.xml"/><Relationship Id="rId7" Type="http://schemas.openxmlformats.org/officeDocument/2006/relationships/ctrlProp" Target="../ctrlProps/ctrlProp157.xml"/><Relationship Id="rId2" Type="http://schemas.openxmlformats.org/officeDocument/2006/relationships/drawing" Target="../drawings/drawing5.xml"/><Relationship Id="rId16" Type="http://schemas.openxmlformats.org/officeDocument/2006/relationships/ctrlProp" Target="../ctrlProps/ctrlProp166.xml"/><Relationship Id="rId20" Type="http://schemas.openxmlformats.org/officeDocument/2006/relationships/ctrlProp" Target="../ctrlProps/ctrlProp170.xml"/><Relationship Id="rId29" Type="http://schemas.openxmlformats.org/officeDocument/2006/relationships/ctrlProp" Target="../ctrlProps/ctrlProp179.xml"/><Relationship Id="rId41" Type="http://schemas.openxmlformats.org/officeDocument/2006/relationships/ctrlProp" Target="../ctrlProps/ctrlProp191.xml"/><Relationship Id="rId1" Type="http://schemas.openxmlformats.org/officeDocument/2006/relationships/printerSettings" Target="../printerSettings/printerSettings5.bin"/><Relationship Id="rId6" Type="http://schemas.openxmlformats.org/officeDocument/2006/relationships/ctrlProp" Target="../ctrlProps/ctrlProp156.xml"/><Relationship Id="rId11" Type="http://schemas.openxmlformats.org/officeDocument/2006/relationships/ctrlProp" Target="../ctrlProps/ctrlProp161.xml"/><Relationship Id="rId24" Type="http://schemas.openxmlformats.org/officeDocument/2006/relationships/ctrlProp" Target="../ctrlProps/ctrlProp174.xml"/><Relationship Id="rId32" Type="http://schemas.openxmlformats.org/officeDocument/2006/relationships/ctrlProp" Target="../ctrlProps/ctrlProp182.xml"/><Relationship Id="rId37" Type="http://schemas.openxmlformats.org/officeDocument/2006/relationships/ctrlProp" Target="../ctrlProps/ctrlProp187.xml"/><Relationship Id="rId40" Type="http://schemas.openxmlformats.org/officeDocument/2006/relationships/ctrlProp" Target="../ctrlProps/ctrlProp190.xml"/><Relationship Id="rId5" Type="http://schemas.openxmlformats.org/officeDocument/2006/relationships/ctrlProp" Target="../ctrlProps/ctrlProp155.xml"/><Relationship Id="rId15" Type="http://schemas.openxmlformats.org/officeDocument/2006/relationships/ctrlProp" Target="../ctrlProps/ctrlProp165.xml"/><Relationship Id="rId23" Type="http://schemas.openxmlformats.org/officeDocument/2006/relationships/ctrlProp" Target="../ctrlProps/ctrlProp173.xml"/><Relationship Id="rId28" Type="http://schemas.openxmlformats.org/officeDocument/2006/relationships/ctrlProp" Target="../ctrlProps/ctrlProp178.xml"/><Relationship Id="rId36" Type="http://schemas.openxmlformats.org/officeDocument/2006/relationships/ctrlProp" Target="../ctrlProps/ctrlProp186.xml"/><Relationship Id="rId10" Type="http://schemas.openxmlformats.org/officeDocument/2006/relationships/ctrlProp" Target="../ctrlProps/ctrlProp160.xml"/><Relationship Id="rId19" Type="http://schemas.openxmlformats.org/officeDocument/2006/relationships/ctrlProp" Target="../ctrlProps/ctrlProp169.xml"/><Relationship Id="rId31" Type="http://schemas.openxmlformats.org/officeDocument/2006/relationships/ctrlProp" Target="../ctrlProps/ctrlProp181.xml"/><Relationship Id="rId4" Type="http://schemas.openxmlformats.org/officeDocument/2006/relationships/ctrlProp" Target="../ctrlProps/ctrlProp154.xml"/><Relationship Id="rId9" Type="http://schemas.openxmlformats.org/officeDocument/2006/relationships/ctrlProp" Target="../ctrlProps/ctrlProp159.xml"/><Relationship Id="rId14" Type="http://schemas.openxmlformats.org/officeDocument/2006/relationships/ctrlProp" Target="../ctrlProps/ctrlProp164.xml"/><Relationship Id="rId22" Type="http://schemas.openxmlformats.org/officeDocument/2006/relationships/ctrlProp" Target="../ctrlProps/ctrlProp172.xml"/><Relationship Id="rId27" Type="http://schemas.openxmlformats.org/officeDocument/2006/relationships/ctrlProp" Target="../ctrlProps/ctrlProp177.xml"/><Relationship Id="rId30" Type="http://schemas.openxmlformats.org/officeDocument/2006/relationships/ctrlProp" Target="../ctrlProps/ctrlProp180.xml"/><Relationship Id="rId35" Type="http://schemas.openxmlformats.org/officeDocument/2006/relationships/ctrlProp" Target="../ctrlProps/ctrlProp185.xml"/><Relationship Id="rId43" Type="http://schemas.openxmlformats.org/officeDocument/2006/relationships/ctrlProp" Target="../ctrlProps/ctrlProp193.xml"/><Relationship Id="rId8" Type="http://schemas.openxmlformats.org/officeDocument/2006/relationships/ctrlProp" Target="../ctrlProps/ctrlProp158.xml"/><Relationship Id="rId3" Type="http://schemas.openxmlformats.org/officeDocument/2006/relationships/vmlDrawing" Target="../drawings/vmlDrawing4.vml"/><Relationship Id="rId12" Type="http://schemas.openxmlformats.org/officeDocument/2006/relationships/ctrlProp" Target="../ctrlProps/ctrlProp162.xml"/><Relationship Id="rId17" Type="http://schemas.openxmlformats.org/officeDocument/2006/relationships/ctrlProp" Target="../ctrlProps/ctrlProp167.xml"/><Relationship Id="rId25" Type="http://schemas.openxmlformats.org/officeDocument/2006/relationships/ctrlProp" Target="../ctrlProps/ctrlProp175.xml"/><Relationship Id="rId33" Type="http://schemas.openxmlformats.org/officeDocument/2006/relationships/ctrlProp" Target="../ctrlProps/ctrlProp183.xml"/><Relationship Id="rId38" Type="http://schemas.openxmlformats.org/officeDocument/2006/relationships/ctrlProp" Target="../ctrlProps/ctrlProp18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203.xml"/><Relationship Id="rId18" Type="http://schemas.openxmlformats.org/officeDocument/2006/relationships/ctrlProp" Target="../ctrlProps/ctrlProp208.xml"/><Relationship Id="rId26" Type="http://schemas.openxmlformats.org/officeDocument/2006/relationships/ctrlProp" Target="../ctrlProps/ctrlProp216.xml"/><Relationship Id="rId39" Type="http://schemas.openxmlformats.org/officeDocument/2006/relationships/ctrlProp" Target="../ctrlProps/ctrlProp229.xml"/><Relationship Id="rId21" Type="http://schemas.openxmlformats.org/officeDocument/2006/relationships/ctrlProp" Target="../ctrlProps/ctrlProp211.xml"/><Relationship Id="rId34" Type="http://schemas.openxmlformats.org/officeDocument/2006/relationships/ctrlProp" Target="../ctrlProps/ctrlProp224.xml"/><Relationship Id="rId42" Type="http://schemas.openxmlformats.org/officeDocument/2006/relationships/ctrlProp" Target="../ctrlProps/ctrlProp232.xml"/><Relationship Id="rId7" Type="http://schemas.openxmlformats.org/officeDocument/2006/relationships/ctrlProp" Target="../ctrlProps/ctrlProp197.xml"/><Relationship Id="rId2" Type="http://schemas.openxmlformats.org/officeDocument/2006/relationships/drawing" Target="../drawings/drawing6.xml"/><Relationship Id="rId16" Type="http://schemas.openxmlformats.org/officeDocument/2006/relationships/ctrlProp" Target="../ctrlProps/ctrlProp206.xml"/><Relationship Id="rId20" Type="http://schemas.openxmlformats.org/officeDocument/2006/relationships/ctrlProp" Target="../ctrlProps/ctrlProp210.xml"/><Relationship Id="rId29" Type="http://schemas.openxmlformats.org/officeDocument/2006/relationships/ctrlProp" Target="../ctrlProps/ctrlProp219.xml"/><Relationship Id="rId41" Type="http://schemas.openxmlformats.org/officeDocument/2006/relationships/ctrlProp" Target="../ctrlProps/ctrlProp231.xml"/><Relationship Id="rId1" Type="http://schemas.openxmlformats.org/officeDocument/2006/relationships/printerSettings" Target="../printerSettings/printerSettings6.bin"/><Relationship Id="rId6" Type="http://schemas.openxmlformats.org/officeDocument/2006/relationships/ctrlProp" Target="../ctrlProps/ctrlProp196.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5" Type="http://schemas.openxmlformats.org/officeDocument/2006/relationships/ctrlProp" Target="../ctrlProps/ctrlProp195.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10" Type="http://schemas.openxmlformats.org/officeDocument/2006/relationships/ctrlProp" Target="../ctrlProps/ctrlProp200.xml"/><Relationship Id="rId19" Type="http://schemas.openxmlformats.org/officeDocument/2006/relationships/ctrlProp" Target="../ctrlProps/ctrlProp209.xml"/><Relationship Id="rId31" Type="http://schemas.openxmlformats.org/officeDocument/2006/relationships/ctrlProp" Target="../ctrlProps/ctrlProp221.xml"/><Relationship Id="rId4" Type="http://schemas.openxmlformats.org/officeDocument/2006/relationships/ctrlProp" Target="../ctrlProps/ctrlProp194.xml"/><Relationship Id="rId9" Type="http://schemas.openxmlformats.org/officeDocument/2006/relationships/ctrlProp" Target="../ctrlProps/ctrlProp19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8" Type="http://schemas.openxmlformats.org/officeDocument/2006/relationships/ctrlProp" Target="../ctrlProps/ctrlProp198.xml"/><Relationship Id="rId3" Type="http://schemas.openxmlformats.org/officeDocument/2006/relationships/vmlDrawing" Target="../drawings/vmlDrawing5.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243.xml"/><Relationship Id="rId18" Type="http://schemas.openxmlformats.org/officeDocument/2006/relationships/ctrlProp" Target="../ctrlProps/ctrlProp248.xml"/><Relationship Id="rId26" Type="http://schemas.openxmlformats.org/officeDocument/2006/relationships/ctrlProp" Target="../ctrlProps/ctrlProp256.xml"/><Relationship Id="rId39" Type="http://schemas.openxmlformats.org/officeDocument/2006/relationships/ctrlProp" Target="../ctrlProps/ctrlProp269.xml"/><Relationship Id="rId21" Type="http://schemas.openxmlformats.org/officeDocument/2006/relationships/ctrlProp" Target="../ctrlProps/ctrlProp251.xml"/><Relationship Id="rId34" Type="http://schemas.openxmlformats.org/officeDocument/2006/relationships/ctrlProp" Target="../ctrlProps/ctrlProp264.xml"/><Relationship Id="rId42" Type="http://schemas.openxmlformats.org/officeDocument/2006/relationships/ctrlProp" Target="../ctrlProps/ctrlProp272.xml"/><Relationship Id="rId7" Type="http://schemas.openxmlformats.org/officeDocument/2006/relationships/ctrlProp" Target="../ctrlProps/ctrlProp237.xml"/><Relationship Id="rId2" Type="http://schemas.openxmlformats.org/officeDocument/2006/relationships/drawing" Target="../drawings/drawing7.xml"/><Relationship Id="rId16" Type="http://schemas.openxmlformats.org/officeDocument/2006/relationships/ctrlProp" Target="../ctrlProps/ctrlProp246.xml"/><Relationship Id="rId20" Type="http://schemas.openxmlformats.org/officeDocument/2006/relationships/ctrlProp" Target="../ctrlProps/ctrlProp250.xml"/><Relationship Id="rId29" Type="http://schemas.openxmlformats.org/officeDocument/2006/relationships/ctrlProp" Target="../ctrlProps/ctrlProp259.xml"/><Relationship Id="rId41" Type="http://schemas.openxmlformats.org/officeDocument/2006/relationships/ctrlProp" Target="../ctrlProps/ctrlProp271.xml"/><Relationship Id="rId1" Type="http://schemas.openxmlformats.org/officeDocument/2006/relationships/printerSettings" Target="../printerSettings/printerSettings7.bin"/><Relationship Id="rId6" Type="http://schemas.openxmlformats.org/officeDocument/2006/relationships/ctrlProp" Target="../ctrlProps/ctrlProp236.xml"/><Relationship Id="rId11" Type="http://schemas.openxmlformats.org/officeDocument/2006/relationships/ctrlProp" Target="../ctrlProps/ctrlProp241.xml"/><Relationship Id="rId24" Type="http://schemas.openxmlformats.org/officeDocument/2006/relationships/ctrlProp" Target="../ctrlProps/ctrlProp254.xml"/><Relationship Id="rId32" Type="http://schemas.openxmlformats.org/officeDocument/2006/relationships/ctrlProp" Target="../ctrlProps/ctrlProp262.xml"/><Relationship Id="rId37" Type="http://schemas.openxmlformats.org/officeDocument/2006/relationships/ctrlProp" Target="../ctrlProps/ctrlProp267.xml"/><Relationship Id="rId40" Type="http://schemas.openxmlformats.org/officeDocument/2006/relationships/ctrlProp" Target="../ctrlProps/ctrlProp270.xml"/><Relationship Id="rId5" Type="http://schemas.openxmlformats.org/officeDocument/2006/relationships/ctrlProp" Target="../ctrlProps/ctrlProp235.xml"/><Relationship Id="rId15" Type="http://schemas.openxmlformats.org/officeDocument/2006/relationships/ctrlProp" Target="../ctrlProps/ctrlProp245.xml"/><Relationship Id="rId23" Type="http://schemas.openxmlformats.org/officeDocument/2006/relationships/ctrlProp" Target="../ctrlProps/ctrlProp253.xml"/><Relationship Id="rId28" Type="http://schemas.openxmlformats.org/officeDocument/2006/relationships/ctrlProp" Target="../ctrlProps/ctrlProp258.xml"/><Relationship Id="rId36" Type="http://schemas.openxmlformats.org/officeDocument/2006/relationships/ctrlProp" Target="../ctrlProps/ctrlProp266.xml"/><Relationship Id="rId10" Type="http://schemas.openxmlformats.org/officeDocument/2006/relationships/ctrlProp" Target="../ctrlProps/ctrlProp240.xml"/><Relationship Id="rId19" Type="http://schemas.openxmlformats.org/officeDocument/2006/relationships/ctrlProp" Target="../ctrlProps/ctrlProp249.xml"/><Relationship Id="rId31" Type="http://schemas.openxmlformats.org/officeDocument/2006/relationships/ctrlProp" Target="../ctrlProps/ctrlProp261.xml"/><Relationship Id="rId4" Type="http://schemas.openxmlformats.org/officeDocument/2006/relationships/ctrlProp" Target="../ctrlProps/ctrlProp234.xml"/><Relationship Id="rId9" Type="http://schemas.openxmlformats.org/officeDocument/2006/relationships/ctrlProp" Target="../ctrlProps/ctrlProp239.xml"/><Relationship Id="rId14" Type="http://schemas.openxmlformats.org/officeDocument/2006/relationships/ctrlProp" Target="../ctrlProps/ctrlProp244.xml"/><Relationship Id="rId22" Type="http://schemas.openxmlformats.org/officeDocument/2006/relationships/ctrlProp" Target="../ctrlProps/ctrlProp252.xml"/><Relationship Id="rId27" Type="http://schemas.openxmlformats.org/officeDocument/2006/relationships/ctrlProp" Target="../ctrlProps/ctrlProp257.xml"/><Relationship Id="rId30" Type="http://schemas.openxmlformats.org/officeDocument/2006/relationships/ctrlProp" Target="../ctrlProps/ctrlProp260.xml"/><Relationship Id="rId35" Type="http://schemas.openxmlformats.org/officeDocument/2006/relationships/ctrlProp" Target="../ctrlProps/ctrlProp265.xml"/><Relationship Id="rId43" Type="http://schemas.openxmlformats.org/officeDocument/2006/relationships/ctrlProp" Target="../ctrlProps/ctrlProp273.xml"/><Relationship Id="rId8" Type="http://schemas.openxmlformats.org/officeDocument/2006/relationships/ctrlProp" Target="../ctrlProps/ctrlProp238.xml"/><Relationship Id="rId3" Type="http://schemas.openxmlformats.org/officeDocument/2006/relationships/vmlDrawing" Target="../drawings/vmlDrawing6.vml"/><Relationship Id="rId12" Type="http://schemas.openxmlformats.org/officeDocument/2006/relationships/ctrlProp" Target="../ctrlProps/ctrlProp242.xml"/><Relationship Id="rId17" Type="http://schemas.openxmlformats.org/officeDocument/2006/relationships/ctrlProp" Target="../ctrlProps/ctrlProp247.xml"/><Relationship Id="rId25" Type="http://schemas.openxmlformats.org/officeDocument/2006/relationships/ctrlProp" Target="../ctrlProps/ctrlProp255.xml"/><Relationship Id="rId33" Type="http://schemas.openxmlformats.org/officeDocument/2006/relationships/ctrlProp" Target="../ctrlProps/ctrlProp263.xml"/><Relationship Id="rId38" Type="http://schemas.openxmlformats.org/officeDocument/2006/relationships/ctrlProp" Target="../ctrlProps/ctrlProp268.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83.xml"/><Relationship Id="rId18" Type="http://schemas.openxmlformats.org/officeDocument/2006/relationships/ctrlProp" Target="../ctrlProps/ctrlProp288.xml"/><Relationship Id="rId26" Type="http://schemas.openxmlformats.org/officeDocument/2006/relationships/ctrlProp" Target="../ctrlProps/ctrlProp296.xml"/><Relationship Id="rId39" Type="http://schemas.openxmlformats.org/officeDocument/2006/relationships/ctrlProp" Target="../ctrlProps/ctrlProp309.xml"/><Relationship Id="rId21" Type="http://schemas.openxmlformats.org/officeDocument/2006/relationships/ctrlProp" Target="../ctrlProps/ctrlProp291.xml"/><Relationship Id="rId34" Type="http://schemas.openxmlformats.org/officeDocument/2006/relationships/ctrlProp" Target="../ctrlProps/ctrlProp304.xml"/><Relationship Id="rId42" Type="http://schemas.openxmlformats.org/officeDocument/2006/relationships/ctrlProp" Target="../ctrlProps/ctrlProp312.xml"/><Relationship Id="rId7" Type="http://schemas.openxmlformats.org/officeDocument/2006/relationships/ctrlProp" Target="../ctrlProps/ctrlProp277.xml"/><Relationship Id="rId2" Type="http://schemas.openxmlformats.org/officeDocument/2006/relationships/drawing" Target="../drawings/drawing8.xml"/><Relationship Id="rId16" Type="http://schemas.openxmlformats.org/officeDocument/2006/relationships/ctrlProp" Target="../ctrlProps/ctrlProp286.xml"/><Relationship Id="rId20" Type="http://schemas.openxmlformats.org/officeDocument/2006/relationships/ctrlProp" Target="../ctrlProps/ctrlProp290.xml"/><Relationship Id="rId29" Type="http://schemas.openxmlformats.org/officeDocument/2006/relationships/ctrlProp" Target="../ctrlProps/ctrlProp299.xml"/><Relationship Id="rId41" Type="http://schemas.openxmlformats.org/officeDocument/2006/relationships/ctrlProp" Target="../ctrlProps/ctrlProp311.xml"/><Relationship Id="rId1" Type="http://schemas.openxmlformats.org/officeDocument/2006/relationships/printerSettings" Target="../printerSettings/printerSettings8.bin"/><Relationship Id="rId6" Type="http://schemas.openxmlformats.org/officeDocument/2006/relationships/ctrlProp" Target="../ctrlProps/ctrlProp276.xml"/><Relationship Id="rId11" Type="http://schemas.openxmlformats.org/officeDocument/2006/relationships/ctrlProp" Target="../ctrlProps/ctrlProp281.xml"/><Relationship Id="rId24" Type="http://schemas.openxmlformats.org/officeDocument/2006/relationships/ctrlProp" Target="../ctrlProps/ctrlProp294.xml"/><Relationship Id="rId32" Type="http://schemas.openxmlformats.org/officeDocument/2006/relationships/ctrlProp" Target="../ctrlProps/ctrlProp302.xml"/><Relationship Id="rId37" Type="http://schemas.openxmlformats.org/officeDocument/2006/relationships/ctrlProp" Target="../ctrlProps/ctrlProp307.xml"/><Relationship Id="rId40" Type="http://schemas.openxmlformats.org/officeDocument/2006/relationships/ctrlProp" Target="../ctrlProps/ctrlProp310.xml"/><Relationship Id="rId5" Type="http://schemas.openxmlformats.org/officeDocument/2006/relationships/ctrlProp" Target="../ctrlProps/ctrlProp275.xml"/><Relationship Id="rId15" Type="http://schemas.openxmlformats.org/officeDocument/2006/relationships/ctrlProp" Target="../ctrlProps/ctrlProp285.xml"/><Relationship Id="rId23" Type="http://schemas.openxmlformats.org/officeDocument/2006/relationships/ctrlProp" Target="../ctrlProps/ctrlProp293.xml"/><Relationship Id="rId28" Type="http://schemas.openxmlformats.org/officeDocument/2006/relationships/ctrlProp" Target="../ctrlProps/ctrlProp298.xml"/><Relationship Id="rId36" Type="http://schemas.openxmlformats.org/officeDocument/2006/relationships/ctrlProp" Target="../ctrlProps/ctrlProp306.xml"/><Relationship Id="rId10" Type="http://schemas.openxmlformats.org/officeDocument/2006/relationships/ctrlProp" Target="../ctrlProps/ctrlProp280.xml"/><Relationship Id="rId19" Type="http://schemas.openxmlformats.org/officeDocument/2006/relationships/ctrlProp" Target="../ctrlProps/ctrlProp289.xml"/><Relationship Id="rId31" Type="http://schemas.openxmlformats.org/officeDocument/2006/relationships/ctrlProp" Target="../ctrlProps/ctrlProp301.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 Id="rId27" Type="http://schemas.openxmlformats.org/officeDocument/2006/relationships/ctrlProp" Target="../ctrlProps/ctrlProp297.xml"/><Relationship Id="rId30" Type="http://schemas.openxmlformats.org/officeDocument/2006/relationships/ctrlProp" Target="../ctrlProps/ctrlProp300.xml"/><Relationship Id="rId35" Type="http://schemas.openxmlformats.org/officeDocument/2006/relationships/ctrlProp" Target="../ctrlProps/ctrlProp305.xml"/><Relationship Id="rId43" Type="http://schemas.openxmlformats.org/officeDocument/2006/relationships/ctrlProp" Target="../ctrlProps/ctrlProp313.xml"/><Relationship Id="rId8" Type="http://schemas.openxmlformats.org/officeDocument/2006/relationships/ctrlProp" Target="../ctrlProps/ctrlProp278.xml"/><Relationship Id="rId3" Type="http://schemas.openxmlformats.org/officeDocument/2006/relationships/vmlDrawing" Target="../drawings/vmlDrawing7.vml"/><Relationship Id="rId12" Type="http://schemas.openxmlformats.org/officeDocument/2006/relationships/ctrlProp" Target="../ctrlProps/ctrlProp282.xml"/><Relationship Id="rId17" Type="http://schemas.openxmlformats.org/officeDocument/2006/relationships/ctrlProp" Target="../ctrlProps/ctrlProp287.xml"/><Relationship Id="rId25" Type="http://schemas.openxmlformats.org/officeDocument/2006/relationships/ctrlProp" Target="../ctrlProps/ctrlProp295.xml"/><Relationship Id="rId33" Type="http://schemas.openxmlformats.org/officeDocument/2006/relationships/ctrlProp" Target="../ctrlProps/ctrlProp303.xml"/><Relationship Id="rId38" Type="http://schemas.openxmlformats.org/officeDocument/2006/relationships/ctrlProp" Target="../ctrlProps/ctrlProp30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323.xml"/><Relationship Id="rId18" Type="http://schemas.openxmlformats.org/officeDocument/2006/relationships/ctrlProp" Target="../ctrlProps/ctrlProp328.xml"/><Relationship Id="rId26" Type="http://schemas.openxmlformats.org/officeDocument/2006/relationships/ctrlProp" Target="../ctrlProps/ctrlProp336.xml"/><Relationship Id="rId39" Type="http://schemas.openxmlformats.org/officeDocument/2006/relationships/ctrlProp" Target="../ctrlProps/ctrlProp349.xml"/><Relationship Id="rId21" Type="http://schemas.openxmlformats.org/officeDocument/2006/relationships/ctrlProp" Target="../ctrlProps/ctrlProp331.xml"/><Relationship Id="rId34" Type="http://schemas.openxmlformats.org/officeDocument/2006/relationships/ctrlProp" Target="../ctrlProps/ctrlProp344.xml"/><Relationship Id="rId42" Type="http://schemas.openxmlformats.org/officeDocument/2006/relationships/ctrlProp" Target="../ctrlProps/ctrlProp352.xml"/><Relationship Id="rId7" Type="http://schemas.openxmlformats.org/officeDocument/2006/relationships/ctrlProp" Target="../ctrlProps/ctrlProp317.xml"/><Relationship Id="rId2" Type="http://schemas.openxmlformats.org/officeDocument/2006/relationships/drawing" Target="../drawings/drawing9.xml"/><Relationship Id="rId16" Type="http://schemas.openxmlformats.org/officeDocument/2006/relationships/ctrlProp" Target="../ctrlProps/ctrlProp326.xml"/><Relationship Id="rId20" Type="http://schemas.openxmlformats.org/officeDocument/2006/relationships/ctrlProp" Target="../ctrlProps/ctrlProp330.xml"/><Relationship Id="rId29" Type="http://schemas.openxmlformats.org/officeDocument/2006/relationships/ctrlProp" Target="../ctrlProps/ctrlProp339.xml"/><Relationship Id="rId41" Type="http://schemas.openxmlformats.org/officeDocument/2006/relationships/ctrlProp" Target="../ctrlProps/ctrlProp351.xml"/><Relationship Id="rId1" Type="http://schemas.openxmlformats.org/officeDocument/2006/relationships/printerSettings" Target="../printerSettings/printerSettings9.bin"/><Relationship Id="rId6" Type="http://schemas.openxmlformats.org/officeDocument/2006/relationships/ctrlProp" Target="../ctrlProps/ctrlProp316.xml"/><Relationship Id="rId11" Type="http://schemas.openxmlformats.org/officeDocument/2006/relationships/ctrlProp" Target="../ctrlProps/ctrlProp321.xml"/><Relationship Id="rId24" Type="http://schemas.openxmlformats.org/officeDocument/2006/relationships/ctrlProp" Target="../ctrlProps/ctrlProp334.xml"/><Relationship Id="rId32" Type="http://schemas.openxmlformats.org/officeDocument/2006/relationships/ctrlProp" Target="../ctrlProps/ctrlProp342.xml"/><Relationship Id="rId37" Type="http://schemas.openxmlformats.org/officeDocument/2006/relationships/ctrlProp" Target="../ctrlProps/ctrlProp347.xml"/><Relationship Id="rId40" Type="http://schemas.openxmlformats.org/officeDocument/2006/relationships/ctrlProp" Target="../ctrlProps/ctrlProp350.xml"/><Relationship Id="rId5" Type="http://schemas.openxmlformats.org/officeDocument/2006/relationships/ctrlProp" Target="../ctrlProps/ctrlProp315.xml"/><Relationship Id="rId15" Type="http://schemas.openxmlformats.org/officeDocument/2006/relationships/ctrlProp" Target="../ctrlProps/ctrlProp325.xml"/><Relationship Id="rId23" Type="http://schemas.openxmlformats.org/officeDocument/2006/relationships/ctrlProp" Target="../ctrlProps/ctrlProp333.xml"/><Relationship Id="rId28" Type="http://schemas.openxmlformats.org/officeDocument/2006/relationships/ctrlProp" Target="../ctrlProps/ctrlProp338.xml"/><Relationship Id="rId36" Type="http://schemas.openxmlformats.org/officeDocument/2006/relationships/ctrlProp" Target="../ctrlProps/ctrlProp346.xml"/><Relationship Id="rId10" Type="http://schemas.openxmlformats.org/officeDocument/2006/relationships/ctrlProp" Target="../ctrlProps/ctrlProp320.xml"/><Relationship Id="rId19" Type="http://schemas.openxmlformats.org/officeDocument/2006/relationships/ctrlProp" Target="../ctrlProps/ctrlProp329.xml"/><Relationship Id="rId31" Type="http://schemas.openxmlformats.org/officeDocument/2006/relationships/ctrlProp" Target="../ctrlProps/ctrlProp341.xml"/><Relationship Id="rId4" Type="http://schemas.openxmlformats.org/officeDocument/2006/relationships/ctrlProp" Target="../ctrlProps/ctrlProp314.xml"/><Relationship Id="rId9" Type="http://schemas.openxmlformats.org/officeDocument/2006/relationships/ctrlProp" Target="../ctrlProps/ctrlProp319.xml"/><Relationship Id="rId14" Type="http://schemas.openxmlformats.org/officeDocument/2006/relationships/ctrlProp" Target="../ctrlProps/ctrlProp324.xml"/><Relationship Id="rId22" Type="http://schemas.openxmlformats.org/officeDocument/2006/relationships/ctrlProp" Target="../ctrlProps/ctrlProp332.xml"/><Relationship Id="rId27" Type="http://schemas.openxmlformats.org/officeDocument/2006/relationships/ctrlProp" Target="../ctrlProps/ctrlProp337.xml"/><Relationship Id="rId30" Type="http://schemas.openxmlformats.org/officeDocument/2006/relationships/ctrlProp" Target="../ctrlProps/ctrlProp340.xml"/><Relationship Id="rId35" Type="http://schemas.openxmlformats.org/officeDocument/2006/relationships/ctrlProp" Target="../ctrlProps/ctrlProp345.xml"/><Relationship Id="rId43" Type="http://schemas.openxmlformats.org/officeDocument/2006/relationships/ctrlProp" Target="../ctrlProps/ctrlProp353.xml"/><Relationship Id="rId8" Type="http://schemas.openxmlformats.org/officeDocument/2006/relationships/ctrlProp" Target="../ctrlProps/ctrlProp318.xml"/><Relationship Id="rId3" Type="http://schemas.openxmlformats.org/officeDocument/2006/relationships/vmlDrawing" Target="../drawings/vmlDrawing8.vml"/><Relationship Id="rId12" Type="http://schemas.openxmlformats.org/officeDocument/2006/relationships/ctrlProp" Target="../ctrlProps/ctrlProp322.xml"/><Relationship Id="rId17" Type="http://schemas.openxmlformats.org/officeDocument/2006/relationships/ctrlProp" Target="../ctrlProps/ctrlProp327.xml"/><Relationship Id="rId25" Type="http://schemas.openxmlformats.org/officeDocument/2006/relationships/ctrlProp" Target="../ctrlProps/ctrlProp335.xml"/><Relationship Id="rId33" Type="http://schemas.openxmlformats.org/officeDocument/2006/relationships/ctrlProp" Target="../ctrlProps/ctrlProp343.xml"/><Relationship Id="rId38" Type="http://schemas.openxmlformats.org/officeDocument/2006/relationships/ctrlProp" Target="../ctrlProps/ctrlProp3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AU42"/>
  <sheetViews>
    <sheetView showGridLines="0" showRowColHeaders="0" tabSelected="1" zoomScaleNormal="100" workbookViewId="0">
      <selection activeCell="AR14" sqref="AR14"/>
    </sheetView>
  </sheetViews>
  <sheetFormatPr defaultColWidth="2.6640625" defaultRowHeight="13.2" x14ac:dyDescent="0.25"/>
  <cols>
    <col min="1" max="1" width="1" customWidth="1"/>
    <col min="2" max="36" width="2.6640625" customWidth="1"/>
    <col min="37" max="37" width="0.5546875" customWidth="1"/>
  </cols>
  <sheetData>
    <row r="1" spans="2:47" ht="12.75" customHeight="1" x14ac:dyDescent="0.25">
      <c r="B1" s="44"/>
      <c r="C1" s="44"/>
      <c r="D1" s="44"/>
      <c r="E1" s="44"/>
      <c r="F1" s="44"/>
      <c r="G1" s="94"/>
      <c r="H1" s="94"/>
      <c r="I1" s="94"/>
      <c r="J1" s="94"/>
      <c r="K1" s="94"/>
      <c r="L1" s="45"/>
      <c r="M1" s="94" t="s">
        <v>54</v>
      </c>
      <c r="N1" s="94"/>
      <c r="O1" s="94"/>
      <c r="P1" s="94"/>
      <c r="Q1" s="94"/>
      <c r="R1" s="94" t="s">
        <v>78</v>
      </c>
      <c r="S1" s="94"/>
      <c r="T1" s="94"/>
      <c r="U1" s="94"/>
      <c r="V1" s="94"/>
      <c r="W1" s="94"/>
      <c r="X1" s="94"/>
      <c r="Y1" s="94"/>
      <c r="Z1" s="94"/>
      <c r="AA1" s="94"/>
      <c r="AB1" s="94"/>
      <c r="AC1" s="94"/>
      <c r="AD1" s="94"/>
      <c r="AE1" s="95" t="s">
        <v>77</v>
      </c>
      <c r="AF1" s="95"/>
      <c r="AG1" s="95"/>
      <c r="AH1" s="95"/>
      <c r="AI1" s="95"/>
      <c r="AJ1" s="95"/>
      <c r="AK1" s="45"/>
      <c r="AL1" s="45"/>
      <c r="AM1" s="45"/>
      <c r="AN1" s="45"/>
      <c r="AO1" s="45"/>
      <c r="AP1" s="45"/>
      <c r="AU1" s="45"/>
    </row>
    <row r="2" spans="2:47" ht="12.75" customHeight="1" x14ac:dyDescent="0.25">
      <c r="B2" s="44"/>
      <c r="C2" s="44"/>
      <c r="D2" s="44"/>
      <c r="E2" s="44"/>
      <c r="F2" s="44"/>
      <c r="G2" s="94"/>
      <c r="H2" s="94"/>
      <c r="I2" s="94"/>
      <c r="J2" s="94"/>
      <c r="K2" s="94"/>
      <c r="L2" s="45"/>
      <c r="M2" s="94"/>
      <c r="N2" s="94"/>
      <c r="O2" s="94"/>
      <c r="P2" s="94"/>
      <c r="Q2" s="94"/>
      <c r="R2" s="94"/>
      <c r="S2" s="94"/>
      <c r="T2" s="94"/>
      <c r="U2" s="94"/>
      <c r="V2" s="94"/>
      <c r="W2" s="94"/>
      <c r="X2" s="94"/>
      <c r="Y2" s="94"/>
      <c r="Z2" s="94"/>
      <c r="AA2" s="94"/>
      <c r="AB2" s="94"/>
      <c r="AC2" s="94"/>
      <c r="AD2" s="94"/>
      <c r="AE2" s="96" t="s">
        <v>76</v>
      </c>
      <c r="AF2" s="96"/>
      <c r="AG2" s="96"/>
      <c r="AH2" s="96"/>
      <c r="AI2" s="96"/>
      <c r="AJ2" s="96"/>
      <c r="AK2" s="46"/>
      <c r="AL2" s="46"/>
      <c r="AM2" s="46"/>
      <c r="AN2" s="46"/>
      <c r="AO2" s="46"/>
      <c r="AP2" s="46"/>
      <c r="AU2" s="46"/>
    </row>
    <row r="3" spans="2:47" ht="12.75" customHeight="1" x14ac:dyDescent="0.25">
      <c r="B3" s="44"/>
      <c r="C3" s="44"/>
      <c r="D3" s="44"/>
      <c r="E3" s="44"/>
      <c r="F3" s="44"/>
      <c r="G3" s="94"/>
      <c r="H3" s="94"/>
      <c r="I3" s="94"/>
      <c r="J3" s="94"/>
      <c r="K3" s="94"/>
      <c r="L3" s="45"/>
      <c r="M3" s="94"/>
      <c r="N3" s="94"/>
      <c r="O3" s="94"/>
      <c r="P3" s="94"/>
      <c r="Q3" s="94"/>
      <c r="R3" s="94"/>
      <c r="S3" s="94"/>
      <c r="T3" s="94"/>
      <c r="U3" s="94"/>
      <c r="V3" s="94"/>
      <c r="W3" s="94"/>
      <c r="X3" s="94"/>
      <c r="Y3" s="94"/>
      <c r="Z3" s="94"/>
      <c r="AA3" s="94"/>
      <c r="AB3" s="94"/>
      <c r="AC3" s="94"/>
      <c r="AD3" s="94"/>
      <c r="AE3" s="95" t="s">
        <v>60</v>
      </c>
      <c r="AF3" s="95"/>
      <c r="AG3" s="95"/>
      <c r="AH3" s="95"/>
      <c r="AI3" s="95"/>
      <c r="AJ3" s="95"/>
      <c r="AK3" s="45"/>
      <c r="AL3" s="45"/>
      <c r="AM3" s="45"/>
      <c r="AN3" s="45"/>
      <c r="AO3" s="45"/>
      <c r="AP3" s="45"/>
      <c r="AU3" s="45"/>
    </row>
    <row r="5" spans="2:47" ht="15" customHeight="1" x14ac:dyDescent="0.25">
      <c r="D5" s="23" t="str">
        <f>IF('Page 1'!D1=FALSE,"",'Page 1'!AD1)</f>
        <v/>
      </c>
    </row>
    <row r="6" spans="2:47" ht="17.25" customHeight="1" x14ac:dyDescent="0.3">
      <c r="B6" s="109" t="s">
        <v>40</v>
      </c>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row>
    <row r="8" spans="2:47" ht="15.6" x14ac:dyDescent="0.3">
      <c r="B8" s="110" t="s">
        <v>1</v>
      </c>
      <c r="C8" s="110"/>
      <c r="D8" s="110"/>
      <c r="E8" s="110"/>
      <c r="F8" s="110"/>
      <c r="G8" s="110"/>
      <c r="H8" s="110"/>
      <c r="I8" s="110"/>
      <c r="J8" s="110"/>
      <c r="K8" s="110"/>
      <c r="L8" s="110"/>
      <c r="M8" s="110"/>
      <c r="N8" s="110"/>
      <c r="O8" s="110"/>
      <c r="P8" s="110"/>
      <c r="Q8" s="112" t="s">
        <v>2</v>
      </c>
      <c r="R8" s="113"/>
      <c r="S8" s="113"/>
      <c r="T8" s="113"/>
      <c r="U8" s="113"/>
      <c r="V8" s="113"/>
      <c r="W8" s="113"/>
      <c r="X8" s="113"/>
      <c r="Y8" s="113"/>
      <c r="Z8" s="112" t="s">
        <v>56</v>
      </c>
      <c r="AA8" s="113"/>
      <c r="AB8" s="113"/>
      <c r="AC8" s="113"/>
      <c r="AD8" s="113"/>
      <c r="AE8" s="119"/>
      <c r="AF8" s="113" t="s">
        <v>55</v>
      </c>
      <c r="AG8" s="113"/>
      <c r="AH8" s="113"/>
      <c r="AI8" s="113"/>
      <c r="AJ8" s="119"/>
    </row>
    <row r="9" spans="2:47" ht="23.25" customHeight="1" x14ac:dyDescent="0.25">
      <c r="B9" s="111" t="str">
        <f>IF('Page 1'!A5="","",'Page 1'!A5)</f>
        <v/>
      </c>
      <c r="C9" s="111"/>
      <c r="D9" s="111"/>
      <c r="E9" s="111"/>
      <c r="F9" s="111"/>
      <c r="G9" s="111"/>
      <c r="H9" s="111"/>
      <c r="I9" s="111"/>
      <c r="J9" s="111"/>
      <c r="K9" s="111"/>
      <c r="L9" s="111"/>
      <c r="M9" s="111"/>
      <c r="N9" s="111"/>
      <c r="O9" s="111"/>
      <c r="P9" s="111"/>
      <c r="Q9" s="114" t="str">
        <f>IF('Page 1'!I5="","",'Page 1'!I5)</f>
        <v/>
      </c>
      <c r="R9" s="115"/>
      <c r="S9" s="115"/>
      <c r="T9" s="115"/>
      <c r="U9" s="115"/>
      <c r="V9" s="115"/>
      <c r="W9" s="115"/>
      <c r="X9" s="115"/>
      <c r="Y9" s="115"/>
      <c r="Z9" s="116" t="str">
        <f>IF('Page 1'!Q5="","",'Page 1'!Q5)</f>
        <v/>
      </c>
      <c r="AA9" s="117"/>
      <c r="AB9" s="117"/>
      <c r="AC9" s="117"/>
      <c r="AD9" s="117"/>
      <c r="AE9" s="118"/>
      <c r="AF9" s="117" t="str">
        <f>IF('Page 1'!V5="","",'Page 1'!V5)</f>
        <v/>
      </c>
      <c r="AG9" s="117"/>
      <c r="AH9" s="117"/>
      <c r="AI9" s="117"/>
      <c r="AJ9" s="118"/>
    </row>
    <row r="10" spans="2:47" ht="23.25" customHeight="1" x14ac:dyDescent="0.25">
      <c r="B10" s="122" t="s">
        <v>3</v>
      </c>
      <c r="C10" s="122"/>
      <c r="D10" s="122"/>
      <c r="E10" s="122"/>
      <c r="F10" s="122"/>
      <c r="G10" s="122"/>
      <c r="H10" s="123"/>
      <c r="I10" s="124" t="str">
        <f>IF('Page 1'!F6="","",'Page 1'!F6)</f>
        <v/>
      </c>
      <c r="J10" s="124"/>
      <c r="K10" s="124"/>
      <c r="L10" s="124"/>
      <c r="M10" s="124"/>
      <c r="N10" s="124"/>
      <c r="O10" s="124"/>
      <c r="P10" s="125"/>
      <c r="Q10" s="126" t="s">
        <v>4</v>
      </c>
      <c r="R10" s="127"/>
      <c r="S10" s="127"/>
      <c r="T10" s="127"/>
      <c r="U10" s="127"/>
      <c r="V10" s="127"/>
      <c r="W10" s="124" t="str">
        <f>IF('Page 1'!P6="","",'Page 1'!P6)</f>
        <v/>
      </c>
      <c r="X10" s="124"/>
      <c r="Y10" s="124"/>
      <c r="Z10" s="124"/>
      <c r="AA10" s="124"/>
      <c r="AB10" s="124"/>
      <c r="AC10" s="124"/>
      <c r="AD10" s="124"/>
      <c r="AE10" s="124"/>
      <c r="AF10" s="124"/>
      <c r="AG10" s="124"/>
      <c r="AH10" s="124"/>
      <c r="AI10" s="124"/>
      <c r="AJ10" s="125"/>
    </row>
    <row r="11" spans="2:47" ht="3.75" customHeight="1" x14ac:dyDescent="0.25">
      <c r="B11" s="24"/>
      <c r="C11" s="25"/>
      <c r="D11" s="25"/>
      <c r="E11" s="25"/>
      <c r="F11" s="25"/>
      <c r="G11" s="25"/>
      <c r="H11" s="25"/>
      <c r="I11" s="26"/>
      <c r="J11" s="27"/>
      <c r="K11" s="27"/>
      <c r="L11" s="27"/>
      <c r="M11" s="27"/>
      <c r="N11" s="27"/>
      <c r="O11" s="27"/>
      <c r="P11" s="28"/>
      <c r="Q11" s="24"/>
      <c r="R11" s="25"/>
      <c r="S11" s="25"/>
      <c r="T11" s="25"/>
      <c r="U11" s="25"/>
      <c r="V11" s="25"/>
      <c r="W11" s="26"/>
      <c r="X11" s="26"/>
      <c r="Y11" s="26"/>
      <c r="Z11" s="26"/>
      <c r="AA11" s="26"/>
      <c r="AB11" s="26"/>
      <c r="AC11" s="26"/>
      <c r="AD11" s="26"/>
      <c r="AE11" s="26"/>
      <c r="AF11" s="26"/>
      <c r="AG11" s="26"/>
      <c r="AH11" s="26"/>
      <c r="AI11" s="26"/>
      <c r="AJ11" s="29"/>
    </row>
    <row r="12" spans="2:47" ht="23.25" customHeight="1" x14ac:dyDescent="0.25">
      <c r="B12" s="30" t="s">
        <v>23</v>
      </c>
      <c r="C12" s="31"/>
      <c r="D12" s="31"/>
      <c r="E12" s="31"/>
      <c r="F12" s="31"/>
      <c r="G12" s="31"/>
      <c r="H12" s="32"/>
      <c r="I12" s="124" t="str">
        <f>IF('Page 1'!N8="","",'Page 1'!N8)</f>
        <v/>
      </c>
      <c r="J12" s="124"/>
      <c r="K12" s="124"/>
      <c r="L12" s="124"/>
      <c r="M12" s="124"/>
      <c r="N12" s="124"/>
      <c r="O12" s="124"/>
      <c r="P12" s="125"/>
      <c r="Q12" s="30" t="s">
        <v>27</v>
      </c>
      <c r="R12" s="31"/>
      <c r="S12" s="31"/>
      <c r="T12" s="31"/>
      <c r="U12" s="31"/>
      <c r="V12" s="31"/>
      <c r="W12" s="124" t="str">
        <f>IF('Page 1'!X9="","",'Page 1'!X9)</f>
        <v/>
      </c>
      <c r="X12" s="124"/>
      <c r="Y12" s="124"/>
      <c r="Z12" s="124"/>
      <c r="AA12" s="124"/>
      <c r="AB12" s="124"/>
      <c r="AC12" s="124"/>
      <c r="AD12" s="124"/>
      <c r="AE12" s="124"/>
      <c r="AF12" s="124"/>
      <c r="AG12" s="124"/>
      <c r="AH12" s="124"/>
      <c r="AI12" s="124"/>
      <c r="AJ12" s="125"/>
    </row>
    <row r="13" spans="2:47" ht="3.75" customHeight="1" x14ac:dyDescent="0.25">
      <c r="B13" s="1"/>
      <c r="C13" s="2"/>
      <c r="D13" s="2"/>
      <c r="E13" s="2"/>
      <c r="F13" s="2"/>
      <c r="G13" s="2"/>
      <c r="H13" s="2"/>
      <c r="I13" s="2"/>
      <c r="J13" s="2"/>
      <c r="K13" s="2"/>
      <c r="L13" s="2"/>
      <c r="M13" s="2"/>
      <c r="N13" s="2"/>
      <c r="O13" s="2"/>
      <c r="P13" s="2"/>
      <c r="Q13" s="1"/>
      <c r="R13" s="2"/>
      <c r="S13" s="2"/>
      <c r="T13" s="2"/>
      <c r="U13" s="2"/>
      <c r="V13" s="2"/>
      <c r="W13" s="2"/>
      <c r="X13" s="2"/>
      <c r="Y13" s="2"/>
      <c r="Z13" s="2"/>
      <c r="AA13" s="2"/>
      <c r="AB13" s="2"/>
      <c r="AC13" s="2"/>
      <c r="AD13" s="2"/>
      <c r="AE13" s="2"/>
      <c r="AF13" s="2"/>
      <c r="AG13" s="2"/>
      <c r="AH13" s="2"/>
      <c r="AI13" s="2"/>
      <c r="AJ13" s="3"/>
    </row>
    <row r="14" spans="2:47" ht="23.25" customHeight="1" x14ac:dyDescent="0.25">
      <c r="B14" s="126" t="s">
        <v>29</v>
      </c>
      <c r="C14" s="127"/>
      <c r="D14" s="127"/>
      <c r="E14" s="127"/>
      <c r="F14" s="127"/>
      <c r="G14" s="127"/>
      <c r="H14" s="32"/>
      <c r="I14" s="132" t="str">
        <f>IF('Page 1'!N10="","",'Page 1'!N10)</f>
        <v/>
      </c>
      <c r="J14" s="132"/>
      <c r="K14" s="132"/>
      <c r="L14" s="132"/>
      <c r="M14" s="132"/>
      <c r="N14" s="132"/>
      <c r="O14" s="132"/>
      <c r="P14" s="133"/>
      <c r="Q14" s="134" t="s">
        <v>59</v>
      </c>
      <c r="R14" s="135"/>
      <c r="S14" s="135"/>
      <c r="T14" s="135"/>
      <c r="U14" s="31"/>
      <c r="W14" s="136" t="str">
        <f>IF('Page 1'!X12="","",'Page 1'!X12)</f>
        <v/>
      </c>
      <c r="X14" s="136"/>
      <c r="Y14" s="136"/>
      <c r="Z14" s="136"/>
      <c r="AA14" s="136"/>
      <c r="AB14" s="136"/>
      <c r="AC14" s="136"/>
      <c r="AD14" s="136"/>
      <c r="AE14" s="136"/>
      <c r="AF14" s="136"/>
      <c r="AG14" s="136"/>
      <c r="AH14" s="136"/>
      <c r="AI14" s="136"/>
      <c r="AJ14" s="137"/>
    </row>
    <row r="15" spans="2:47" ht="3.75" customHeight="1" x14ac:dyDescent="0.25">
      <c r="B15" s="1"/>
      <c r="C15" s="2"/>
      <c r="D15" s="2"/>
      <c r="E15" s="2"/>
      <c r="F15" s="2"/>
      <c r="G15" s="2"/>
      <c r="H15" s="2"/>
      <c r="I15" s="2"/>
      <c r="J15" s="2"/>
      <c r="K15" s="2"/>
      <c r="L15" s="2"/>
      <c r="M15" s="2"/>
      <c r="N15" s="2"/>
      <c r="O15" s="2"/>
      <c r="P15" s="2"/>
      <c r="Q15" s="1"/>
      <c r="R15" s="2"/>
      <c r="S15" s="2"/>
      <c r="T15" s="2"/>
      <c r="U15" s="2"/>
      <c r="V15" s="2"/>
      <c r="W15" s="2"/>
      <c r="X15" s="2"/>
      <c r="Y15" s="2"/>
      <c r="Z15" s="2"/>
      <c r="AA15" s="2"/>
      <c r="AB15" s="2"/>
      <c r="AC15" s="2"/>
      <c r="AD15" s="2"/>
      <c r="AE15" s="2"/>
      <c r="AF15" s="2"/>
      <c r="AG15" s="2"/>
      <c r="AH15" s="2"/>
      <c r="AI15" s="2"/>
      <c r="AJ15" s="3"/>
    </row>
    <row r="18" spans="2:36" ht="13.8" x14ac:dyDescent="0.25">
      <c r="B18" s="121" t="s">
        <v>41</v>
      </c>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row>
    <row r="20" spans="2:36" ht="30" customHeight="1" x14ac:dyDescent="0.25">
      <c r="B20" s="131" t="s">
        <v>42</v>
      </c>
      <c r="C20" s="131"/>
      <c r="D20" s="131"/>
      <c r="E20" s="131"/>
      <c r="F20" s="131"/>
      <c r="G20" s="130" t="s">
        <v>43</v>
      </c>
      <c r="H20" s="130"/>
      <c r="I20" s="130"/>
      <c r="J20" s="130"/>
      <c r="K20" s="130"/>
      <c r="L20" s="130" t="s">
        <v>44</v>
      </c>
      <c r="M20" s="130"/>
      <c r="N20" s="130"/>
      <c r="O20" s="130"/>
      <c r="P20" s="130"/>
      <c r="Q20" s="130" t="s">
        <v>45</v>
      </c>
      <c r="R20" s="130"/>
      <c r="S20" s="130"/>
      <c r="T20" s="130"/>
      <c r="U20" s="130"/>
      <c r="V20" s="130" t="s">
        <v>46</v>
      </c>
      <c r="W20" s="130"/>
      <c r="X20" s="130"/>
      <c r="Y20" s="130"/>
      <c r="Z20" s="130"/>
      <c r="AA20" s="131" t="s">
        <v>47</v>
      </c>
      <c r="AB20" s="131"/>
      <c r="AC20" s="131"/>
      <c r="AD20" s="131"/>
      <c r="AE20" s="131"/>
      <c r="AF20" s="130" t="s">
        <v>48</v>
      </c>
      <c r="AG20" s="130"/>
      <c r="AH20" s="130"/>
      <c r="AI20" s="130"/>
      <c r="AJ20" s="130"/>
    </row>
    <row r="21" spans="2:36" ht="30" customHeight="1" x14ac:dyDescent="0.25">
      <c r="B21" s="129">
        <v>1</v>
      </c>
      <c r="C21" s="129"/>
      <c r="D21" s="129"/>
      <c r="E21" s="129"/>
      <c r="F21" s="129"/>
      <c r="G21" s="107">
        <f>SUM(COUNTIF('Page 1'!AL15:AN39,"p1"))+(COUNTIF('Page 2'!AL9:AN47,"p1"))+(COUNTIF('Page 3'!AL9:AN47,"p1"))+(COUNTIF('Page 4'!AL9:AN47,"p1"))+(COUNTIF('Page 5'!AL9:AN47,"p1"))+(COUNTIF('Page 6'!AL9:AN47,"p1"))+(COUNTIF('Page 7'!AL9:AN47,"p1"))+(COUNTIF('Page 8'!AL9:AN47,"p1"))+(COUNTIF('Page 9'!AL9:AN47,"p1"))+(COUNTIF('Page 10'!AL9:AN47,"p1"))+(COUNTIF('Page 11'!AL9:AN47,"p1"))</f>
        <v>0</v>
      </c>
      <c r="H21" s="107"/>
      <c r="I21" s="107"/>
      <c r="J21" s="107"/>
      <c r="K21" s="107"/>
      <c r="L21" s="107">
        <f>SUM(COUNTIF('Page 1'!AL15:AN39,"c1"))+(COUNTIF('Page 2'!AL9:AN47,"c1"))+(COUNTIF('Page 3'!AL9:AN47,"c1"))+(COUNTIF('Page 4'!AL9:AN47,"c1"))+(COUNTIF('Page 5'!AL9:AN47,"c1"))+(COUNTIF('Page 6'!AL9:AN47,"c1"))+(COUNTIF('Page 7'!AL9:AN47,"c1"))+(COUNTIF('Page 8'!AL9:AN47,"c1"))+(COUNTIF('Page 9'!AL9:AN47,"c1"))+(COUNTIF('Page 10'!AL9:AN47,"c1"))+(COUNTIF('Page 11'!AL9:AN47,"c1"))</f>
        <v>0</v>
      </c>
      <c r="M21" s="107"/>
      <c r="N21" s="107"/>
      <c r="O21" s="107"/>
      <c r="P21" s="107"/>
      <c r="Q21" s="107">
        <f>SUM(COUNTIF('Page 1'!AL15:AN39,"se1"))+(COUNTIF('Page 2'!AL9:AN47,"se1"))+(COUNTIF('Page 3'!AL9:AN47,"se1"))+(COUNTIF('Page 4'!AL9:AN47,"se1"))+(COUNTIF('Page 5'!AL9:AN47,"se1"))+(COUNTIF('Page 6'!AL9:AN47,"se1"))+(COUNTIF('Page 7'!AL9:AN47,"se1"))+(COUNTIF('Page 8'!AL9:AN47,"se1"))+(COUNTIF('Page 9'!AL9:AN47,"se1"))+(COUNTIF('Page 10'!AL9:AN47,"se1"))+(COUNTIF('Page 11'!AL9:AN47,"se1"))</f>
        <v>0</v>
      </c>
      <c r="R21" s="107"/>
      <c r="S21" s="107"/>
      <c r="T21" s="107"/>
      <c r="U21" s="107"/>
      <c r="V21" s="107">
        <f>SUM(COUNTIF('Page 1'!AL15:AN39,"s1"))+(COUNTIF('Page 2'!AL9:AN47,"s1"))+(COUNTIF('Page 3'!AL9:AN47,"s1"))+(COUNTIF('Page 4'!AL9:AN47,"s1"))+(COUNTIF('Page 5'!AL9:AN47,"s1"))+(COUNTIF('Page 6'!AL9:AN47,"s1"))+(COUNTIF('Page 7'!AL9:AN47,"s1"))+(COUNTIF('Page 8'!AL9:AN47,"s1"))+(COUNTIF('Page 9'!AL9:AN47,"s1"))+(COUNTIF('Page 10'!AL9:AN47,"s1"))+(COUNTIF('Page 11'!AL9:AN47,"s1"))</f>
        <v>0</v>
      </c>
      <c r="W21" s="107"/>
      <c r="X21" s="107"/>
      <c r="Y21" s="107"/>
      <c r="Z21" s="107"/>
      <c r="AA21" s="107">
        <f>SUM(COUNTIF('Page 1'!AL15:AN39,"ng1"))+(COUNTIF('Page 2'!AL9:AN47,"ng1"))+(COUNTIF('Page 3'!AL9:AN47,"ng1"))+(COUNTIF('Page 4'!AL9:AN47,"ng1"))+(COUNTIF('Page 5'!AL9:AN47,"ng1"))+(COUNTIF('Page 6'!AL9:AN47,"ng1"))+(COUNTIF('Page 7'!AL9:AN47,"ng1"))+(COUNTIF('Page 8'!AL9:AN47,"ng1"))+(COUNTIF('Page 9'!AL9:AN47,"ng1"))+(COUNTIF('Page 10'!AL9:AN47,"ng1"))+(COUNTIF('Page 11'!AL9:AN47,"ng1"))</f>
        <v>0</v>
      </c>
      <c r="AB21" s="107"/>
      <c r="AC21" s="107"/>
      <c r="AD21" s="107"/>
      <c r="AE21" s="107"/>
      <c r="AF21" s="99">
        <f t="shared" ref="AF21:AF27" si="0">SUM(G21:AA21)</f>
        <v>0</v>
      </c>
      <c r="AG21" s="100"/>
      <c r="AH21" s="100"/>
      <c r="AI21" s="100"/>
      <c r="AJ21" s="101"/>
    </row>
    <row r="22" spans="2:36" ht="30" customHeight="1" x14ac:dyDescent="0.25">
      <c r="B22" s="129">
        <v>2</v>
      </c>
      <c r="C22" s="129"/>
      <c r="D22" s="129"/>
      <c r="E22" s="129"/>
      <c r="F22" s="129"/>
      <c r="G22" s="107">
        <f>SUM(COUNTIF('Page 1'!AL15:AN39,"p2"))+(COUNTIF('Page 2'!AL9:AN47,"p2"))+(COUNTIF('Page 3'!AL9:AN47,"p2"))+(COUNTIF('Page 4'!AL9:AN47,"p2"))+(COUNTIF('Page 5'!AL9:AN47,"p2"))+(COUNTIF('Page 6'!AL9:AN47,"p2"))+(COUNTIF('Page 7'!AL9:AN47,"p2"))+(COUNTIF('Page 8'!AL9:AN47,"p2"))+(COUNTIF('Page 9'!AL9:AN47,"p2"))+(COUNTIF('Page 10'!AL9:AN47,"p2"))+(COUNTIF('Page 11'!AL9:AN47,"p2"))</f>
        <v>0</v>
      </c>
      <c r="H22" s="107"/>
      <c r="I22" s="107"/>
      <c r="J22" s="107"/>
      <c r="K22" s="107"/>
      <c r="L22" s="107">
        <f>SUM(COUNTIF('Page 1'!AL15:AN39,"c2"))+(COUNTIF('Page 2'!AL9:AN47,"c2"))+(COUNTIF('Page 3'!AL9:AN47,"c2"))+(COUNTIF('Page 4'!AL9:AN47,"c2"))+(COUNTIF('Page 5'!AL9:AN47,"c2"))+(COUNTIF('Page 6'!AL9:AN47,"c2"))+(COUNTIF('Page 7'!AL9:AN47,"c2"))+(COUNTIF('Page 8'!AL9:AN47,"c2"))+(COUNTIF('Page 9'!AL9:AN47,"c2"))+(COUNTIF('Page 10'!AL9:AN47,"c2"))+(COUNTIF('Page 11'!AL9:AN47,"c2"))</f>
        <v>0</v>
      </c>
      <c r="M22" s="107"/>
      <c r="N22" s="107"/>
      <c r="O22" s="107"/>
      <c r="P22" s="107"/>
      <c r="Q22" s="107">
        <f>SUM(COUNTIF('Page 1'!AL15:AN39,"se2"))+(COUNTIF('Page 2'!AL9:AN47,"se2"))+(COUNTIF('Page 3'!AL9:AN47,"se2"))+(COUNTIF('Page 4'!AL9:AN47,"se2"))+(COUNTIF('Page 5'!AL9:AN47,"se2"))+(COUNTIF('Page 6'!AL9:AN47,"se2"))+(COUNTIF('Page 7'!AL9:AN47,"se2"))+(COUNTIF('Page 8'!AL9:AN47,"se2"))+(COUNTIF('Page 9'!AL9:AN47,"se2"))+(COUNTIF('Page 10'!AL9:AN47,"se2"))+(COUNTIF('Page 11'!AL9:AN47,"se2"))</f>
        <v>0</v>
      </c>
      <c r="R22" s="107"/>
      <c r="S22" s="107"/>
      <c r="T22" s="107"/>
      <c r="U22" s="107"/>
      <c r="V22" s="107">
        <f>SUM(COUNTIF('Page 1'!AL15:AN39,"s2"))+(COUNTIF('Page 2'!AL9:AN47,"s2"))+(COUNTIF('Page 3'!AL9:AN47,"s2"))+(COUNTIF('Page 4'!AL9:AN47,"s2"))+(COUNTIF('Page 5'!AL9:AN47,"s2"))+(COUNTIF('Page 6'!AL9:AN47,"s2"))+(COUNTIF('Page 7'!AL9:AN47,"s2"))+(COUNTIF('Page 8'!AL9:AN47,"s2"))+(COUNTIF('Page 9'!AL9:AN47,"s2"))+(COUNTIF('Page 10'!AL9:AN47,"s2"))+(COUNTIF('Page 11'!AL9:AN47,"s2"))</f>
        <v>0</v>
      </c>
      <c r="W22" s="107"/>
      <c r="X22" s="107"/>
      <c r="Y22" s="107"/>
      <c r="Z22" s="107"/>
      <c r="AA22" s="107">
        <f>SUM(COUNTIF('Page 1'!AL15:AN39,"ng2"))+(COUNTIF('Page 2'!AL9:AN47,"ng2"))+(COUNTIF('Page 3'!AL9:AN47,"ng2"))+(COUNTIF('Page 4'!AL9:AN47,"ng2"))+(COUNTIF('Page 5'!AL9:AN47,"ng2"))+(COUNTIF('Page 6'!AL9:AN47,"ng2"))+(COUNTIF('Page 7'!AL9:AN47,"ng2"))+(COUNTIF('Page 8'!AL9:AN47,"ng2"))+(COUNTIF('Page 9'!AL9:AN47,"ng2"))+(COUNTIF('Page 10'!AL9:AN47,"ng2"))+(COUNTIF('Page 11'!AL9:AN47,"ng2"))</f>
        <v>0</v>
      </c>
      <c r="AB22" s="107"/>
      <c r="AC22" s="107"/>
      <c r="AD22" s="107"/>
      <c r="AE22" s="107"/>
      <c r="AF22" s="99">
        <f t="shared" si="0"/>
        <v>0</v>
      </c>
      <c r="AG22" s="100"/>
      <c r="AH22" s="100"/>
      <c r="AI22" s="100"/>
      <c r="AJ22" s="101"/>
    </row>
    <row r="23" spans="2:36" ht="30" customHeight="1" x14ac:dyDescent="0.25">
      <c r="B23" s="129">
        <v>3</v>
      </c>
      <c r="C23" s="129"/>
      <c r="D23" s="129"/>
      <c r="E23" s="129"/>
      <c r="F23" s="129"/>
      <c r="G23" s="107">
        <f>SUM(COUNTIF('Page 1'!AL15:AN39,"p3"))+(COUNTIF('Page 2'!AL9:AN47,"p3"))+(COUNTIF('Page 3'!AL9:AN47,"p3"))+(COUNTIF('Page 4'!AL9:AN47,"p3"))+(COUNTIF('Page 5'!AL9:AN47,"p3"))+(COUNTIF('Page 6'!AL9:AN47,"p3"))+(COUNTIF('Page 7'!AL9:AN47,"p3"))+(COUNTIF('Page 8'!AL9:AN47,"p3"))+(COUNTIF('Page 9'!AL9:AN47,"p3"))+(COUNTIF('Page 10'!AL9:AN47,"p3"))+(COUNTIF('Page 11'!AL9:AN47,"p3"))</f>
        <v>0</v>
      </c>
      <c r="H23" s="107"/>
      <c r="I23" s="107"/>
      <c r="J23" s="107"/>
      <c r="K23" s="107"/>
      <c r="L23" s="107">
        <f>SUM(COUNTIF('Page 1'!AL15:AN39,"c3"))+(COUNTIF('Page 2'!AL9:AN47,"c3"))+(COUNTIF('Page 3'!AL9:AN47,"c3"))+(COUNTIF('Page 4'!AL9:AN47,"c3"))+(COUNTIF('Page 5'!AL9:AN47,"c3"))+(COUNTIF('Page 6'!AL9:AN47,"c3"))+(COUNTIF('Page 7'!AL9:AN47,"c3"))+(COUNTIF('Page 8'!AL9:AN47,"c3"))+(COUNTIF('Page 9'!AL9:AN47,"c3"))+(COUNTIF('Page 10'!AL9:AN47,"c3"))+(COUNTIF('Page 11'!AL9:AN47,"c3"))</f>
        <v>0</v>
      </c>
      <c r="M23" s="107"/>
      <c r="N23" s="107"/>
      <c r="O23" s="107"/>
      <c r="P23" s="107"/>
      <c r="Q23" s="107">
        <f>SUM(COUNTIF('Page 1'!AL15:AN39,"se3"))+(COUNTIF('Page 2'!AL9:AN47,"se3"))+(COUNTIF('Page 3'!AL9:AN47,"se3"))+(COUNTIF('Page 4'!AL9:AN47,"se3"))+(COUNTIF('Page 5'!AL9:AN47,"se3"))+(COUNTIF('Page 6'!AL9:AN47,"se3"))+(COUNTIF('Page 7'!AL9:AN47,"se3"))+(COUNTIF('Page 8'!AL9:AN47,"se3"))+(COUNTIF('Page 9'!AL9:AN47,"se3"))+(COUNTIF('Page 10'!AL9:AN47,"se3"))+(COUNTIF('Page 11'!AL9:AN47,"se3"))</f>
        <v>0</v>
      </c>
      <c r="R23" s="107"/>
      <c r="S23" s="107"/>
      <c r="T23" s="107"/>
      <c r="U23" s="107"/>
      <c r="V23" s="107">
        <f>SUM(COUNTIF('Page 1'!AL15:AN39,"s3"))+(COUNTIF('Page 2'!AL9:AN47,"s3"))+(COUNTIF('Page 3'!AL9:AN47,"s3"))+(COUNTIF('Page 4'!AL9:AN47,"s3"))+(COUNTIF('Page 5'!AL9:AN47,"s3"))+(COUNTIF('Page 6'!AL9:AN47,"s3"))+(COUNTIF('Page 7'!AL9:AN47,"s3"))+(COUNTIF('Page 8'!AL9:AN47,"s3"))+(COUNTIF('Page 9'!AL9:AN47,"s3"))+(COUNTIF('Page 10'!AL9:AN47,"s3"))+(COUNTIF('Page 11'!AL9:AN47,"s3"))</f>
        <v>0</v>
      </c>
      <c r="W23" s="107"/>
      <c r="X23" s="107"/>
      <c r="Y23" s="107"/>
      <c r="Z23" s="107"/>
      <c r="AA23" s="107">
        <f>SUM(COUNTIF('Page 1'!AL15:AN39,"ng3"))+(COUNTIF('Page 2'!AL9:AN47,"ng3"))+(COUNTIF('Page 3'!AL9:AN47,"ng3"))+(COUNTIF('Page 4'!AL9:AN47,"ng3"))+(COUNTIF('Page 5'!AL9:AN47,"ng3"))+(COUNTIF('Page 6'!AL9:AN47,"ng3"))+(COUNTIF('Page 7'!AL9:AN47,"ng3"))+(COUNTIF('Page 8'!AL9:AN47,"ng3"))+(COUNTIF('Page 9'!AL9:AN47,"ng3"))+(COUNTIF('Page 10'!AL9:AN47,"ng3"))+(COUNTIF('Page 11'!AL9:AN47,"ng3"))</f>
        <v>0</v>
      </c>
      <c r="AB23" s="107"/>
      <c r="AC23" s="107"/>
      <c r="AD23" s="107"/>
      <c r="AE23" s="107"/>
      <c r="AF23" s="99">
        <f t="shared" si="0"/>
        <v>0</v>
      </c>
      <c r="AG23" s="100"/>
      <c r="AH23" s="100"/>
      <c r="AI23" s="100"/>
      <c r="AJ23" s="101"/>
    </row>
    <row r="24" spans="2:36" ht="30" customHeight="1" x14ac:dyDescent="0.25">
      <c r="B24" s="129">
        <v>4</v>
      </c>
      <c r="C24" s="129"/>
      <c r="D24" s="129"/>
      <c r="E24" s="129"/>
      <c r="F24" s="129"/>
      <c r="G24" s="107">
        <f>SUM(COUNTIF('Page 1'!AL15:AN39,"p4"))+(COUNTIF('Page 2'!AL9:AN47,"p4"))+(COUNTIF('Page 3'!AL9:AN47,"p4"))+(COUNTIF('Page 4'!AL9:AN47,"p4"))+(COUNTIF('Page 5'!AL9:AN47,"p4"))+(COUNTIF('Page 6'!AL9:AN47,"p4"))+(COUNTIF('Page 7'!AL9:AN47,"p4"))+(COUNTIF('Page 8'!AL9:AN47,"p4"))+(COUNTIF('Page 9'!AL9:AN47,"p4"))+(COUNTIF('Page 10'!AL9:AN47,"p4"))+(COUNTIF('Page 11'!AL9:AN47,"p4"))</f>
        <v>0</v>
      </c>
      <c r="H24" s="107"/>
      <c r="I24" s="107"/>
      <c r="J24" s="107"/>
      <c r="K24" s="107"/>
      <c r="L24" s="107">
        <f>SUM(COUNTIF('Page 1'!AL15:AN39,"c4"))+(COUNTIF('Page 2'!AL9:AN47,"c4"))+(COUNTIF('Page 3'!AL9:AN47,"c4"))+(COUNTIF('Page 4'!AL9:AN47,"c4"))+(COUNTIF('Page 5'!AL9:AN47,"c4"))+(COUNTIF('Page 6'!AL9:AN47,"c4"))+(COUNTIF('Page 7'!AL9:AN47,"c4"))+(COUNTIF('Page 8'!AL9:AN47,"c4"))+(COUNTIF('Page 9'!AL9:AN47,"c4"))+(COUNTIF('Page 10'!AL9:AN47,"c4"))+(COUNTIF('Page 11'!AL9:AN47,"c4"))</f>
        <v>0</v>
      </c>
      <c r="M24" s="107"/>
      <c r="N24" s="107"/>
      <c r="O24" s="107"/>
      <c r="P24" s="107"/>
      <c r="Q24" s="107">
        <f>SUM(COUNTIF('Page 1'!AL15:AN39,"se4"))+(COUNTIF('Page 2'!AL9:AN47,"se4"))+(COUNTIF('Page 3'!AL9:AN47,"se4"))+(COUNTIF('Page 4'!AL9:AN47,"se4"))+(COUNTIF('Page 5'!AL9:AN47,"se4"))+(COUNTIF('Page 6'!AL9:AN47,"se4"))+(COUNTIF('Page 7'!AL9:AN47,"se4"))+(COUNTIF('Page 8'!AL9:AN47,"se4"))+(COUNTIF('Page 9'!AL9:AN47,"se4"))+(COUNTIF('Page 10'!AL9:AN47,"se4"))+(COUNTIF('Page 11'!AL9:AN47,"se4"))</f>
        <v>0</v>
      </c>
      <c r="R24" s="107"/>
      <c r="S24" s="107"/>
      <c r="T24" s="107"/>
      <c r="U24" s="107"/>
      <c r="V24" s="107">
        <f>SUM(COUNTIF('Page 1'!AL15:AN39,"s4"))+(COUNTIF('Page 2'!AL9:AN47,"s4"))+(COUNTIF('Page 3'!AL9:AN47,"s4"))+(COUNTIF('Page 4'!AL9:AN47,"s4"))+(COUNTIF('Page 5'!AL9:AN47,"s4"))+(COUNTIF('Page 6'!AL9:AN47,"s4"))+(COUNTIF('Page 7'!AL9:AN47,"s4"))+(COUNTIF('Page 8'!AL9:AN47,"s4"))+(COUNTIF('Page 9'!AL9:AN47,"s4"))+(COUNTIF('Page 10'!AL9:AN47,"s4"))+(COUNTIF('Page 11'!AL9:AN47,"s4"))</f>
        <v>0</v>
      </c>
      <c r="W24" s="107"/>
      <c r="X24" s="107"/>
      <c r="Y24" s="107"/>
      <c r="Z24" s="107"/>
      <c r="AA24" s="107">
        <f>SUM(COUNTIF('Page 1'!AL15:AN39,"ng4"))+(COUNTIF('Page 2'!AL9:AN47,"ng4"))+(COUNTIF('Page 3'!AL9:AN47,"ng4"))+(COUNTIF('Page 4'!AL9:AN47,"ng4"))+(COUNTIF('Page 5'!AL9:AN47,"ng4"))+(COUNTIF('Page 6'!AL9:AN47,"ng4"))+(COUNTIF('Page 7'!AL9:AN47,"ng4"))+(COUNTIF('Page 8'!AL9:AN47,"ng4"))+(COUNTIF('Page 9'!AL9:AN47,"ng4"))+(COUNTIF('Page 10'!AL9:AN47,"ng4"))+(COUNTIF('Page 11'!AL9:AN47,"ng4"))</f>
        <v>0</v>
      </c>
      <c r="AB24" s="107"/>
      <c r="AC24" s="107"/>
      <c r="AD24" s="107"/>
      <c r="AE24" s="107"/>
      <c r="AF24" s="99">
        <f t="shared" si="0"/>
        <v>0</v>
      </c>
      <c r="AG24" s="100"/>
      <c r="AH24" s="100"/>
      <c r="AI24" s="100"/>
      <c r="AJ24" s="101"/>
    </row>
    <row r="25" spans="2:36" ht="30" customHeight="1" x14ac:dyDescent="0.25">
      <c r="B25" s="129">
        <v>5</v>
      </c>
      <c r="C25" s="129"/>
      <c r="D25" s="129"/>
      <c r="E25" s="129"/>
      <c r="F25" s="129"/>
      <c r="G25" s="107">
        <f>SUM(COUNTIF('Page 1'!AL15:AN39,"p5"))+(COUNTIF('Page 2'!AL9:AN47,"p5"))+(COUNTIF('Page 3'!AL9:AN47,"p5"))+(COUNTIF('Page 4'!AL9:AN47,"p5"))+(COUNTIF('Page 5'!AL9:AN47,"p5"))+(COUNTIF('Page 6'!AL9:AN47,"p5"))+(COUNTIF('Page 7'!AL9:AN47,"p5"))+(COUNTIF('Page 8'!AL9:AN47,"p5"))+(COUNTIF('Page 9'!AL9:AN47,"p5"))+(COUNTIF('Page 10'!AL9:AN47,"p5"))+(COUNTIF('Page 11'!AL9:AN47,"p5"))</f>
        <v>0</v>
      </c>
      <c r="H25" s="107"/>
      <c r="I25" s="107"/>
      <c r="J25" s="107"/>
      <c r="K25" s="107"/>
      <c r="L25" s="107">
        <f>SUM(COUNTIF('Page 1'!AL15:AN39,"c5"))+(COUNTIF('Page 2'!AL9:AN47,"c5"))+(COUNTIF('Page 3'!AL9:AN47,"c5"))+(COUNTIF('Page 4'!AL9:AN47,"c5"))+(COUNTIF('Page 5'!AL9:AN47,"c5"))+(COUNTIF('Page 6'!AL9:AN47,"c5"))+(COUNTIF('Page 7'!AL9:AN47,"c5"))+(COUNTIF('Page 8'!AL9:AN47,"c5"))+(COUNTIF('Page 9'!AL9:AN47,"c5"))+(COUNTIF('Page 10'!AL9:AN47,"c5"))+(COUNTIF('Page 11'!AL9:AN47,"c5"))</f>
        <v>0</v>
      </c>
      <c r="M25" s="107"/>
      <c r="N25" s="107"/>
      <c r="O25" s="107"/>
      <c r="P25" s="107"/>
      <c r="Q25" s="107">
        <f>SUM(COUNTIF('Page 1'!AL15:AN39,"se5"))+(COUNTIF('Page 2'!AL9:AN47,"se5"))+(COUNTIF('Page 3'!AL9:AN47,"se5"))+(COUNTIF('Page 4'!AL9:AN47,"se5"))+(COUNTIF('Page 5'!AL9:AN47,"se5"))+(COUNTIF('Page 6'!AL9:AN47,"se5"))+(COUNTIF('Page 7'!AL9:AN47,"se5"))+(COUNTIF('Page 8'!AL9:AN47,"se5"))+(COUNTIF('Page 9'!AL9:AN47,"se5"))+(COUNTIF('Page 10'!AL9:AN47,"se5"))+(COUNTIF('Page 11'!AL9:AN47,"se5"))</f>
        <v>0</v>
      </c>
      <c r="R25" s="107"/>
      <c r="S25" s="107"/>
      <c r="T25" s="107"/>
      <c r="U25" s="107"/>
      <c r="V25" s="107">
        <f>SUM(COUNTIF('Page 1'!AL15:AN39,"s5"))+(COUNTIF('Page 2'!AL9:AN47,"s5"))+(COUNTIF('Page 3'!AL9:AN47,"s5"))+(COUNTIF('Page 4'!AL9:AN47,"s5"))+(COUNTIF('Page 5'!AL9:AN47,"s5"))+(COUNTIF('Page 6'!AL9:AN47,"s5"))+(COUNTIF('Page 7'!AL9:AN47,"s5"))+(COUNTIF('Page 8'!AL9:AN47,"s5"))+(COUNTIF('Page 9'!AL9:AN47,"s5"))+(COUNTIF('Page 10'!AL9:AN47,"s5"))+(COUNTIF('Page 11'!AL9:AN47,"s5"))</f>
        <v>0</v>
      </c>
      <c r="W25" s="107"/>
      <c r="X25" s="107"/>
      <c r="Y25" s="107"/>
      <c r="Z25" s="107"/>
      <c r="AA25" s="106">
        <f>SUM(COUNTIF('Page 1'!AL15:AN39,"ng5"))+(COUNTIF('Page 2'!AL9:AN47,"ng5"))+(COUNTIF('Page 3'!AL9:AN47,"ng5"))+(COUNTIF('Page 4'!AL9:AN47,"ng5"))+(COUNTIF('Page 5'!AL9:AN47,"ng5"))+(COUNTIF('Page 6'!AL9:AN47,"ng5"))+(COUNTIF('Page 7'!AL9:AN47,"ng5"))+(COUNTIF('Page 8'!AL9:AN47,"ng5"))+(COUNTIF('Page 9'!AL9:AN47,"ng5"))+(COUNTIF('Page 10'!AL9:AN47,"ng5"))+(COUNTIF('Page 11'!AL9:AN47,"ng5"))</f>
        <v>0</v>
      </c>
      <c r="AB25" s="106"/>
      <c r="AC25" s="106"/>
      <c r="AD25" s="106"/>
      <c r="AE25" s="106"/>
      <c r="AF25" s="99">
        <f t="shared" si="0"/>
        <v>0</v>
      </c>
      <c r="AG25" s="100"/>
      <c r="AH25" s="100"/>
      <c r="AI25" s="100"/>
      <c r="AJ25" s="101"/>
    </row>
    <row r="26" spans="2:36" ht="30" customHeight="1" x14ac:dyDescent="0.25">
      <c r="B26" s="128" t="s">
        <v>49</v>
      </c>
      <c r="C26" s="128"/>
      <c r="D26" s="128"/>
      <c r="E26" s="128"/>
      <c r="F26" s="128"/>
      <c r="G26" s="107">
        <f>SUM(COUNTIF('Page 1'!AL15:AN39,"p0"))+(COUNTIF('Page 2'!AL9:AN47,"p0"))+(COUNTIF('Page 3'!AL9:AN47,"p0"))+(COUNTIF('Page 4'!AL9:AN47,"p0"))+(COUNTIF('Page 5'!AL9:AN47,"p0"))+(COUNTIF('Page 6'!AL9:AN47,"p0"))+(COUNTIF('Page 7'!AL9:AN47,"p0"))+(COUNTIF('Page 8'!AL9:AN47,"p0"))+(COUNTIF('Page 9'!AL9:AN47,"p0"))+(COUNTIF('Page 10'!AL9:AN47,"p0"))+(COUNTIF('Page 11'!AL9:AN47,"p0"))</f>
        <v>0</v>
      </c>
      <c r="H26" s="107"/>
      <c r="I26" s="107"/>
      <c r="J26" s="107"/>
      <c r="K26" s="107"/>
      <c r="L26" s="107">
        <f>SUM(COUNTIF('Page 1'!AL15:AN39,"c0"))+(COUNTIF('Page 2'!AL9:AN47,"c0"))+(COUNTIF('Page 3'!AL9:AN47,"c0"))+(COUNTIF('Page 4'!AL9:AN47,"c0"))+(COUNTIF('Page 5'!AL9:AN47,"c0"))+(COUNTIF('Page 6'!AL9:AN47,"c0"))+(COUNTIF('Page 7'!AL9:AN47,"c0"))+(COUNTIF('Page 8'!AL9:AN47,"c0"))+(COUNTIF('Page 9'!AL9:AN47,"c0"))+(COUNTIF('Page 10'!AL9:AN47,"c0"))+(COUNTIF('Page 11'!AL9:AN47,"c0"))</f>
        <v>0</v>
      </c>
      <c r="M26" s="107"/>
      <c r="N26" s="107"/>
      <c r="O26" s="107"/>
      <c r="P26" s="107"/>
      <c r="Q26" s="107">
        <f>SUM(COUNTIF('Page 1'!AL15:AN39,"se0"))+(COUNTIF('Page 2'!AL9:AN47,"se0"))+(COUNTIF('Page 3'!AL9:AN47,"se0"))+(COUNTIF('Page 4'!AL9:AN47,"se0"))+(COUNTIF('Page 5'!AL9:AN47,"se0"))+(COUNTIF('Page 6'!AL9:AN47,"se0"))+(COUNTIF('Page 7'!AL9:AN47,"se0"))+(COUNTIF('Page 8'!AL9:AN47,"se0"))+(COUNTIF('Page 9'!AL9:AN47,"se0"))+(COUNTIF('Page 10'!AL9:AN47,"se0"))+(COUNTIF('Page 11'!AL9:AN47,"se0"))</f>
        <v>0</v>
      </c>
      <c r="R26" s="107"/>
      <c r="S26" s="107"/>
      <c r="T26" s="107"/>
      <c r="U26" s="107"/>
      <c r="V26" s="107">
        <f>SUM(COUNTIF('Page 1'!AL15:AN39,"s0"))+(COUNTIF('Page 2'!AL9:AN47,"s0"))+(COUNTIF('Page 3'!AL9:AN47,"s0"))+(COUNTIF('Page 4'!AL9:AN47,"s0"))+(COUNTIF('Page 5'!AL9:AN47,"s0"))+(COUNTIF('Page 6'!AL9:AN47,"s0"))+(COUNTIF('Page 7'!AL9:AN47,"s0"))+(COUNTIF('Page 8'!AL9:AN47,"s0"))+(COUNTIF('Page 9'!AL9:AN47,"s0"))+(COUNTIF('Page 10'!AL9:AN47,"s0"))+(COUNTIF('Page 11'!AL9:AN47,"s0"))</f>
        <v>0</v>
      </c>
      <c r="W26" s="107"/>
      <c r="X26" s="107"/>
      <c r="Y26" s="107"/>
      <c r="Z26" s="107"/>
      <c r="AA26" s="102"/>
      <c r="AB26" s="102"/>
      <c r="AC26" s="102"/>
      <c r="AD26" s="102"/>
      <c r="AE26" s="102"/>
      <c r="AF26" s="99">
        <f t="shared" si="0"/>
        <v>0</v>
      </c>
      <c r="AG26" s="100"/>
      <c r="AH26" s="100"/>
      <c r="AI26" s="100"/>
      <c r="AJ26" s="101"/>
    </row>
    <row r="27" spans="2:36" ht="30" customHeight="1" x14ac:dyDescent="0.25">
      <c r="B27" s="98" t="s">
        <v>48</v>
      </c>
      <c r="C27" s="98"/>
      <c r="D27" s="98"/>
      <c r="E27" s="98"/>
      <c r="F27" s="98"/>
      <c r="G27" s="97">
        <f>SUM(G21:G26)</f>
        <v>0</v>
      </c>
      <c r="H27" s="98"/>
      <c r="I27" s="98"/>
      <c r="J27" s="98"/>
      <c r="K27" s="98"/>
      <c r="L27" s="97">
        <f>SUM(L21:L26)</f>
        <v>0</v>
      </c>
      <c r="M27" s="98"/>
      <c r="N27" s="98"/>
      <c r="O27" s="98"/>
      <c r="P27" s="98"/>
      <c r="Q27" s="97">
        <f>SUM(Q21:Q26)</f>
        <v>0</v>
      </c>
      <c r="R27" s="98"/>
      <c r="S27" s="98"/>
      <c r="T27" s="98"/>
      <c r="U27" s="98"/>
      <c r="V27" s="97">
        <f>SUM(V21:V26)</f>
        <v>0</v>
      </c>
      <c r="W27" s="98"/>
      <c r="X27" s="98"/>
      <c r="Y27" s="98"/>
      <c r="Z27" s="98"/>
      <c r="AA27" s="97">
        <f>SUM(AA21:AA26)</f>
        <v>0</v>
      </c>
      <c r="AB27" s="98"/>
      <c r="AC27" s="98"/>
      <c r="AD27" s="98"/>
      <c r="AE27" s="98"/>
      <c r="AF27" s="99">
        <f t="shared" si="0"/>
        <v>0</v>
      </c>
      <c r="AG27" s="100"/>
      <c r="AH27" s="100"/>
      <c r="AI27" s="100"/>
      <c r="AJ27" s="101"/>
    </row>
    <row r="28" spans="2:36" ht="12.75" customHeight="1" x14ac:dyDescent="0.25">
      <c r="B28" s="33"/>
      <c r="C28" s="33"/>
      <c r="D28" s="33"/>
      <c r="E28" s="33"/>
      <c r="F28" s="33"/>
      <c r="G28" s="34"/>
      <c r="H28" s="33"/>
      <c r="I28" s="33"/>
      <c r="J28" s="33"/>
      <c r="K28" s="33"/>
      <c r="L28" s="34"/>
      <c r="M28" s="33"/>
      <c r="N28" s="33"/>
      <c r="O28" s="33"/>
      <c r="P28" s="33"/>
      <c r="Q28" s="34"/>
      <c r="R28" s="33"/>
      <c r="S28" s="33"/>
      <c r="T28" s="33"/>
      <c r="U28" s="33"/>
      <c r="V28" s="34"/>
      <c r="W28" s="33"/>
      <c r="X28" s="33"/>
      <c r="Y28" s="33"/>
      <c r="Z28" s="33"/>
      <c r="AA28" s="34"/>
      <c r="AB28" s="33"/>
      <c r="AC28" s="33"/>
      <c r="AD28" s="33"/>
      <c r="AE28" s="33"/>
      <c r="AF28" s="34"/>
      <c r="AG28" s="34"/>
      <c r="AH28" s="34"/>
      <c r="AI28" s="34"/>
      <c r="AJ28" s="34"/>
    </row>
    <row r="29" spans="2:36" ht="12.75" customHeight="1" x14ac:dyDescent="0.25">
      <c r="B29" s="33"/>
      <c r="C29" s="33"/>
      <c r="D29" s="33"/>
      <c r="E29" s="33"/>
      <c r="F29" s="33"/>
      <c r="G29" s="34"/>
      <c r="H29" s="33"/>
      <c r="I29" s="33"/>
      <c r="J29" s="33"/>
      <c r="K29" s="33"/>
      <c r="L29" s="34"/>
      <c r="M29" s="33"/>
      <c r="N29" s="33"/>
      <c r="O29" s="33"/>
      <c r="P29" s="33"/>
      <c r="Q29" s="34"/>
      <c r="R29" s="33"/>
      <c r="S29" s="33"/>
      <c r="T29" s="33"/>
      <c r="U29" s="33"/>
      <c r="V29" s="34"/>
      <c r="W29" s="33"/>
      <c r="X29" s="33"/>
      <c r="Y29" s="33"/>
      <c r="Z29" s="33"/>
      <c r="AA29" s="34"/>
      <c r="AB29" s="33"/>
      <c r="AC29" s="33"/>
      <c r="AD29" s="33"/>
      <c r="AE29" s="33"/>
      <c r="AF29" s="34"/>
      <c r="AG29" s="34"/>
      <c r="AH29" s="34"/>
      <c r="AI29" s="34"/>
      <c r="AJ29" s="34"/>
    </row>
    <row r="30" spans="2:36" ht="12.75" customHeight="1" x14ac:dyDescent="0.25">
      <c r="B30" s="108" t="s">
        <v>50</v>
      </c>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76"/>
      <c r="AG30" s="34"/>
      <c r="AH30" s="34"/>
      <c r="AI30" s="34"/>
      <c r="AJ30" s="34"/>
    </row>
    <row r="31" spans="2:36" x14ac:dyDescent="0.25">
      <c r="E31" s="14"/>
      <c r="F31" s="14"/>
      <c r="G31" s="14"/>
      <c r="H31" s="14"/>
      <c r="I31" s="14"/>
      <c r="J31" s="14"/>
      <c r="K31" s="14"/>
      <c r="L31" s="14"/>
      <c r="M31" s="35"/>
      <c r="N31" s="35"/>
      <c r="O31" s="35"/>
      <c r="P31" s="35"/>
      <c r="Q31" s="35"/>
      <c r="R31" s="35"/>
      <c r="S31" s="35"/>
      <c r="T31" s="35"/>
      <c r="U31" s="35"/>
      <c r="V31" s="35"/>
      <c r="W31" s="35"/>
      <c r="X31" s="35"/>
      <c r="Y31" s="35"/>
      <c r="Z31" s="35"/>
      <c r="AA31" s="35"/>
      <c r="AB31" s="35"/>
      <c r="AC31" s="35"/>
      <c r="AD31" s="35"/>
      <c r="AE31" s="35"/>
      <c r="AF31" s="35"/>
      <c r="AG31" s="35"/>
      <c r="AH31" s="35"/>
    </row>
    <row r="32" spans="2:36" ht="30" customHeight="1" x14ac:dyDescent="0.25">
      <c r="B32" s="103" t="s">
        <v>71</v>
      </c>
      <c r="C32" s="104"/>
      <c r="D32" s="104"/>
      <c r="E32" s="104"/>
      <c r="F32" s="105"/>
      <c r="G32" s="103" t="s">
        <v>75</v>
      </c>
      <c r="H32" s="104"/>
      <c r="I32" s="104"/>
      <c r="J32" s="104"/>
      <c r="K32" s="105"/>
      <c r="L32" s="103" t="s">
        <v>51</v>
      </c>
      <c r="M32" s="104"/>
      <c r="N32" s="104"/>
      <c r="O32" s="104"/>
      <c r="P32" s="105"/>
      <c r="Q32" s="103" t="s">
        <v>52</v>
      </c>
      <c r="R32" s="104"/>
      <c r="S32" s="104"/>
      <c r="T32" s="104"/>
      <c r="U32" s="105"/>
      <c r="V32" s="103" t="s">
        <v>72</v>
      </c>
      <c r="W32" s="104"/>
      <c r="X32" s="104"/>
      <c r="Y32" s="104"/>
      <c r="Z32" s="105"/>
      <c r="AA32" s="120" t="s">
        <v>73</v>
      </c>
      <c r="AB32" s="120"/>
      <c r="AC32" s="120"/>
      <c r="AD32" s="120"/>
      <c r="AE32" s="120"/>
      <c r="AF32" s="120" t="s">
        <v>74</v>
      </c>
      <c r="AG32" s="120"/>
      <c r="AH32" s="120"/>
      <c r="AI32" s="120"/>
      <c r="AJ32" s="120"/>
    </row>
    <row r="33" spans="2:36" ht="30" customHeight="1" x14ac:dyDescent="0.25">
      <c r="B33" s="91">
        <f>SUM('Page 1'!W52+'Page 2'!W52+'Page 3'!W52+'Page 4'!W52+'Page 5'!W52+'Page 6'!W52+'Page 7'!W52+'Page 8'!W52+'Page 9'!W52+'Page 10'!W52+'Page 11'!W52)</f>
        <v>0</v>
      </c>
      <c r="C33" s="92"/>
      <c r="D33" s="92"/>
      <c r="E33" s="92"/>
      <c r="F33" s="93"/>
      <c r="G33" s="91">
        <f>SUM('Page 1'!W53+'Page 2'!W53+'Page 3'!W53+'Page 4'!W53+'Page 5'!W53+'Page 6'!W53+'Page 7'!W53+'Page 8'!W53+'Page 9'!W53+'Page 10'!W53+'Page 11'!W53)</f>
        <v>0</v>
      </c>
      <c r="H33" s="92"/>
      <c r="I33" s="92"/>
      <c r="J33" s="92"/>
      <c r="K33" s="93"/>
      <c r="L33" s="91">
        <f>SUM('Page 1'!W54+'Page 2'!W54+'Page 3'!W54+'Page 4'!W54+'Page 5'!W54+'Page 6'!W54+'Page 7'!W54+'Page 8'!W54+'Page 9'!W54+'Page 10'!W54+'Page 11'!W54)</f>
        <v>0</v>
      </c>
      <c r="M33" s="92"/>
      <c r="N33" s="92"/>
      <c r="O33" s="92"/>
      <c r="P33" s="93"/>
      <c r="Q33" s="91">
        <f>SUM('Page 1'!W55+'Page 2'!W55+'Page 3'!W55+'Page 4'!W55+'Page 5'!W55+'Page 6'!W55+'Page 7'!W55+'Page 8'!W55+'Page 9'!W55+'Page 10'!W55+'Page 11'!W55)</f>
        <v>0</v>
      </c>
      <c r="R33" s="92"/>
      <c r="S33" s="92"/>
      <c r="T33" s="92"/>
      <c r="U33" s="93"/>
      <c r="V33" s="91">
        <f>SUM('Page 1'!W56+'Page 2'!W56+'Page 3'!W56+'Page 4'!W56+'Page 5'!W56+'Page 6'!W56+'Page 7'!W56+'Page 8'!W56+'Page 9'!W56+'Page 10'!W56+'Page 11'!W56)</f>
        <v>0</v>
      </c>
      <c r="W33" s="92"/>
      <c r="X33" s="92"/>
      <c r="Y33" s="92"/>
      <c r="Z33" s="93"/>
      <c r="AA33" s="91">
        <f>SUM('Page 1'!W57+'Page 2'!W57+'Page 3'!W57+'Page 4'!W57+'Page 5'!W57+'Page 6'!W57+'Page 7'!W57+'Page 8'!W57+'Page 9'!W57+'Page 10'!W57+'Page 11'!W57)</f>
        <v>0</v>
      </c>
      <c r="AB33" s="92"/>
      <c r="AC33" s="92"/>
      <c r="AD33" s="92"/>
      <c r="AE33" s="93"/>
      <c r="AF33" s="91">
        <f>SUM('Page 1'!W58+'Page 2'!W58+'Page 3'!W58+'Page 4'!W58+'Page 5'!W58+'Page 6'!W58+'Page 7'!W58+'Page 8'!W58+'Page 9'!W58+'Page 10'!W58+'Page 11'!W58)</f>
        <v>0</v>
      </c>
      <c r="AG33" s="92"/>
      <c r="AH33" s="92"/>
      <c r="AI33" s="92"/>
      <c r="AJ33" s="93"/>
    </row>
    <row r="36" spans="2:36" ht="12.75" customHeight="1" x14ac:dyDescent="0.25">
      <c r="B36" s="33"/>
      <c r="C36" s="33"/>
      <c r="D36" s="33"/>
      <c r="E36" s="33"/>
      <c r="F36" s="33"/>
      <c r="G36" s="108" t="s">
        <v>53</v>
      </c>
      <c r="H36" s="108"/>
      <c r="I36" s="108"/>
      <c r="J36" s="108"/>
      <c r="K36" s="108"/>
      <c r="L36" s="108"/>
      <c r="M36" s="108"/>
      <c r="N36" s="108"/>
      <c r="O36" s="108"/>
      <c r="P36" s="108"/>
      <c r="Q36" s="108"/>
      <c r="R36" s="108"/>
      <c r="S36" s="108"/>
      <c r="T36" s="108"/>
      <c r="U36" s="108"/>
      <c r="V36" s="108"/>
      <c r="W36" s="108"/>
      <c r="X36" s="108"/>
      <c r="Y36" s="108"/>
      <c r="Z36" s="108"/>
      <c r="AA36" s="76"/>
      <c r="AB36" s="76"/>
      <c r="AC36" s="76"/>
      <c r="AD36" s="76"/>
      <c r="AE36" s="76"/>
      <c r="AF36" s="76"/>
      <c r="AG36" s="34"/>
      <c r="AH36" s="34"/>
      <c r="AI36" s="34"/>
      <c r="AJ36" s="34"/>
    </row>
    <row r="37" spans="2:36" x14ac:dyDescent="0.25">
      <c r="T37" s="17"/>
      <c r="U37" s="17"/>
      <c r="V37" s="17"/>
      <c r="W37" s="17"/>
    </row>
    <row r="38" spans="2:36" ht="30" customHeight="1" x14ac:dyDescent="0.25">
      <c r="N38" s="91">
        <f>SUM('Page 1'!W62+'Page 2'!W62+'Page 3'!W62+'Page 4'!W62+'Page 5'!W62+'Page 6'!W62+'Page 7'!W62+'Page 8'!W62+'Page 9'!W62+'Page 10'!W62+'Page 11'!W62)</f>
        <v>0</v>
      </c>
      <c r="O38" s="92"/>
      <c r="P38" s="92"/>
      <c r="Q38" s="92"/>
      <c r="R38" s="92"/>
      <c r="S38" s="93"/>
      <c r="T38" s="77"/>
      <c r="U38" s="77"/>
      <c r="V38" s="17"/>
      <c r="W38" s="17"/>
    </row>
    <row r="39" spans="2:36" x14ac:dyDescent="0.25">
      <c r="T39" s="17"/>
      <c r="U39" s="17"/>
      <c r="V39" s="17"/>
      <c r="W39" s="17"/>
    </row>
    <row r="42" spans="2:36" x14ac:dyDescent="0.25">
      <c r="B42" t="s">
        <v>79</v>
      </c>
    </row>
  </sheetData>
  <sheetProtection algorithmName="SHA-512" hashValue="E8YUG93ZRVN2aH5+pJAfsz6ilCca85XuolVesMAxGznJlmRi2utl1wBXrROjdK3HIeWlvJ20uqm2K5ewZH2UMw==" saltValue="jKOI6HE/FULrwlx/lxUfNA==" spinCount="100000" sheet="1" objects="1" scenarios="1"/>
  <mergeCells count="99">
    <mergeCell ref="R1:AD3"/>
    <mergeCell ref="W12:AJ12"/>
    <mergeCell ref="B14:G14"/>
    <mergeCell ref="I14:P14"/>
    <mergeCell ref="Q14:T14"/>
    <mergeCell ref="W14:AJ14"/>
    <mergeCell ref="AF20:AJ20"/>
    <mergeCell ref="B21:F21"/>
    <mergeCell ref="G21:K21"/>
    <mergeCell ref="L21:P21"/>
    <mergeCell ref="Q21:U21"/>
    <mergeCell ref="V21:Z21"/>
    <mergeCell ref="AA21:AE21"/>
    <mergeCell ref="AF21:AJ21"/>
    <mergeCell ref="B20:F20"/>
    <mergeCell ref="G20:K20"/>
    <mergeCell ref="L20:P20"/>
    <mergeCell ref="Q20:U20"/>
    <mergeCell ref="V20:Z20"/>
    <mergeCell ref="AA20:AE20"/>
    <mergeCell ref="AF23:AJ23"/>
    <mergeCell ref="B22:F22"/>
    <mergeCell ref="G22:K22"/>
    <mergeCell ref="L22:P22"/>
    <mergeCell ref="Q22:U22"/>
    <mergeCell ref="V22:Z22"/>
    <mergeCell ref="AA22:AE22"/>
    <mergeCell ref="B23:F23"/>
    <mergeCell ref="G23:K23"/>
    <mergeCell ref="L23:P23"/>
    <mergeCell ref="Q23:U23"/>
    <mergeCell ref="V23:Z23"/>
    <mergeCell ref="B24:F24"/>
    <mergeCell ref="G24:K24"/>
    <mergeCell ref="L24:P24"/>
    <mergeCell ref="Q24:U24"/>
    <mergeCell ref="V24:Z24"/>
    <mergeCell ref="B25:F25"/>
    <mergeCell ref="G25:K25"/>
    <mergeCell ref="L25:P25"/>
    <mergeCell ref="Q25:U25"/>
    <mergeCell ref="V25:Z25"/>
    <mergeCell ref="B26:F26"/>
    <mergeCell ref="G26:K26"/>
    <mergeCell ref="L26:P26"/>
    <mergeCell ref="Q26:U26"/>
    <mergeCell ref="V26:Z26"/>
    <mergeCell ref="B27:F27"/>
    <mergeCell ref="G27:K27"/>
    <mergeCell ref="L27:P27"/>
    <mergeCell ref="Q27:U27"/>
    <mergeCell ref="V27:Z27"/>
    <mergeCell ref="G1:K3"/>
    <mergeCell ref="V33:Z33"/>
    <mergeCell ref="AA33:AE33"/>
    <mergeCell ref="AF33:AJ33"/>
    <mergeCell ref="B32:F32"/>
    <mergeCell ref="G32:K32"/>
    <mergeCell ref="Q32:U32"/>
    <mergeCell ref="V32:Z32"/>
    <mergeCell ref="AA32:AE32"/>
    <mergeCell ref="AF32:AJ32"/>
    <mergeCell ref="B18:AJ18"/>
    <mergeCell ref="B10:H10"/>
    <mergeCell ref="I10:P10"/>
    <mergeCell ref="Q10:V10"/>
    <mergeCell ref="W10:AJ10"/>
    <mergeCell ref="I12:P12"/>
    <mergeCell ref="N38:S38"/>
    <mergeCell ref="G36:Z36"/>
    <mergeCell ref="B6:AJ6"/>
    <mergeCell ref="B8:P8"/>
    <mergeCell ref="B9:P9"/>
    <mergeCell ref="B30:AE30"/>
    <mergeCell ref="Q8:Y8"/>
    <mergeCell ref="Q9:Y9"/>
    <mergeCell ref="Z9:AE9"/>
    <mergeCell ref="AF9:AJ9"/>
    <mergeCell ref="Z8:AE8"/>
    <mergeCell ref="AF8:AJ8"/>
    <mergeCell ref="B33:F33"/>
    <mergeCell ref="G33:K33"/>
    <mergeCell ref="Q33:U33"/>
    <mergeCell ref="AF26:AJ26"/>
    <mergeCell ref="L33:P33"/>
    <mergeCell ref="AE1:AJ1"/>
    <mergeCell ref="AE2:AJ2"/>
    <mergeCell ref="AE3:AJ3"/>
    <mergeCell ref="M1:Q3"/>
    <mergeCell ref="AA27:AE27"/>
    <mergeCell ref="AF27:AJ27"/>
    <mergeCell ref="AA26:AE26"/>
    <mergeCell ref="L32:P32"/>
    <mergeCell ref="AF24:AJ24"/>
    <mergeCell ref="AA25:AE25"/>
    <mergeCell ref="AF25:AJ25"/>
    <mergeCell ref="AA24:AE24"/>
    <mergeCell ref="AF22:AJ22"/>
    <mergeCell ref="AA23:AE23"/>
  </mergeCells>
  <printOptions horizontalCentered="1"/>
  <pageMargins left="0.4" right="0.4" top="0.5" bottom="0.5"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 bestFit="1" customWidth="1"/>
    <col min="2" max="2" width="4.33203125" customWidth="1"/>
    <col min="3" max="3" width="4" bestFit="1" customWidth="1"/>
    <col min="4" max="4" width="3.88671875" customWidth="1"/>
    <col min="14" max="14" width="4.44140625"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 min="40" max="40" width="0"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7"/>
      <c r="X6" s="85">
        <v>9</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2" t="s">
        <v>7</v>
      </c>
      <c r="B8" s="66" t="s">
        <v>8</v>
      </c>
      <c r="C8" s="192" t="s">
        <v>9</v>
      </c>
      <c r="D8" s="148"/>
      <c r="E8" s="147" t="s">
        <v>57</v>
      </c>
      <c r="F8" s="148"/>
      <c r="G8" s="192" t="s">
        <v>10</v>
      </c>
      <c r="H8" s="193"/>
      <c r="I8" s="193"/>
      <c r="J8" s="148"/>
      <c r="K8" s="201" t="s">
        <v>11</v>
      </c>
      <c r="L8" s="201"/>
      <c r="M8" s="201"/>
      <c r="N8" s="5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307</v>
      </c>
      <c r="B9" s="5" t="b">
        <v>0</v>
      </c>
      <c r="C9" s="195"/>
      <c r="D9" s="196"/>
      <c r="E9" s="199"/>
      <c r="F9" s="200"/>
      <c r="G9" s="189" t="s">
        <v>38</v>
      </c>
      <c r="H9" s="190"/>
      <c r="I9" s="190"/>
      <c r="J9" s="21"/>
      <c r="K9" s="202" t="s">
        <v>14</v>
      </c>
      <c r="L9" s="203"/>
      <c r="M9" s="6"/>
      <c r="N9" s="4">
        <v>327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43"/>
      <c r="B10" s="9"/>
      <c r="C10" s="185"/>
      <c r="D10" s="191"/>
      <c r="E10" s="185"/>
      <c r="F10" s="186"/>
      <c r="G10" s="180"/>
      <c r="H10" s="181"/>
      <c r="I10" s="181"/>
      <c r="J10" s="182"/>
      <c r="K10" s="180"/>
      <c r="L10" s="181"/>
      <c r="M10" s="194"/>
      <c r="N10" s="58"/>
      <c r="O10" s="10"/>
      <c r="P10" s="185"/>
      <c r="Q10" s="191"/>
      <c r="R10" s="185"/>
      <c r="S10" s="186"/>
      <c r="T10" s="180"/>
      <c r="U10" s="181"/>
      <c r="V10" s="181"/>
      <c r="W10" s="182"/>
      <c r="X10" s="180"/>
      <c r="Y10" s="181"/>
      <c r="Z10" s="194"/>
      <c r="AA10" s="48"/>
    </row>
    <row r="11" spans="1:52" ht="26.1" customHeight="1" x14ac:dyDescent="0.25">
      <c r="A11" s="20">
        <v>308</v>
      </c>
      <c r="B11" s="5" t="b">
        <v>0</v>
      </c>
      <c r="C11" s="195"/>
      <c r="D11" s="196"/>
      <c r="E11" s="199"/>
      <c r="F11" s="200"/>
      <c r="G11" s="189" t="s">
        <v>38</v>
      </c>
      <c r="H11" s="190"/>
      <c r="I11" s="190"/>
      <c r="J11" s="21"/>
      <c r="K11" s="197" t="s">
        <v>14</v>
      </c>
      <c r="L11" s="198"/>
      <c r="M11" s="21"/>
      <c r="N11" s="4">
        <v>328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43"/>
      <c r="B12" s="9"/>
      <c r="C12" s="185"/>
      <c r="D12" s="191"/>
      <c r="E12" s="71"/>
      <c r="F12" s="72"/>
      <c r="G12" s="180"/>
      <c r="H12" s="181"/>
      <c r="I12" s="181"/>
      <c r="J12" s="182"/>
      <c r="K12" s="180"/>
      <c r="L12" s="181"/>
      <c r="M12" s="194"/>
      <c r="N12" s="58"/>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309</v>
      </c>
      <c r="B13" s="5" t="b">
        <v>0</v>
      </c>
      <c r="C13" s="195"/>
      <c r="D13" s="196"/>
      <c r="E13" s="199"/>
      <c r="F13" s="200"/>
      <c r="G13" s="189" t="s">
        <v>38</v>
      </c>
      <c r="H13" s="190"/>
      <c r="I13" s="190"/>
      <c r="J13" s="21"/>
      <c r="K13" s="202" t="s">
        <v>14</v>
      </c>
      <c r="L13" s="203"/>
      <c r="M13" s="6"/>
      <c r="N13" s="4">
        <v>329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43"/>
      <c r="B14" s="9"/>
      <c r="C14" s="185"/>
      <c r="D14" s="191"/>
      <c r="E14" s="185"/>
      <c r="F14" s="186"/>
      <c r="G14" s="180"/>
      <c r="H14" s="181"/>
      <c r="I14" s="181"/>
      <c r="J14" s="182"/>
      <c r="K14" s="180"/>
      <c r="L14" s="181"/>
      <c r="M14" s="194"/>
      <c r="N14" s="58"/>
      <c r="O14" s="10"/>
      <c r="P14" s="185"/>
      <c r="Q14" s="191"/>
      <c r="R14" s="185"/>
      <c r="S14" s="186"/>
      <c r="T14" s="180"/>
      <c r="U14" s="181"/>
      <c r="V14" s="181"/>
      <c r="W14" s="182"/>
      <c r="X14" s="180"/>
      <c r="Y14" s="181"/>
      <c r="Z14" s="194"/>
      <c r="AA14" s="48"/>
    </row>
    <row r="15" spans="1:52" ht="26.1" customHeight="1" x14ac:dyDescent="0.25">
      <c r="A15" s="20">
        <v>310</v>
      </c>
      <c r="B15" s="5" t="b">
        <v>0</v>
      </c>
      <c r="C15" s="195"/>
      <c r="D15" s="196"/>
      <c r="E15" s="199"/>
      <c r="F15" s="200"/>
      <c r="G15" s="189" t="s">
        <v>38</v>
      </c>
      <c r="H15" s="190"/>
      <c r="I15" s="190"/>
      <c r="J15" s="21"/>
      <c r="K15" s="197" t="s">
        <v>14</v>
      </c>
      <c r="L15" s="198"/>
      <c r="M15" s="21"/>
      <c r="N15" s="4">
        <v>330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43"/>
      <c r="B16" s="9"/>
      <c r="C16" s="185"/>
      <c r="D16" s="191"/>
      <c r="E16" s="71"/>
      <c r="F16" s="72"/>
      <c r="G16" s="180"/>
      <c r="H16" s="181"/>
      <c r="I16" s="181"/>
      <c r="J16" s="182"/>
      <c r="K16" s="180"/>
      <c r="L16" s="181"/>
      <c r="M16" s="194"/>
      <c r="N16" s="5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311</v>
      </c>
      <c r="B17" s="5" t="b">
        <v>0</v>
      </c>
      <c r="C17" s="195"/>
      <c r="D17" s="196"/>
      <c r="E17" s="199"/>
      <c r="F17" s="200"/>
      <c r="G17" s="189" t="s">
        <v>38</v>
      </c>
      <c r="H17" s="190"/>
      <c r="I17" s="190"/>
      <c r="J17" s="21"/>
      <c r="K17" s="202" t="s">
        <v>14</v>
      </c>
      <c r="L17" s="203"/>
      <c r="M17" s="6"/>
      <c r="N17" s="4">
        <v>331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43"/>
      <c r="B18" s="9"/>
      <c r="C18" s="185"/>
      <c r="D18" s="191"/>
      <c r="E18" s="185"/>
      <c r="F18" s="186"/>
      <c r="G18" s="180"/>
      <c r="H18" s="181"/>
      <c r="I18" s="181"/>
      <c r="J18" s="182"/>
      <c r="K18" s="180"/>
      <c r="L18" s="181"/>
      <c r="M18" s="194"/>
      <c r="N18" s="58"/>
      <c r="O18" s="10"/>
      <c r="P18" s="185"/>
      <c r="Q18" s="191"/>
      <c r="R18" s="185"/>
      <c r="S18" s="186"/>
      <c r="T18" s="180"/>
      <c r="U18" s="181"/>
      <c r="V18" s="181"/>
      <c r="W18" s="182"/>
      <c r="X18" s="180"/>
      <c r="Y18" s="181"/>
      <c r="Z18" s="194"/>
      <c r="AA18" s="48"/>
    </row>
    <row r="19" spans="1:39" ht="26.1" customHeight="1" x14ac:dyDescent="0.25">
      <c r="A19" s="20">
        <v>312</v>
      </c>
      <c r="B19" s="5" t="b">
        <v>0</v>
      </c>
      <c r="C19" s="195"/>
      <c r="D19" s="196"/>
      <c r="E19" s="199"/>
      <c r="F19" s="200"/>
      <c r="G19" s="189" t="s">
        <v>38</v>
      </c>
      <c r="H19" s="190"/>
      <c r="I19" s="190"/>
      <c r="J19" s="21"/>
      <c r="K19" s="197" t="s">
        <v>14</v>
      </c>
      <c r="L19" s="198"/>
      <c r="M19" s="21"/>
      <c r="N19" s="4">
        <v>332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43"/>
      <c r="B20" s="9"/>
      <c r="C20" s="185"/>
      <c r="D20" s="191"/>
      <c r="E20" s="71"/>
      <c r="F20" s="72"/>
      <c r="G20" s="180"/>
      <c r="H20" s="181"/>
      <c r="I20" s="181"/>
      <c r="J20" s="182"/>
      <c r="K20" s="180"/>
      <c r="L20" s="181"/>
      <c r="M20" s="194"/>
      <c r="N20" s="58"/>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313</v>
      </c>
      <c r="B21" s="5" t="b">
        <v>0</v>
      </c>
      <c r="C21" s="195"/>
      <c r="D21" s="196"/>
      <c r="E21" s="199"/>
      <c r="F21" s="200"/>
      <c r="G21" s="189" t="s">
        <v>38</v>
      </c>
      <c r="H21" s="190"/>
      <c r="I21" s="190"/>
      <c r="J21" s="21"/>
      <c r="K21" s="202" t="s">
        <v>14</v>
      </c>
      <c r="L21" s="203"/>
      <c r="M21" s="6"/>
      <c r="N21" s="4">
        <v>333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43">
        <v>34</v>
      </c>
      <c r="B22" s="9"/>
      <c r="C22" s="185"/>
      <c r="D22" s="191"/>
      <c r="E22" s="185"/>
      <c r="F22" s="186"/>
      <c r="G22" s="180"/>
      <c r="H22" s="181"/>
      <c r="I22" s="181"/>
      <c r="J22" s="182"/>
      <c r="K22" s="180"/>
      <c r="L22" s="181"/>
      <c r="M22" s="194"/>
      <c r="N22" s="58"/>
      <c r="O22" s="10"/>
      <c r="P22" s="185"/>
      <c r="Q22" s="191"/>
      <c r="R22" s="185"/>
      <c r="S22" s="186"/>
      <c r="T22" s="180"/>
      <c r="U22" s="181"/>
      <c r="V22" s="181"/>
      <c r="W22" s="182"/>
      <c r="X22" s="180"/>
      <c r="Y22" s="181"/>
      <c r="Z22" s="194"/>
      <c r="AA22" s="48"/>
    </row>
    <row r="23" spans="1:39" ht="26.1" customHeight="1" x14ac:dyDescent="0.25">
      <c r="A23" s="20">
        <v>314</v>
      </c>
      <c r="B23" s="5" t="b">
        <v>0</v>
      </c>
      <c r="C23" s="195"/>
      <c r="D23" s="196"/>
      <c r="E23" s="199"/>
      <c r="F23" s="200"/>
      <c r="G23" s="189" t="s">
        <v>38</v>
      </c>
      <c r="H23" s="190"/>
      <c r="I23" s="190"/>
      <c r="J23" s="21"/>
      <c r="K23" s="197" t="s">
        <v>14</v>
      </c>
      <c r="L23" s="198"/>
      <c r="M23" s="21"/>
      <c r="N23" s="4">
        <v>334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43"/>
      <c r="B24" s="9"/>
      <c r="C24" s="185"/>
      <c r="D24" s="191"/>
      <c r="E24" s="71"/>
      <c r="F24" s="72"/>
      <c r="G24" s="180"/>
      <c r="H24" s="181"/>
      <c r="I24" s="181"/>
      <c r="J24" s="182"/>
      <c r="K24" s="180"/>
      <c r="L24" s="181"/>
      <c r="M24" s="194"/>
      <c r="N24" s="5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315</v>
      </c>
      <c r="B25" s="5" t="b">
        <v>0</v>
      </c>
      <c r="C25" s="195"/>
      <c r="D25" s="196"/>
      <c r="E25" s="199"/>
      <c r="F25" s="200"/>
      <c r="G25" s="189" t="s">
        <v>38</v>
      </c>
      <c r="H25" s="190"/>
      <c r="I25" s="190"/>
      <c r="J25" s="21"/>
      <c r="K25" s="202" t="s">
        <v>14</v>
      </c>
      <c r="L25" s="203"/>
      <c r="M25" s="6"/>
      <c r="N25" s="4">
        <v>335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43"/>
      <c r="B26" s="9"/>
      <c r="C26" s="185"/>
      <c r="D26" s="191"/>
      <c r="E26" s="185"/>
      <c r="F26" s="186"/>
      <c r="G26" s="180"/>
      <c r="H26" s="181"/>
      <c r="I26" s="181"/>
      <c r="J26" s="182"/>
      <c r="K26" s="180"/>
      <c r="L26" s="181"/>
      <c r="M26" s="194"/>
      <c r="N26" s="58">
        <v>56</v>
      </c>
      <c r="O26" s="10"/>
      <c r="P26" s="185"/>
      <c r="Q26" s="191"/>
      <c r="R26" s="185"/>
      <c r="S26" s="186"/>
      <c r="T26" s="180"/>
      <c r="U26" s="181"/>
      <c r="V26" s="181"/>
      <c r="W26" s="182"/>
      <c r="X26" s="180"/>
      <c r="Y26" s="181"/>
      <c r="Z26" s="194"/>
      <c r="AA26" s="48"/>
    </row>
    <row r="27" spans="1:39" ht="26.1" customHeight="1" x14ac:dyDescent="0.25">
      <c r="A27" s="20">
        <v>316</v>
      </c>
      <c r="B27" s="5" t="b">
        <v>0</v>
      </c>
      <c r="C27" s="195"/>
      <c r="D27" s="196"/>
      <c r="E27" s="199"/>
      <c r="F27" s="200"/>
      <c r="G27" s="189" t="s">
        <v>38</v>
      </c>
      <c r="H27" s="190"/>
      <c r="I27" s="190"/>
      <c r="J27" s="21"/>
      <c r="K27" s="197" t="s">
        <v>14</v>
      </c>
      <c r="L27" s="198"/>
      <c r="M27" s="21"/>
      <c r="N27" s="4">
        <v>336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43"/>
      <c r="B28" s="9"/>
      <c r="C28" s="185"/>
      <c r="D28" s="191"/>
      <c r="E28" s="71"/>
      <c r="F28" s="72"/>
      <c r="G28" s="180"/>
      <c r="H28" s="181"/>
      <c r="I28" s="181"/>
      <c r="J28" s="182"/>
      <c r="K28" s="180"/>
      <c r="L28" s="181"/>
      <c r="M28" s="194"/>
      <c r="N28" s="5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317</v>
      </c>
      <c r="B29" s="5" t="b">
        <v>0</v>
      </c>
      <c r="C29" s="195"/>
      <c r="D29" s="196"/>
      <c r="E29" s="199"/>
      <c r="F29" s="200"/>
      <c r="G29" s="189" t="s">
        <v>38</v>
      </c>
      <c r="H29" s="190"/>
      <c r="I29" s="190"/>
      <c r="J29" s="21"/>
      <c r="K29" s="202" t="s">
        <v>14</v>
      </c>
      <c r="L29" s="203"/>
      <c r="M29" s="6"/>
      <c r="N29" s="4">
        <v>337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43"/>
      <c r="B30" s="9"/>
      <c r="C30" s="185"/>
      <c r="D30" s="191"/>
      <c r="E30" s="185"/>
      <c r="F30" s="186"/>
      <c r="G30" s="180"/>
      <c r="H30" s="181"/>
      <c r="I30" s="181"/>
      <c r="J30" s="182"/>
      <c r="K30" s="180"/>
      <c r="L30" s="181"/>
      <c r="M30" s="194"/>
      <c r="N30" s="58"/>
      <c r="O30" s="10"/>
      <c r="P30" s="185"/>
      <c r="Q30" s="191"/>
      <c r="R30" s="185"/>
      <c r="S30" s="186"/>
      <c r="T30" s="180"/>
      <c r="U30" s="181"/>
      <c r="V30" s="181"/>
      <c r="W30" s="182"/>
      <c r="X30" s="180"/>
      <c r="Y30" s="181"/>
      <c r="Z30" s="194"/>
      <c r="AA30" s="48"/>
    </row>
    <row r="31" spans="1:39" ht="26.1" customHeight="1" x14ac:dyDescent="0.25">
      <c r="A31" s="20">
        <v>318</v>
      </c>
      <c r="B31" s="5" t="b">
        <v>0</v>
      </c>
      <c r="C31" s="195"/>
      <c r="D31" s="196"/>
      <c r="E31" s="199"/>
      <c r="F31" s="200"/>
      <c r="G31" s="189" t="s">
        <v>38</v>
      </c>
      <c r="H31" s="190"/>
      <c r="I31" s="190"/>
      <c r="J31" s="21"/>
      <c r="K31" s="197" t="s">
        <v>14</v>
      </c>
      <c r="L31" s="198"/>
      <c r="M31" s="21"/>
      <c r="N31" s="4">
        <v>338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43"/>
      <c r="B32" s="9"/>
      <c r="C32" s="185"/>
      <c r="D32" s="191"/>
      <c r="E32" s="71"/>
      <c r="F32" s="72"/>
      <c r="G32" s="180"/>
      <c r="H32" s="181"/>
      <c r="I32" s="181"/>
      <c r="J32" s="182"/>
      <c r="K32" s="180"/>
      <c r="L32" s="181"/>
      <c r="M32" s="194"/>
      <c r="N32" s="58"/>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319</v>
      </c>
      <c r="B33" s="5" t="b">
        <v>0</v>
      </c>
      <c r="C33" s="195"/>
      <c r="D33" s="196"/>
      <c r="E33" s="199"/>
      <c r="F33" s="200"/>
      <c r="G33" s="189" t="s">
        <v>38</v>
      </c>
      <c r="H33" s="190"/>
      <c r="I33" s="190"/>
      <c r="J33" s="21"/>
      <c r="K33" s="202" t="s">
        <v>14</v>
      </c>
      <c r="L33" s="203"/>
      <c r="M33" s="6"/>
      <c r="N33" s="4">
        <v>339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43"/>
      <c r="B34" s="9"/>
      <c r="C34" s="185"/>
      <c r="D34" s="191"/>
      <c r="E34" s="185"/>
      <c r="F34" s="186"/>
      <c r="G34" s="180"/>
      <c r="H34" s="181"/>
      <c r="I34" s="181"/>
      <c r="J34" s="182"/>
      <c r="K34" s="180"/>
      <c r="L34" s="181"/>
      <c r="M34" s="194"/>
      <c r="N34" s="58"/>
      <c r="O34" s="10"/>
      <c r="P34" s="185"/>
      <c r="Q34" s="191"/>
      <c r="R34" s="185"/>
      <c r="S34" s="186"/>
      <c r="T34" s="180"/>
      <c r="U34" s="181"/>
      <c r="V34" s="181"/>
      <c r="W34" s="182"/>
      <c r="X34" s="180"/>
      <c r="Y34" s="181"/>
      <c r="Z34" s="194"/>
      <c r="AA34" s="48"/>
    </row>
    <row r="35" spans="1:39" ht="26.1" customHeight="1" x14ac:dyDescent="0.25">
      <c r="A35" s="20">
        <v>320</v>
      </c>
      <c r="B35" s="5" t="b">
        <v>0</v>
      </c>
      <c r="C35" s="195"/>
      <c r="D35" s="196"/>
      <c r="E35" s="199"/>
      <c r="F35" s="200"/>
      <c r="G35" s="189" t="s">
        <v>38</v>
      </c>
      <c r="H35" s="190"/>
      <c r="I35" s="190"/>
      <c r="J35" s="21"/>
      <c r="K35" s="197" t="s">
        <v>14</v>
      </c>
      <c r="L35" s="198"/>
      <c r="M35" s="21"/>
      <c r="N35" s="4">
        <v>340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43"/>
      <c r="B36" s="9"/>
      <c r="C36" s="185"/>
      <c r="D36" s="191"/>
      <c r="E36" s="71"/>
      <c r="F36" s="72"/>
      <c r="G36" s="180"/>
      <c r="H36" s="181"/>
      <c r="I36" s="181"/>
      <c r="J36" s="182"/>
      <c r="K36" s="180"/>
      <c r="L36" s="181"/>
      <c r="M36" s="194"/>
      <c r="N36" s="5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321</v>
      </c>
      <c r="B37" s="5" t="b">
        <v>0</v>
      </c>
      <c r="C37" s="195"/>
      <c r="D37" s="196"/>
      <c r="E37" s="199"/>
      <c r="F37" s="200"/>
      <c r="G37" s="189" t="s">
        <v>38</v>
      </c>
      <c r="H37" s="190"/>
      <c r="I37" s="190"/>
      <c r="J37" s="21"/>
      <c r="K37" s="202" t="s">
        <v>14</v>
      </c>
      <c r="L37" s="203"/>
      <c r="M37" s="6"/>
      <c r="N37" s="4">
        <v>341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43"/>
      <c r="B38" s="9"/>
      <c r="C38" s="185"/>
      <c r="D38" s="191"/>
      <c r="E38" s="185"/>
      <c r="F38" s="186"/>
      <c r="G38" s="180"/>
      <c r="H38" s="181"/>
      <c r="I38" s="181"/>
      <c r="J38" s="182"/>
      <c r="K38" s="180"/>
      <c r="L38" s="181"/>
      <c r="M38" s="194"/>
      <c r="N38" s="58"/>
      <c r="O38" s="10"/>
      <c r="P38" s="185"/>
      <c r="Q38" s="191"/>
      <c r="R38" s="185"/>
      <c r="S38" s="186"/>
      <c r="T38" s="180"/>
      <c r="U38" s="181"/>
      <c r="V38" s="181"/>
      <c r="W38" s="182"/>
      <c r="X38" s="180"/>
      <c r="Y38" s="181"/>
      <c r="Z38" s="194"/>
      <c r="AA38" s="48"/>
    </row>
    <row r="39" spans="1:39" ht="26.1" customHeight="1" x14ac:dyDescent="0.25">
      <c r="A39" s="20">
        <v>322</v>
      </c>
      <c r="B39" s="5" t="b">
        <v>0</v>
      </c>
      <c r="C39" s="195"/>
      <c r="D39" s="196"/>
      <c r="E39" s="199"/>
      <c r="F39" s="200"/>
      <c r="G39" s="189" t="s">
        <v>38</v>
      </c>
      <c r="H39" s="190"/>
      <c r="I39" s="190"/>
      <c r="J39" s="21"/>
      <c r="K39" s="197" t="s">
        <v>14</v>
      </c>
      <c r="L39" s="198"/>
      <c r="M39" s="21"/>
      <c r="N39" s="4">
        <v>342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43"/>
      <c r="B40" s="9"/>
      <c r="C40" s="185"/>
      <c r="D40" s="191"/>
      <c r="E40" s="71"/>
      <c r="F40" s="72"/>
      <c r="G40" s="180"/>
      <c r="H40" s="181"/>
      <c r="I40" s="181"/>
      <c r="J40" s="182"/>
      <c r="K40" s="180"/>
      <c r="L40" s="181"/>
      <c r="M40" s="194"/>
      <c r="N40" s="58"/>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323</v>
      </c>
      <c r="B41" s="5" t="b">
        <v>0</v>
      </c>
      <c r="C41" s="195"/>
      <c r="D41" s="196"/>
      <c r="E41" s="199"/>
      <c r="F41" s="200"/>
      <c r="G41" s="189" t="s">
        <v>38</v>
      </c>
      <c r="H41" s="190"/>
      <c r="I41" s="190"/>
      <c r="J41" s="21"/>
      <c r="K41" s="202" t="s">
        <v>14</v>
      </c>
      <c r="L41" s="203"/>
      <c r="M41" s="6"/>
      <c r="N41" s="4">
        <v>343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43"/>
      <c r="B42" s="9"/>
      <c r="C42" s="185"/>
      <c r="D42" s="191"/>
      <c r="E42" s="185"/>
      <c r="F42" s="186"/>
      <c r="G42" s="180"/>
      <c r="H42" s="181"/>
      <c r="I42" s="181"/>
      <c r="J42" s="182"/>
      <c r="K42" s="180"/>
      <c r="L42" s="181"/>
      <c r="M42" s="194"/>
      <c r="N42" s="58"/>
      <c r="O42" s="10"/>
      <c r="P42" s="185"/>
      <c r="Q42" s="191"/>
      <c r="R42" s="185"/>
      <c r="S42" s="186"/>
      <c r="T42" s="180"/>
      <c r="U42" s="181"/>
      <c r="V42" s="181"/>
      <c r="W42" s="182"/>
      <c r="X42" s="180"/>
      <c r="Y42" s="181"/>
      <c r="Z42" s="194"/>
      <c r="AA42" s="48"/>
    </row>
    <row r="43" spans="1:39" ht="26.1" customHeight="1" x14ac:dyDescent="0.25">
      <c r="A43" s="20">
        <v>324</v>
      </c>
      <c r="B43" s="5" t="b">
        <v>0</v>
      </c>
      <c r="C43" s="195"/>
      <c r="D43" s="196"/>
      <c r="E43" s="199"/>
      <c r="F43" s="200"/>
      <c r="G43" s="189" t="s">
        <v>38</v>
      </c>
      <c r="H43" s="190"/>
      <c r="I43" s="190"/>
      <c r="J43" s="21"/>
      <c r="K43" s="197" t="s">
        <v>14</v>
      </c>
      <c r="L43" s="198"/>
      <c r="M43" s="21"/>
      <c r="N43" s="4">
        <v>344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43"/>
      <c r="B44" s="9"/>
      <c r="C44" s="185"/>
      <c r="D44" s="191"/>
      <c r="E44" s="71"/>
      <c r="F44" s="72"/>
      <c r="G44" s="180"/>
      <c r="H44" s="181"/>
      <c r="I44" s="181"/>
      <c r="J44" s="182"/>
      <c r="K44" s="180"/>
      <c r="L44" s="181"/>
      <c r="M44" s="194"/>
      <c r="N44" s="58"/>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325</v>
      </c>
      <c r="B45" s="5" t="b">
        <v>0</v>
      </c>
      <c r="C45" s="195"/>
      <c r="D45" s="196"/>
      <c r="E45" s="199"/>
      <c r="F45" s="200"/>
      <c r="G45" s="189" t="s">
        <v>38</v>
      </c>
      <c r="H45" s="190"/>
      <c r="I45" s="190"/>
      <c r="J45" s="21"/>
      <c r="K45" s="202" t="s">
        <v>14</v>
      </c>
      <c r="L45" s="203"/>
      <c r="M45" s="6"/>
      <c r="N45" s="4">
        <v>345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43"/>
      <c r="B46" s="9"/>
      <c r="C46" s="185"/>
      <c r="D46" s="191"/>
      <c r="E46" s="185"/>
      <c r="F46" s="186"/>
      <c r="G46" s="180"/>
      <c r="H46" s="181"/>
      <c r="I46" s="181"/>
      <c r="J46" s="182"/>
      <c r="K46" s="180"/>
      <c r="L46" s="181"/>
      <c r="M46" s="194"/>
      <c r="N46" s="58"/>
      <c r="O46" s="10"/>
      <c r="P46" s="185"/>
      <c r="Q46" s="191"/>
      <c r="R46" s="185"/>
      <c r="S46" s="186"/>
      <c r="T46" s="180"/>
      <c r="U46" s="181"/>
      <c r="V46" s="181"/>
      <c r="W46" s="182"/>
      <c r="X46" s="180"/>
      <c r="Y46" s="181"/>
      <c r="Z46" s="194"/>
      <c r="AA46" s="48"/>
    </row>
    <row r="47" spans="1:39" ht="26.1" customHeight="1" x14ac:dyDescent="0.25">
      <c r="A47" s="20">
        <v>326</v>
      </c>
      <c r="B47" s="5" t="b">
        <v>0</v>
      </c>
      <c r="C47" s="195"/>
      <c r="D47" s="196"/>
      <c r="E47" s="199"/>
      <c r="F47" s="200"/>
      <c r="G47" s="189" t="s">
        <v>38</v>
      </c>
      <c r="H47" s="190"/>
      <c r="I47" s="190"/>
      <c r="J47" s="21"/>
      <c r="K47" s="197" t="s">
        <v>14</v>
      </c>
      <c r="L47" s="198"/>
      <c r="M47" s="21"/>
      <c r="N47" s="4">
        <v>346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43"/>
      <c r="B48" s="9"/>
      <c r="C48" s="185"/>
      <c r="D48" s="191"/>
      <c r="E48" s="71"/>
      <c r="F48" s="72"/>
      <c r="G48" s="180"/>
      <c r="H48" s="181"/>
      <c r="I48" s="181"/>
      <c r="J48" s="182"/>
      <c r="K48" s="180"/>
      <c r="L48" s="181"/>
      <c r="M48" s="194"/>
      <c r="N48" s="5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9"/>
      <c r="X59" s="89"/>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8"/>
      <c r="F62" s="88"/>
      <c r="M62" s="14"/>
      <c r="O62" s="14"/>
      <c r="P62" s="176">
        <f>COUNTIF(O9:O47,"=TRUE")</f>
        <v>0</v>
      </c>
      <c r="Q62" s="176"/>
      <c r="R62" s="88"/>
      <c r="S62" s="88"/>
      <c r="W62" s="176">
        <f>SUM(C62+P62)</f>
        <v>0</v>
      </c>
      <c r="X62" s="176"/>
    </row>
  </sheetData>
  <sheetProtection password="CA83" sheet="1" objects="1" scenarios="1"/>
  <mergeCells count="341">
    <mergeCell ref="AE60:AG60"/>
    <mergeCell ref="W52:X52"/>
    <mergeCell ref="W53:X53"/>
    <mergeCell ref="W54:X54"/>
    <mergeCell ref="W55:X55"/>
    <mergeCell ref="W56:X56"/>
    <mergeCell ref="W57:X57"/>
    <mergeCell ref="T47:V47"/>
    <mergeCell ref="X47:Y47"/>
    <mergeCell ref="C48:D48"/>
    <mergeCell ref="G48:J48"/>
    <mergeCell ref="K48:M48"/>
    <mergeCell ref="P48:Q48"/>
    <mergeCell ref="T48:W48"/>
    <mergeCell ref="X48:Z48"/>
    <mergeCell ref="C47:D47"/>
    <mergeCell ref="E47:F47"/>
    <mergeCell ref="G47:I47"/>
    <mergeCell ref="K47:L47"/>
    <mergeCell ref="P47:Q47"/>
    <mergeCell ref="R47:S47"/>
    <mergeCell ref="R48:S48"/>
    <mergeCell ref="T45:V45"/>
    <mergeCell ref="X45:Y45"/>
    <mergeCell ref="C46:D46"/>
    <mergeCell ref="E46:F46"/>
    <mergeCell ref="G46:J46"/>
    <mergeCell ref="K46:M46"/>
    <mergeCell ref="P46:Q46"/>
    <mergeCell ref="R46:S46"/>
    <mergeCell ref="T46:W46"/>
    <mergeCell ref="X46:Z46"/>
    <mergeCell ref="C45:D45"/>
    <mergeCell ref="E45:F45"/>
    <mergeCell ref="G45:I45"/>
    <mergeCell ref="K45:L45"/>
    <mergeCell ref="P45:Q45"/>
    <mergeCell ref="R45:S45"/>
    <mergeCell ref="T43:V43"/>
    <mergeCell ref="X43:Y43"/>
    <mergeCell ref="C44:D44"/>
    <mergeCell ref="G44:J44"/>
    <mergeCell ref="K44:M44"/>
    <mergeCell ref="P44:Q44"/>
    <mergeCell ref="T44:W44"/>
    <mergeCell ref="X44:Z44"/>
    <mergeCell ref="C43:D43"/>
    <mergeCell ref="E43:F43"/>
    <mergeCell ref="G43:I43"/>
    <mergeCell ref="K43:L43"/>
    <mergeCell ref="P43:Q43"/>
    <mergeCell ref="R43:S43"/>
    <mergeCell ref="R44:S44"/>
    <mergeCell ref="T41:V41"/>
    <mergeCell ref="X41:Y41"/>
    <mergeCell ref="C42:D42"/>
    <mergeCell ref="E42:F42"/>
    <mergeCell ref="G42:J42"/>
    <mergeCell ref="K42:M42"/>
    <mergeCell ref="P42:Q42"/>
    <mergeCell ref="R42:S42"/>
    <mergeCell ref="T42:W42"/>
    <mergeCell ref="X42:Z42"/>
    <mergeCell ref="C41:D41"/>
    <mergeCell ref="E41:F41"/>
    <mergeCell ref="G41:I41"/>
    <mergeCell ref="K41:L41"/>
    <mergeCell ref="P41:Q41"/>
    <mergeCell ref="R41:S41"/>
    <mergeCell ref="T39:V39"/>
    <mergeCell ref="X39:Y39"/>
    <mergeCell ref="C40:D40"/>
    <mergeCell ref="G40:J40"/>
    <mergeCell ref="K40:M40"/>
    <mergeCell ref="P40:Q40"/>
    <mergeCell ref="T40:W40"/>
    <mergeCell ref="X40:Z40"/>
    <mergeCell ref="C39:D39"/>
    <mergeCell ref="E39:F39"/>
    <mergeCell ref="G39:I39"/>
    <mergeCell ref="K39:L39"/>
    <mergeCell ref="P39:Q39"/>
    <mergeCell ref="R39:S39"/>
    <mergeCell ref="R40:S40"/>
    <mergeCell ref="T37:V37"/>
    <mergeCell ref="X37:Y37"/>
    <mergeCell ref="C38:D38"/>
    <mergeCell ref="E38:F38"/>
    <mergeCell ref="G38:J38"/>
    <mergeCell ref="K38:M38"/>
    <mergeCell ref="P38:Q38"/>
    <mergeCell ref="R38:S38"/>
    <mergeCell ref="T38:W38"/>
    <mergeCell ref="X38:Z38"/>
    <mergeCell ref="C37:D37"/>
    <mergeCell ref="E37:F37"/>
    <mergeCell ref="G37:I37"/>
    <mergeCell ref="K37:L37"/>
    <mergeCell ref="P37:Q37"/>
    <mergeCell ref="R37:S37"/>
    <mergeCell ref="T35:V35"/>
    <mergeCell ref="X35:Y35"/>
    <mergeCell ref="C36:D36"/>
    <mergeCell ref="G36:J36"/>
    <mergeCell ref="K36:M36"/>
    <mergeCell ref="P36:Q36"/>
    <mergeCell ref="T36:W36"/>
    <mergeCell ref="X36:Z36"/>
    <mergeCell ref="C35:D35"/>
    <mergeCell ref="E35:F35"/>
    <mergeCell ref="G35:I35"/>
    <mergeCell ref="K35:L35"/>
    <mergeCell ref="P35:Q35"/>
    <mergeCell ref="R35:S35"/>
    <mergeCell ref="R36:S36"/>
    <mergeCell ref="T33:V33"/>
    <mergeCell ref="X33:Y33"/>
    <mergeCell ref="C34:D34"/>
    <mergeCell ref="E34:F34"/>
    <mergeCell ref="G34:J34"/>
    <mergeCell ref="K34:M34"/>
    <mergeCell ref="P34:Q34"/>
    <mergeCell ref="R34:S34"/>
    <mergeCell ref="T34:W34"/>
    <mergeCell ref="X34:Z34"/>
    <mergeCell ref="C33:D33"/>
    <mergeCell ref="E33:F33"/>
    <mergeCell ref="G33:I33"/>
    <mergeCell ref="K33:L33"/>
    <mergeCell ref="P33:Q33"/>
    <mergeCell ref="R33:S33"/>
    <mergeCell ref="T31:V31"/>
    <mergeCell ref="X31:Y31"/>
    <mergeCell ref="C32:D32"/>
    <mergeCell ref="G32:J32"/>
    <mergeCell ref="K32:M32"/>
    <mergeCell ref="P32:Q32"/>
    <mergeCell ref="T32:W32"/>
    <mergeCell ref="X32:Z32"/>
    <mergeCell ref="C31:D31"/>
    <mergeCell ref="E31:F31"/>
    <mergeCell ref="G31:I31"/>
    <mergeCell ref="K31:L31"/>
    <mergeCell ref="P31:Q31"/>
    <mergeCell ref="R31:S31"/>
    <mergeCell ref="R32:S32"/>
    <mergeCell ref="T29:V29"/>
    <mergeCell ref="X29:Y29"/>
    <mergeCell ref="C30:D30"/>
    <mergeCell ref="E30:F30"/>
    <mergeCell ref="G30:J30"/>
    <mergeCell ref="K30:M30"/>
    <mergeCell ref="P30:Q30"/>
    <mergeCell ref="R30:S30"/>
    <mergeCell ref="T30:W30"/>
    <mergeCell ref="X30:Z30"/>
    <mergeCell ref="C29:D29"/>
    <mergeCell ref="E29:F29"/>
    <mergeCell ref="G29:I29"/>
    <mergeCell ref="K29:L29"/>
    <mergeCell ref="P29:Q29"/>
    <mergeCell ref="R29:S29"/>
    <mergeCell ref="T27:V27"/>
    <mergeCell ref="X27:Y27"/>
    <mergeCell ref="C28:D28"/>
    <mergeCell ref="G28:J28"/>
    <mergeCell ref="K28:M28"/>
    <mergeCell ref="P28:Q28"/>
    <mergeCell ref="T28:W28"/>
    <mergeCell ref="X28:Z28"/>
    <mergeCell ref="C27:D27"/>
    <mergeCell ref="E27:F27"/>
    <mergeCell ref="G27:I27"/>
    <mergeCell ref="K27:L27"/>
    <mergeCell ref="P27:Q27"/>
    <mergeCell ref="R27:S27"/>
    <mergeCell ref="R28:S28"/>
    <mergeCell ref="T25:V25"/>
    <mergeCell ref="X25:Y25"/>
    <mergeCell ref="C26:D26"/>
    <mergeCell ref="E26:F26"/>
    <mergeCell ref="G26:J26"/>
    <mergeCell ref="K26:M26"/>
    <mergeCell ref="P26:Q26"/>
    <mergeCell ref="R26:S26"/>
    <mergeCell ref="T26:W26"/>
    <mergeCell ref="X26:Z26"/>
    <mergeCell ref="C25:D25"/>
    <mergeCell ref="E25:F25"/>
    <mergeCell ref="G25:I25"/>
    <mergeCell ref="K25:L25"/>
    <mergeCell ref="P25:Q25"/>
    <mergeCell ref="R25:S25"/>
    <mergeCell ref="T23:V23"/>
    <mergeCell ref="X23:Y23"/>
    <mergeCell ref="C24:D24"/>
    <mergeCell ref="G24:J24"/>
    <mergeCell ref="K24:M24"/>
    <mergeCell ref="P24:Q24"/>
    <mergeCell ref="T24:W24"/>
    <mergeCell ref="X24:Z24"/>
    <mergeCell ref="C23:D23"/>
    <mergeCell ref="E23:F23"/>
    <mergeCell ref="G23:I23"/>
    <mergeCell ref="K23:L23"/>
    <mergeCell ref="P23:Q23"/>
    <mergeCell ref="R23:S23"/>
    <mergeCell ref="R24:S24"/>
    <mergeCell ref="T21:V21"/>
    <mergeCell ref="X21:Y21"/>
    <mergeCell ref="C22:D22"/>
    <mergeCell ref="E22:F22"/>
    <mergeCell ref="G22:J22"/>
    <mergeCell ref="K22:M22"/>
    <mergeCell ref="P22:Q22"/>
    <mergeCell ref="R22:S22"/>
    <mergeCell ref="T22:W22"/>
    <mergeCell ref="X22:Z22"/>
    <mergeCell ref="C21:D21"/>
    <mergeCell ref="E21:F21"/>
    <mergeCell ref="G21:I21"/>
    <mergeCell ref="K21:L21"/>
    <mergeCell ref="P21:Q21"/>
    <mergeCell ref="R21:S21"/>
    <mergeCell ref="T19:V19"/>
    <mergeCell ref="X19:Y19"/>
    <mergeCell ref="C20:D20"/>
    <mergeCell ref="G20:J20"/>
    <mergeCell ref="K20:M20"/>
    <mergeCell ref="P20:Q20"/>
    <mergeCell ref="T20:W20"/>
    <mergeCell ref="X20:Z20"/>
    <mergeCell ref="C19:D19"/>
    <mergeCell ref="E19:F19"/>
    <mergeCell ref="G19:I19"/>
    <mergeCell ref="K19:L19"/>
    <mergeCell ref="P19:Q19"/>
    <mergeCell ref="R19:S19"/>
    <mergeCell ref="R20:S20"/>
    <mergeCell ref="T17:V17"/>
    <mergeCell ref="X17:Y17"/>
    <mergeCell ref="C18:D18"/>
    <mergeCell ref="E18:F18"/>
    <mergeCell ref="G18:J18"/>
    <mergeCell ref="K18:M18"/>
    <mergeCell ref="P18:Q18"/>
    <mergeCell ref="R18:S18"/>
    <mergeCell ref="T18:W18"/>
    <mergeCell ref="X18:Z18"/>
    <mergeCell ref="C17:D17"/>
    <mergeCell ref="E17:F17"/>
    <mergeCell ref="G17:I17"/>
    <mergeCell ref="K17:L17"/>
    <mergeCell ref="P17:Q17"/>
    <mergeCell ref="R17:S17"/>
    <mergeCell ref="T15:V15"/>
    <mergeCell ref="X15:Y15"/>
    <mergeCell ref="C16:D16"/>
    <mergeCell ref="G16:J16"/>
    <mergeCell ref="K16:M16"/>
    <mergeCell ref="P16:Q16"/>
    <mergeCell ref="T16:W16"/>
    <mergeCell ref="X16:Z16"/>
    <mergeCell ref="C15:D15"/>
    <mergeCell ref="E15:F15"/>
    <mergeCell ref="G15:I15"/>
    <mergeCell ref="K15:L15"/>
    <mergeCell ref="P15:Q15"/>
    <mergeCell ref="R15:S15"/>
    <mergeCell ref="R16:S16"/>
    <mergeCell ref="C14:D14"/>
    <mergeCell ref="E14:F14"/>
    <mergeCell ref="G14:J14"/>
    <mergeCell ref="K14:M14"/>
    <mergeCell ref="P14:Q14"/>
    <mergeCell ref="R14:S14"/>
    <mergeCell ref="T14:W14"/>
    <mergeCell ref="X14:Z14"/>
    <mergeCell ref="C13:D13"/>
    <mergeCell ref="E13:F13"/>
    <mergeCell ref="G13:I13"/>
    <mergeCell ref="K13:L13"/>
    <mergeCell ref="P13:Q13"/>
    <mergeCell ref="R13:S13"/>
    <mergeCell ref="C10:D10"/>
    <mergeCell ref="E10:F10"/>
    <mergeCell ref="G10:J10"/>
    <mergeCell ref="K10:M10"/>
    <mergeCell ref="P10:Q10"/>
    <mergeCell ref="R10:S10"/>
    <mergeCell ref="R12:S12"/>
    <mergeCell ref="T13:V13"/>
    <mergeCell ref="X13:Y13"/>
    <mergeCell ref="C9:D9"/>
    <mergeCell ref="E9:F9"/>
    <mergeCell ref="G9:I9"/>
    <mergeCell ref="K9:L9"/>
    <mergeCell ref="P9:Q9"/>
    <mergeCell ref="R9:S9"/>
    <mergeCell ref="T9:V9"/>
    <mergeCell ref="X9:Y9"/>
    <mergeCell ref="C12:D12"/>
    <mergeCell ref="G12:J12"/>
    <mergeCell ref="K12:M12"/>
    <mergeCell ref="P12:Q12"/>
    <mergeCell ref="T12:W12"/>
    <mergeCell ref="X12:Z12"/>
    <mergeCell ref="T10:W10"/>
    <mergeCell ref="X10:Z10"/>
    <mergeCell ref="C11:D11"/>
    <mergeCell ref="E11:F11"/>
    <mergeCell ref="G11:I11"/>
    <mergeCell ref="K11:L11"/>
    <mergeCell ref="P11:Q11"/>
    <mergeCell ref="R11:S11"/>
    <mergeCell ref="T11:V11"/>
    <mergeCell ref="X11:Y11"/>
    <mergeCell ref="P51:Q51"/>
    <mergeCell ref="W58:X58"/>
    <mergeCell ref="C62:D62"/>
    <mergeCell ref="P62:Q62"/>
    <mergeCell ref="W62:X62"/>
    <mergeCell ref="A2:Z2"/>
    <mergeCell ref="A4:H4"/>
    <mergeCell ref="I4:P4"/>
    <mergeCell ref="Q4:U4"/>
    <mergeCell ref="V4:Z4"/>
    <mergeCell ref="A5:H5"/>
    <mergeCell ref="I5:P5"/>
    <mergeCell ref="Q5:U5"/>
    <mergeCell ref="V5:Z5"/>
    <mergeCell ref="F6:L6"/>
    <mergeCell ref="P6:U6"/>
    <mergeCell ref="C8:D8"/>
    <mergeCell ref="E8:F8"/>
    <mergeCell ref="G8:J8"/>
    <mergeCell ref="K8:M8"/>
    <mergeCell ref="P8:Q8"/>
    <mergeCell ref="R8:S8"/>
    <mergeCell ref="T8:W8"/>
    <mergeCell ref="X8:Z8"/>
  </mergeCells>
  <dataValidations count="4">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whole" allowBlank="1" showInputMessage="1" showErrorMessage="1" error="Weight must be between 400 and 1200" sqref="P16:Q16 C12:F12 C16:F16 P20:Q20 P24:Q24 C20:F20 P28:Q28 C24:F24 P32:Q32 C28:F28 C32:F32 P36:Q36 P40:Q40 C36:F36 C40:F40 P44:Q44 P48:Q48 C44:F44 C48:F48 P12:Q12">
      <formula1>400</formula1>
      <formula2>1400</formula2>
    </dataValidation>
  </dataValidations>
  <printOptions horizontalCentered="1"/>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27650" r:id="rId5" name="Check Box 2">
              <controlPr locked="0" defaultSize="0" autoFill="0" autoLine="0" autoPict="0">
                <anchor moveWithCells="1">
                  <from>
                    <xdr:col>14</xdr:col>
                    <xdr:colOff>30480</xdr:colOff>
                    <xdr:row>8</xdr:row>
                    <xdr:rowOff>251460</xdr:rowOff>
                  </from>
                  <to>
                    <xdr:col>15</xdr:col>
                    <xdr:colOff>7620</xdr:colOff>
                    <xdr:row>12</xdr:row>
                    <xdr:rowOff>83820</xdr:rowOff>
                  </to>
                </anchor>
              </controlPr>
            </control>
          </mc:Choice>
        </mc:AlternateContent>
        <mc:AlternateContent xmlns:mc="http://schemas.openxmlformats.org/markup-compatibility/2006">
          <mc:Choice Requires="x14">
            <control shapeId="27651" r:id="rId6" name="Check Box 3">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27652" r:id="rId7" name="Check Box 4">
              <controlPr locked="0" defaultSize="0" autoFill="0" autoLine="0" autoPict="0">
                <anchor moveWithCells="1">
                  <from>
                    <xdr:col>14</xdr:col>
                    <xdr:colOff>30480</xdr:colOff>
                    <xdr:row>7</xdr:row>
                    <xdr:rowOff>297180</xdr:rowOff>
                  </from>
                  <to>
                    <xdr:col>14</xdr:col>
                    <xdr:colOff>266700</xdr:colOff>
                    <xdr:row>10</xdr:row>
                    <xdr:rowOff>76200</xdr:rowOff>
                  </to>
                </anchor>
              </controlPr>
            </control>
          </mc:Choice>
        </mc:AlternateContent>
        <mc:AlternateContent xmlns:mc="http://schemas.openxmlformats.org/markup-compatibility/2006">
          <mc:Choice Requires="x14">
            <control shapeId="27653" r:id="rId8" name="Check Box 5">
              <controlPr locked="0" defaultSize="0" autoFill="0" autoLine="0" autoPict="0">
                <anchor moveWithCells="1">
                  <from>
                    <xdr:col>1</xdr:col>
                    <xdr:colOff>22860</xdr:colOff>
                    <xdr:row>14</xdr:row>
                    <xdr:rowOff>60960</xdr:rowOff>
                  </from>
                  <to>
                    <xdr:col>2</xdr:col>
                    <xdr:colOff>38100</xdr:colOff>
                    <xdr:row>14</xdr:row>
                    <xdr:rowOff>274320</xdr:rowOff>
                  </to>
                </anchor>
              </controlPr>
            </control>
          </mc:Choice>
        </mc:AlternateContent>
        <mc:AlternateContent xmlns:mc="http://schemas.openxmlformats.org/markup-compatibility/2006">
          <mc:Choice Requires="x14">
            <control shapeId="27654" r:id="rId9" name="Check Box 6">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27655" r:id="rId10" name="Check Box 7">
              <controlPr locked="0" defaultSize="0" autoFill="0" autoLine="0" autoPict="0">
                <anchor moveWithCells="1">
                  <from>
                    <xdr:col>14</xdr:col>
                    <xdr:colOff>30480</xdr:colOff>
                    <xdr:row>10</xdr:row>
                    <xdr:rowOff>251460</xdr:rowOff>
                  </from>
                  <to>
                    <xdr:col>14</xdr:col>
                    <xdr:colOff>266700</xdr:colOff>
                    <xdr:row>14</xdr:row>
                    <xdr:rowOff>68580</xdr:rowOff>
                  </to>
                </anchor>
              </controlPr>
            </control>
          </mc:Choice>
        </mc:AlternateContent>
        <mc:AlternateContent xmlns:mc="http://schemas.openxmlformats.org/markup-compatibility/2006">
          <mc:Choice Requires="x14">
            <control shapeId="27656" r:id="rId11" name="Check Box 8">
              <controlPr locked="0" defaultSize="0" autoFill="0" autoLine="0" autoPict="0">
                <anchor moveWithCells="1">
                  <from>
                    <xdr:col>1</xdr:col>
                    <xdr:colOff>22860</xdr:colOff>
                    <xdr:row>18</xdr:row>
                    <xdr:rowOff>60960</xdr:rowOff>
                  </from>
                  <to>
                    <xdr:col>2</xdr:col>
                    <xdr:colOff>38100</xdr:colOff>
                    <xdr:row>18</xdr:row>
                    <xdr:rowOff>274320</xdr:rowOff>
                  </to>
                </anchor>
              </controlPr>
            </control>
          </mc:Choice>
        </mc:AlternateContent>
        <mc:AlternateContent xmlns:mc="http://schemas.openxmlformats.org/markup-compatibility/2006">
          <mc:Choice Requires="x14">
            <control shapeId="27657" r:id="rId12" name="Check Box 9">
              <controlPr locked="0" defaultSize="0" autoFill="0" autoLine="0" autoPict="0">
                <anchor moveWithCells="1">
                  <from>
                    <xdr:col>14</xdr:col>
                    <xdr:colOff>30480</xdr:colOff>
                    <xdr:row>16</xdr:row>
                    <xdr:rowOff>251460</xdr:rowOff>
                  </from>
                  <to>
                    <xdr:col>15</xdr:col>
                    <xdr:colOff>7620</xdr:colOff>
                    <xdr:row>20</xdr:row>
                    <xdr:rowOff>83820</xdr:rowOff>
                  </to>
                </anchor>
              </controlPr>
            </control>
          </mc:Choice>
        </mc:AlternateContent>
        <mc:AlternateContent xmlns:mc="http://schemas.openxmlformats.org/markup-compatibility/2006">
          <mc:Choice Requires="x14">
            <control shapeId="27658" r:id="rId13" name="Check Box 10">
              <controlPr locked="0" defaultSize="0" autoFill="0" autoLine="0" autoPict="0">
                <anchor moveWithCells="1">
                  <from>
                    <xdr:col>1</xdr:col>
                    <xdr:colOff>22860</xdr:colOff>
                    <xdr:row>15</xdr:row>
                    <xdr:rowOff>22860</xdr:rowOff>
                  </from>
                  <to>
                    <xdr:col>1</xdr:col>
                    <xdr:colOff>259080</xdr:colOff>
                    <xdr:row>17</xdr:row>
                    <xdr:rowOff>7620</xdr:rowOff>
                  </to>
                </anchor>
              </controlPr>
            </control>
          </mc:Choice>
        </mc:AlternateContent>
        <mc:AlternateContent xmlns:mc="http://schemas.openxmlformats.org/markup-compatibility/2006">
          <mc:Choice Requires="x14">
            <control shapeId="27659" r:id="rId14" name="Check Box 11">
              <controlPr locked="0" defaultSize="0" autoFill="0" autoLine="0" autoPict="0">
                <anchor moveWithCells="1">
                  <from>
                    <xdr:col>14</xdr:col>
                    <xdr:colOff>30480</xdr:colOff>
                    <xdr:row>14</xdr:row>
                    <xdr:rowOff>266700</xdr:rowOff>
                  </from>
                  <to>
                    <xdr:col>14</xdr:col>
                    <xdr:colOff>266700</xdr:colOff>
                    <xdr:row>18</xdr:row>
                    <xdr:rowOff>83820</xdr:rowOff>
                  </to>
                </anchor>
              </controlPr>
            </control>
          </mc:Choice>
        </mc:AlternateContent>
        <mc:AlternateContent xmlns:mc="http://schemas.openxmlformats.org/markup-compatibility/2006">
          <mc:Choice Requires="x14">
            <control shapeId="27660" r:id="rId15" name="Check Box 12">
              <controlPr locked="0" defaultSize="0" autoFill="0" autoLine="0" autoPict="0">
                <anchor moveWithCells="1">
                  <from>
                    <xdr:col>1</xdr:col>
                    <xdr:colOff>22860</xdr:colOff>
                    <xdr:row>22</xdr:row>
                    <xdr:rowOff>60960</xdr:rowOff>
                  </from>
                  <to>
                    <xdr:col>2</xdr:col>
                    <xdr:colOff>38100</xdr:colOff>
                    <xdr:row>22</xdr:row>
                    <xdr:rowOff>274320</xdr:rowOff>
                  </to>
                </anchor>
              </controlPr>
            </control>
          </mc:Choice>
        </mc:AlternateContent>
        <mc:AlternateContent xmlns:mc="http://schemas.openxmlformats.org/markup-compatibility/2006">
          <mc:Choice Requires="x14">
            <control shapeId="27661" r:id="rId16" name="Check Box 13">
              <controlPr locked="0" defaultSize="0" autoFill="0" autoLine="0" autoPict="0">
                <anchor moveWithCells="1">
                  <from>
                    <xdr:col>1</xdr:col>
                    <xdr:colOff>22860</xdr:colOff>
                    <xdr:row>19</xdr:row>
                    <xdr:rowOff>22860</xdr:rowOff>
                  </from>
                  <to>
                    <xdr:col>1</xdr:col>
                    <xdr:colOff>259080</xdr:colOff>
                    <xdr:row>21</xdr:row>
                    <xdr:rowOff>7620</xdr:rowOff>
                  </to>
                </anchor>
              </controlPr>
            </control>
          </mc:Choice>
        </mc:AlternateContent>
        <mc:AlternateContent xmlns:mc="http://schemas.openxmlformats.org/markup-compatibility/2006">
          <mc:Choice Requires="x14">
            <control shapeId="27662" r:id="rId17" name="Check Box 14">
              <controlPr locked="0" defaultSize="0" autoFill="0" autoLine="0" autoPict="0">
                <anchor moveWithCells="1">
                  <from>
                    <xdr:col>14</xdr:col>
                    <xdr:colOff>30480</xdr:colOff>
                    <xdr:row>18</xdr:row>
                    <xdr:rowOff>266700</xdr:rowOff>
                  </from>
                  <to>
                    <xdr:col>14</xdr:col>
                    <xdr:colOff>266700</xdr:colOff>
                    <xdr:row>22</xdr:row>
                    <xdr:rowOff>83820</xdr:rowOff>
                  </to>
                </anchor>
              </controlPr>
            </control>
          </mc:Choice>
        </mc:AlternateContent>
        <mc:AlternateContent xmlns:mc="http://schemas.openxmlformats.org/markup-compatibility/2006">
          <mc:Choice Requires="x14">
            <control shapeId="27663" r:id="rId18" name="Check Box 15">
              <controlPr locked="0" defaultSize="0" autoFill="0" autoLine="0" autoPict="0">
                <anchor moveWithCells="1">
                  <from>
                    <xdr:col>1</xdr:col>
                    <xdr:colOff>22860</xdr:colOff>
                    <xdr:row>26</xdr:row>
                    <xdr:rowOff>45720</xdr:rowOff>
                  </from>
                  <to>
                    <xdr:col>2</xdr:col>
                    <xdr:colOff>38100</xdr:colOff>
                    <xdr:row>26</xdr:row>
                    <xdr:rowOff>266700</xdr:rowOff>
                  </to>
                </anchor>
              </controlPr>
            </control>
          </mc:Choice>
        </mc:AlternateContent>
        <mc:AlternateContent xmlns:mc="http://schemas.openxmlformats.org/markup-compatibility/2006">
          <mc:Choice Requires="x14">
            <control shapeId="27664" r:id="rId19" name="Check Box 16">
              <controlPr locked="0" defaultSize="0" autoFill="0" autoLine="0" autoPict="0">
                <anchor moveWithCells="1">
                  <from>
                    <xdr:col>14</xdr:col>
                    <xdr:colOff>30480</xdr:colOff>
                    <xdr:row>24</xdr:row>
                    <xdr:rowOff>251460</xdr:rowOff>
                  </from>
                  <to>
                    <xdr:col>15</xdr:col>
                    <xdr:colOff>7620</xdr:colOff>
                    <xdr:row>28</xdr:row>
                    <xdr:rowOff>83820</xdr:rowOff>
                  </to>
                </anchor>
              </controlPr>
            </control>
          </mc:Choice>
        </mc:AlternateContent>
        <mc:AlternateContent xmlns:mc="http://schemas.openxmlformats.org/markup-compatibility/2006">
          <mc:Choice Requires="x14">
            <control shapeId="27665" r:id="rId20" name="Check Box 17">
              <controlPr locked="0" defaultSize="0" autoFill="0" autoLine="0" autoPict="0">
                <anchor moveWithCells="1">
                  <from>
                    <xdr:col>1</xdr:col>
                    <xdr:colOff>22860</xdr:colOff>
                    <xdr:row>23</xdr:row>
                    <xdr:rowOff>22860</xdr:rowOff>
                  </from>
                  <to>
                    <xdr:col>1</xdr:col>
                    <xdr:colOff>259080</xdr:colOff>
                    <xdr:row>25</xdr:row>
                    <xdr:rowOff>7620</xdr:rowOff>
                  </to>
                </anchor>
              </controlPr>
            </control>
          </mc:Choice>
        </mc:AlternateContent>
        <mc:AlternateContent xmlns:mc="http://schemas.openxmlformats.org/markup-compatibility/2006">
          <mc:Choice Requires="x14">
            <control shapeId="27666" r:id="rId21" name="Check Box 18">
              <controlPr locked="0" defaultSize="0" autoFill="0" autoLine="0" autoPict="0">
                <anchor moveWithCells="1">
                  <from>
                    <xdr:col>14</xdr:col>
                    <xdr:colOff>30480</xdr:colOff>
                    <xdr:row>22</xdr:row>
                    <xdr:rowOff>266700</xdr:rowOff>
                  </from>
                  <to>
                    <xdr:col>14</xdr:col>
                    <xdr:colOff>266700</xdr:colOff>
                    <xdr:row>26</xdr:row>
                    <xdr:rowOff>83820</xdr:rowOff>
                  </to>
                </anchor>
              </controlPr>
            </control>
          </mc:Choice>
        </mc:AlternateContent>
        <mc:AlternateContent xmlns:mc="http://schemas.openxmlformats.org/markup-compatibility/2006">
          <mc:Choice Requires="x14">
            <control shapeId="27667" r:id="rId22" name="Check Box 19">
              <controlPr locked="0" defaultSize="0" autoFill="0" autoLine="0" autoPict="0">
                <anchor moveWithCells="1">
                  <from>
                    <xdr:col>1</xdr:col>
                    <xdr:colOff>22860</xdr:colOff>
                    <xdr:row>30</xdr:row>
                    <xdr:rowOff>45720</xdr:rowOff>
                  </from>
                  <to>
                    <xdr:col>2</xdr:col>
                    <xdr:colOff>38100</xdr:colOff>
                    <xdr:row>30</xdr:row>
                    <xdr:rowOff>266700</xdr:rowOff>
                  </to>
                </anchor>
              </controlPr>
            </control>
          </mc:Choice>
        </mc:AlternateContent>
        <mc:AlternateContent xmlns:mc="http://schemas.openxmlformats.org/markup-compatibility/2006">
          <mc:Choice Requires="x14">
            <control shapeId="27668" r:id="rId23" name="Check Box 20">
              <controlPr locked="0" defaultSize="0" autoFill="0" autoLine="0" autoPict="0">
                <anchor moveWithCells="1">
                  <from>
                    <xdr:col>1</xdr:col>
                    <xdr:colOff>22860</xdr:colOff>
                    <xdr:row>27</xdr:row>
                    <xdr:rowOff>22860</xdr:rowOff>
                  </from>
                  <to>
                    <xdr:col>1</xdr:col>
                    <xdr:colOff>259080</xdr:colOff>
                    <xdr:row>29</xdr:row>
                    <xdr:rowOff>7620</xdr:rowOff>
                  </to>
                </anchor>
              </controlPr>
            </control>
          </mc:Choice>
        </mc:AlternateContent>
        <mc:AlternateContent xmlns:mc="http://schemas.openxmlformats.org/markup-compatibility/2006">
          <mc:Choice Requires="x14">
            <control shapeId="27669" r:id="rId24" name="Check Box 21">
              <controlPr locked="0" defaultSize="0" autoFill="0" autoLine="0" autoPict="0">
                <anchor moveWithCells="1">
                  <from>
                    <xdr:col>14</xdr:col>
                    <xdr:colOff>30480</xdr:colOff>
                    <xdr:row>26</xdr:row>
                    <xdr:rowOff>266700</xdr:rowOff>
                  </from>
                  <to>
                    <xdr:col>14</xdr:col>
                    <xdr:colOff>266700</xdr:colOff>
                    <xdr:row>30</xdr:row>
                    <xdr:rowOff>83820</xdr:rowOff>
                  </to>
                </anchor>
              </controlPr>
            </control>
          </mc:Choice>
        </mc:AlternateContent>
        <mc:AlternateContent xmlns:mc="http://schemas.openxmlformats.org/markup-compatibility/2006">
          <mc:Choice Requires="x14">
            <control shapeId="27670" r:id="rId25" name="Check Box 22">
              <controlPr locked="0" defaultSize="0" autoFill="0" autoLine="0" autoPict="0">
                <anchor moveWithCells="1">
                  <from>
                    <xdr:col>1</xdr:col>
                    <xdr:colOff>22860</xdr:colOff>
                    <xdr:row>34</xdr:row>
                    <xdr:rowOff>45720</xdr:rowOff>
                  </from>
                  <to>
                    <xdr:col>2</xdr:col>
                    <xdr:colOff>38100</xdr:colOff>
                    <xdr:row>34</xdr:row>
                    <xdr:rowOff>266700</xdr:rowOff>
                  </to>
                </anchor>
              </controlPr>
            </control>
          </mc:Choice>
        </mc:AlternateContent>
        <mc:AlternateContent xmlns:mc="http://schemas.openxmlformats.org/markup-compatibility/2006">
          <mc:Choice Requires="x14">
            <control shapeId="27671" r:id="rId26" name="Check Box 23">
              <controlPr locked="0" defaultSize="0" autoFill="0" autoLine="0" autoPict="0">
                <anchor moveWithCells="1">
                  <from>
                    <xdr:col>14</xdr:col>
                    <xdr:colOff>30480</xdr:colOff>
                    <xdr:row>32</xdr:row>
                    <xdr:rowOff>251460</xdr:rowOff>
                  </from>
                  <to>
                    <xdr:col>15</xdr:col>
                    <xdr:colOff>7620</xdr:colOff>
                    <xdr:row>36</xdr:row>
                    <xdr:rowOff>83820</xdr:rowOff>
                  </to>
                </anchor>
              </controlPr>
            </control>
          </mc:Choice>
        </mc:AlternateContent>
        <mc:AlternateContent xmlns:mc="http://schemas.openxmlformats.org/markup-compatibility/2006">
          <mc:Choice Requires="x14">
            <control shapeId="27672" r:id="rId27" name="Check Box 24">
              <controlPr locked="0" defaultSize="0" autoFill="0" autoLine="0" autoPict="0">
                <anchor moveWithCells="1">
                  <from>
                    <xdr:col>1</xdr:col>
                    <xdr:colOff>22860</xdr:colOff>
                    <xdr:row>31</xdr:row>
                    <xdr:rowOff>22860</xdr:rowOff>
                  </from>
                  <to>
                    <xdr:col>1</xdr:col>
                    <xdr:colOff>259080</xdr:colOff>
                    <xdr:row>33</xdr:row>
                    <xdr:rowOff>7620</xdr:rowOff>
                  </to>
                </anchor>
              </controlPr>
            </control>
          </mc:Choice>
        </mc:AlternateContent>
        <mc:AlternateContent xmlns:mc="http://schemas.openxmlformats.org/markup-compatibility/2006">
          <mc:Choice Requires="x14">
            <control shapeId="27673" r:id="rId28" name="Check Box 25">
              <controlPr locked="0" defaultSize="0" autoFill="0" autoLine="0" autoPict="0">
                <anchor moveWithCells="1">
                  <from>
                    <xdr:col>14</xdr:col>
                    <xdr:colOff>30480</xdr:colOff>
                    <xdr:row>30</xdr:row>
                    <xdr:rowOff>259080</xdr:rowOff>
                  </from>
                  <to>
                    <xdr:col>14</xdr:col>
                    <xdr:colOff>266700</xdr:colOff>
                    <xdr:row>34</xdr:row>
                    <xdr:rowOff>76200</xdr:rowOff>
                  </to>
                </anchor>
              </controlPr>
            </control>
          </mc:Choice>
        </mc:AlternateContent>
        <mc:AlternateContent xmlns:mc="http://schemas.openxmlformats.org/markup-compatibility/2006">
          <mc:Choice Requires="x14">
            <control shapeId="27674" r:id="rId29" name="Check Box 26">
              <controlPr locked="0" defaultSize="0" autoFill="0" autoLine="0" autoPict="0">
                <anchor moveWithCells="1">
                  <from>
                    <xdr:col>1</xdr:col>
                    <xdr:colOff>22860</xdr:colOff>
                    <xdr:row>38</xdr:row>
                    <xdr:rowOff>45720</xdr:rowOff>
                  </from>
                  <to>
                    <xdr:col>2</xdr:col>
                    <xdr:colOff>38100</xdr:colOff>
                    <xdr:row>38</xdr:row>
                    <xdr:rowOff>266700</xdr:rowOff>
                  </to>
                </anchor>
              </controlPr>
            </control>
          </mc:Choice>
        </mc:AlternateContent>
        <mc:AlternateContent xmlns:mc="http://schemas.openxmlformats.org/markup-compatibility/2006">
          <mc:Choice Requires="x14">
            <control shapeId="27675" r:id="rId30" name="Check Box 27">
              <controlPr locked="0" defaultSize="0" autoFill="0" autoLine="0" autoPict="0">
                <anchor moveWithCells="1">
                  <from>
                    <xdr:col>1</xdr:col>
                    <xdr:colOff>22860</xdr:colOff>
                    <xdr:row>35</xdr:row>
                    <xdr:rowOff>22860</xdr:rowOff>
                  </from>
                  <to>
                    <xdr:col>1</xdr:col>
                    <xdr:colOff>259080</xdr:colOff>
                    <xdr:row>37</xdr:row>
                    <xdr:rowOff>7620</xdr:rowOff>
                  </to>
                </anchor>
              </controlPr>
            </control>
          </mc:Choice>
        </mc:AlternateContent>
        <mc:AlternateContent xmlns:mc="http://schemas.openxmlformats.org/markup-compatibility/2006">
          <mc:Choice Requires="x14">
            <control shapeId="27676" r:id="rId31" name="Check Box 28">
              <controlPr locked="0" defaultSize="0" autoFill="0" autoLine="0" autoPict="0">
                <anchor moveWithCells="1">
                  <from>
                    <xdr:col>14</xdr:col>
                    <xdr:colOff>30480</xdr:colOff>
                    <xdr:row>34</xdr:row>
                    <xdr:rowOff>266700</xdr:rowOff>
                  </from>
                  <to>
                    <xdr:col>14</xdr:col>
                    <xdr:colOff>266700</xdr:colOff>
                    <xdr:row>38</xdr:row>
                    <xdr:rowOff>83820</xdr:rowOff>
                  </to>
                </anchor>
              </controlPr>
            </control>
          </mc:Choice>
        </mc:AlternateContent>
        <mc:AlternateContent xmlns:mc="http://schemas.openxmlformats.org/markup-compatibility/2006">
          <mc:Choice Requires="x14">
            <control shapeId="27677" r:id="rId32" name="Check Box 29">
              <controlPr locked="0" defaultSize="0" autoFill="0" autoLine="0" autoPict="0">
                <anchor moveWithCells="1">
                  <from>
                    <xdr:col>1</xdr:col>
                    <xdr:colOff>22860</xdr:colOff>
                    <xdr:row>42</xdr:row>
                    <xdr:rowOff>45720</xdr:rowOff>
                  </from>
                  <to>
                    <xdr:col>2</xdr:col>
                    <xdr:colOff>38100</xdr:colOff>
                    <xdr:row>42</xdr:row>
                    <xdr:rowOff>266700</xdr:rowOff>
                  </to>
                </anchor>
              </controlPr>
            </control>
          </mc:Choice>
        </mc:AlternateContent>
        <mc:AlternateContent xmlns:mc="http://schemas.openxmlformats.org/markup-compatibility/2006">
          <mc:Choice Requires="x14">
            <control shapeId="27678" r:id="rId33" name="Check Box 30">
              <controlPr locked="0" defaultSize="0" autoFill="0" autoLine="0" autoPict="0">
                <anchor moveWithCells="1">
                  <from>
                    <xdr:col>14</xdr:col>
                    <xdr:colOff>30480</xdr:colOff>
                    <xdr:row>40</xdr:row>
                    <xdr:rowOff>251460</xdr:rowOff>
                  </from>
                  <to>
                    <xdr:col>15</xdr:col>
                    <xdr:colOff>7620</xdr:colOff>
                    <xdr:row>44</xdr:row>
                    <xdr:rowOff>83820</xdr:rowOff>
                  </to>
                </anchor>
              </controlPr>
            </control>
          </mc:Choice>
        </mc:AlternateContent>
        <mc:AlternateContent xmlns:mc="http://schemas.openxmlformats.org/markup-compatibility/2006">
          <mc:Choice Requires="x14">
            <control shapeId="27679" r:id="rId34" name="Check Box 31">
              <controlPr locked="0" defaultSize="0" autoFill="0" autoLine="0" autoPict="0">
                <anchor moveWithCells="1">
                  <from>
                    <xdr:col>1</xdr:col>
                    <xdr:colOff>22860</xdr:colOff>
                    <xdr:row>39</xdr:row>
                    <xdr:rowOff>22860</xdr:rowOff>
                  </from>
                  <to>
                    <xdr:col>1</xdr:col>
                    <xdr:colOff>259080</xdr:colOff>
                    <xdr:row>41</xdr:row>
                    <xdr:rowOff>7620</xdr:rowOff>
                  </to>
                </anchor>
              </controlPr>
            </control>
          </mc:Choice>
        </mc:AlternateContent>
        <mc:AlternateContent xmlns:mc="http://schemas.openxmlformats.org/markup-compatibility/2006">
          <mc:Choice Requires="x14">
            <control shapeId="27680" r:id="rId35" name="Check Box 32">
              <controlPr locked="0" defaultSize="0" autoFill="0" autoLine="0" autoPict="0">
                <anchor moveWithCells="1">
                  <from>
                    <xdr:col>14</xdr:col>
                    <xdr:colOff>30480</xdr:colOff>
                    <xdr:row>38</xdr:row>
                    <xdr:rowOff>266700</xdr:rowOff>
                  </from>
                  <to>
                    <xdr:col>14</xdr:col>
                    <xdr:colOff>266700</xdr:colOff>
                    <xdr:row>42</xdr:row>
                    <xdr:rowOff>83820</xdr:rowOff>
                  </to>
                </anchor>
              </controlPr>
            </control>
          </mc:Choice>
        </mc:AlternateContent>
        <mc:AlternateContent xmlns:mc="http://schemas.openxmlformats.org/markup-compatibility/2006">
          <mc:Choice Requires="x14">
            <control shapeId="27681" r:id="rId36" name="Check Box 33">
              <controlPr locked="0" defaultSize="0" autoFill="0" autoLine="0" autoPict="0">
                <anchor moveWithCells="1">
                  <from>
                    <xdr:col>1</xdr:col>
                    <xdr:colOff>22860</xdr:colOff>
                    <xdr:row>46</xdr:row>
                    <xdr:rowOff>45720</xdr:rowOff>
                  </from>
                  <to>
                    <xdr:col>2</xdr:col>
                    <xdr:colOff>38100</xdr:colOff>
                    <xdr:row>46</xdr:row>
                    <xdr:rowOff>266700</xdr:rowOff>
                  </to>
                </anchor>
              </controlPr>
            </control>
          </mc:Choice>
        </mc:AlternateContent>
        <mc:AlternateContent xmlns:mc="http://schemas.openxmlformats.org/markup-compatibility/2006">
          <mc:Choice Requires="x14">
            <control shapeId="27682" r:id="rId37" name="Check Box 34">
              <controlPr locked="0" defaultSize="0" autoFill="0" autoLine="0" autoPict="0">
                <anchor moveWithCells="1">
                  <from>
                    <xdr:col>1</xdr:col>
                    <xdr:colOff>22860</xdr:colOff>
                    <xdr:row>43</xdr:row>
                    <xdr:rowOff>22860</xdr:rowOff>
                  </from>
                  <to>
                    <xdr:col>1</xdr:col>
                    <xdr:colOff>259080</xdr:colOff>
                    <xdr:row>45</xdr:row>
                    <xdr:rowOff>7620</xdr:rowOff>
                  </to>
                </anchor>
              </controlPr>
            </control>
          </mc:Choice>
        </mc:AlternateContent>
        <mc:AlternateContent xmlns:mc="http://schemas.openxmlformats.org/markup-compatibility/2006">
          <mc:Choice Requires="x14">
            <control shapeId="27683" r:id="rId38" name="Check Box 35">
              <controlPr locked="0" defaultSize="0" autoFill="0" autoLine="0" autoPict="0">
                <anchor moveWithCells="1">
                  <from>
                    <xdr:col>14</xdr:col>
                    <xdr:colOff>30480</xdr:colOff>
                    <xdr:row>42</xdr:row>
                    <xdr:rowOff>266700</xdr:rowOff>
                  </from>
                  <to>
                    <xdr:col>14</xdr:col>
                    <xdr:colOff>266700</xdr:colOff>
                    <xdr:row>46</xdr:row>
                    <xdr:rowOff>83820</xdr:rowOff>
                  </to>
                </anchor>
              </controlPr>
            </control>
          </mc:Choice>
        </mc:AlternateContent>
        <mc:AlternateContent xmlns:mc="http://schemas.openxmlformats.org/markup-compatibility/2006">
          <mc:Choice Requires="x14">
            <control shapeId="27684" r:id="rId39" name="Check Box 36">
              <controlPr locked="0" defaultSize="0" autoFill="0" autoLine="0" autoPict="0">
                <anchor moveWithCells="1">
                  <from>
                    <xdr:col>14</xdr:col>
                    <xdr:colOff>30480</xdr:colOff>
                    <xdr:row>12</xdr:row>
                    <xdr:rowOff>259080</xdr:rowOff>
                  </from>
                  <to>
                    <xdr:col>14</xdr:col>
                    <xdr:colOff>266700</xdr:colOff>
                    <xdr:row>16</xdr:row>
                    <xdr:rowOff>76200</xdr:rowOff>
                  </to>
                </anchor>
              </controlPr>
            </control>
          </mc:Choice>
        </mc:AlternateContent>
        <mc:AlternateContent xmlns:mc="http://schemas.openxmlformats.org/markup-compatibility/2006">
          <mc:Choice Requires="x14">
            <control shapeId="27685" r:id="rId40" name="Check Box 37">
              <controlPr locked="0" defaultSize="0" autoFill="0" autoLine="0" autoPict="0">
                <anchor moveWithCells="1">
                  <from>
                    <xdr:col>14</xdr:col>
                    <xdr:colOff>30480</xdr:colOff>
                    <xdr:row>20</xdr:row>
                    <xdr:rowOff>259080</xdr:rowOff>
                  </from>
                  <to>
                    <xdr:col>14</xdr:col>
                    <xdr:colOff>266700</xdr:colOff>
                    <xdr:row>24</xdr:row>
                    <xdr:rowOff>76200</xdr:rowOff>
                  </to>
                </anchor>
              </controlPr>
            </control>
          </mc:Choice>
        </mc:AlternateContent>
        <mc:AlternateContent xmlns:mc="http://schemas.openxmlformats.org/markup-compatibility/2006">
          <mc:Choice Requires="x14">
            <control shapeId="27686" r:id="rId41" name="Check Box 38">
              <controlPr locked="0" defaultSize="0" autoFill="0" autoLine="0" autoPict="0">
                <anchor moveWithCells="1">
                  <from>
                    <xdr:col>14</xdr:col>
                    <xdr:colOff>30480</xdr:colOff>
                    <xdr:row>28</xdr:row>
                    <xdr:rowOff>259080</xdr:rowOff>
                  </from>
                  <to>
                    <xdr:col>14</xdr:col>
                    <xdr:colOff>266700</xdr:colOff>
                    <xdr:row>32</xdr:row>
                    <xdr:rowOff>76200</xdr:rowOff>
                  </to>
                </anchor>
              </controlPr>
            </control>
          </mc:Choice>
        </mc:AlternateContent>
        <mc:AlternateContent xmlns:mc="http://schemas.openxmlformats.org/markup-compatibility/2006">
          <mc:Choice Requires="x14">
            <control shapeId="27687" r:id="rId42" name="Check Box 39">
              <controlPr locked="0" defaultSize="0" autoFill="0" autoLine="0" autoPict="0">
                <anchor moveWithCells="1">
                  <from>
                    <xdr:col>14</xdr:col>
                    <xdr:colOff>30480</xdr:colOff>
                    <xdr:row>36</xdr:row>
                    <xdr:rowOff>259080</xdr:rowOff>
                  </from>
                  <to>
                    <xdr:col>14</xdr:col>
                    <xdr:colOff>266700</xdr:colOff>
                    <xdr:row>40</xdr:row>
                    <xdr:rowOff>76200</xdr:rowOff>
                  </to>
                </anchor>
              </controlPr>
            </control>
          </mc:Choice>
        </mc:AlternateContent>
        <mc:AlternateContent xmlns:mc="http://schemas.openxmlformats.org/markup-compatibility/2006">
          <mc:Choice Requires="x14">
            <control shapeId="27688" r:id="rId43" name="Check Box 40">
              <controlPr locked="0" defaultSize="0" autoFill="0" autoLine="0" autoPict="0">
                <anchor moveWithCells="1">
                  <from>
                    <xdr:col>14</xdr:col>
                    <xdr:colOff>30480</xdr:colOff>
                    <xdr:row>44</xdr:row>
                    <xdr:rowOff>259080</xdr:rowOff>
                  </from>
                  <to>
                    <xdr:col>14</xdr:col>
                    <xdr:colOff>266700</xdr:colOff>
                    <xdr:row>48</xdr:row>
                    <xdr:rowOff>76200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 bestFit="1" customWidth="1"/>
    <col min="2" max="2" width="4.33203125" customWidth="1"/>
    <col min="3" max="3" width="4" bestFit="1" customWidth="1"/>
    <col min="4" max="4" width="3.88671875" customWidth="1"/>
    <col min="14" max="14" width="4"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 min="40" max="40" width="0"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7"/>
      <c r="X6" s="73">
        <v>10</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2" t="s">
        <v>7</v>
      </c>
      <c r="B8" s="66" t="s">
        <v>8</v>
      </c>
      <c r="C8" s="192" t="s">
        <v>9</v>
      </c>
      <c r="D8" s="148"/>
      <c r="E8" s="147" t="s">
        <v>57</v>
      </c>
      <c r="F8" s="148"/>
      <c r="G8" s="192" t="s">
        <v>10</v>
      </c>
      <c r="H8" s="193"/>
      <c r="I8" s="193"/>
      <c r="J8" s="148"/>
      <c r="K8" s="201" t="s">
        <v>11</v>
      </c>
      <c r="L8" s="201"/>
      <c r="M8" s="201"/>
      <c r="N8" s="5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347</v>
      </c>
      <c r="B9" s="5" t="b">
        <v>0</v>
      </c>
      <c r="C9" s="195"/>
      <c r="D9" s="196"/>
      <c r="E9" s="199"/>
      <c r="F9" s="200"/>
      <c r="G9" s="189" t="s">
        <v>38</v>
      </c>
      <c r="H9" s="190"/>
      <c r="I9" s="190"/>
      <c r="J9" s="21"/>
      <c r="K9" s="202" t="s">
        <v>14</v>
      </c>
      <c r="L9" s="203"/>
      <c r="M9" s="6"/>
      <c r="N9" s="4">
        <v>367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43"/>
      <c r="B10" s="9"/>
      <c r="C10" s="185"/>
      <c r="D10" s="191"/>
      <c r="E10" s="185"/>
      <c r="F10" s="186"/>
      <c r="G10" s="180"/>
      <c r="H10" s="181"/>
      <c r="I10" s="181"/>
      <c r="J10" s="182"/>
      <c r="K10" s="180"/>
      <c r="L10" s="181"/>
      <c r="M10" s="194"/>
      <c r="N10" s="58"/>
      <c r="O10" s="10"/>
      <c r="P10" s="185"/>
      <c r="Q10" s="191"/>
      <c r="R10" s="185"/>
      <c r="S10" s="186"/>
      <c r="T10" s="180"/>
      <c r="U10" s="181"/>
      <c r="V10" s="181"/>
      <c r="W10" s="182"/>
      <c r="X10" s="180"/>
      <c r="Y10" s="181"/>
      <c r="Z10" s="194"/>
      <c r="AA10" s="48"/>
    </row>
    <row r="11" spans="1:52" ht="26.1" customHeight="1" x14ac:dyDescent="0.25">
      <c r="A11" s="20">
        <v>348</v>
      </c>
      <c r="B11" s="5" t="b">
        <v>0</v>
      </c>
      <c r="C11" s="195"/>
      <c r="D11" s="196"/>
      <c r="E11" s="199"/>
      <c r="F11" s="200"/>
      <c r="G11" s="189" t="s">
        <v>38</v>
      </c>
      <c r="H11" s="190"/>
      <c r="I11" s="190"/>
      <c r="J11" s="21"/>
      <c r="K11" s="197" t="s">
        <v>14</v>
      </c>
      <c r="L11" s="198"/>
      <c r="M11" s="21"/>
      <c r="N11" s="4">
        <v>368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43"/>
      <c r="B12" s="9"/>
      <c r="C12" s="185"/>
      <c r="D12" s="191"/>
      <c r="E12" s="71"/>
      <c r="F12" s="72"/>
      <c r="G12" s="180"/>
      <c r="H12" s="181"/>
      <c r="I12" s="181"/>
      <c r="J12" s="182"/>
      <c r="K12" s="180"/>
      <c r="L12" s="181"/>
      <c r="M12" s="194"/>
      <c r="N12" s="58"/>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349</v>
      </c>
      <c r="B13" s="5" t="b">
        <v>0</v>
      </c>
      <c r="C13" s="195"/>
      <c r="D13" s="196"/>
      <c r="E13" s="199"/>
      <c r="F13" s="200"/>
      <c r="G13" s="189" t="s">
        <v>38</v>
      </c>
      <c r="H13" s="190"/>
      <c r="I13" s="190"/>
      <c r="J13" s="21"/>
      <c r="K13" s="202" t="s">
        <v>14</v>
      </c>
      <c r="L13" s="203"/>
      <c r="M13" s="6"/>
      <c r="N13" s="4">
        <v>369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43"/>
      <c r="B14" s="9"/>
      <c r="C14" s="185"/>
      <c r="D14" s="191"/>
      <c r="E14" s="185"/>
      <c r="F14" s="186"/>
      <c r="G14" s="180"/>
      <c r="H14" s="181"/>
      <c r="I14" s="181"/>
      <c r="J14" s="182"/>
      <c r="K14" s="180"/>
      <c r="L14" s="181"/>
      <c r="M14" s="194"/>
      <c r="N14" s="58"/>
      <c r="O14" s="10"/>
      <c r="P14" s="185"/>
      <c r="Q14" s="191"/>
      <c r="R14" s="185"/>
      <c r="S14" s="186"/>
      <c r="T14" s="180"/>
      <c r="U14" s="181"/>
      <c r="V14" s="181"/>
      <c r="W14" s="182"/>
      <c r="X14" s="180"/>
      <c r="Y14" s="181"/>
      <c r="Z14" s="194"/>
      <c r="AA14" s="48"/>
    </row>
    <row r="15" spans="1:52" ht="26.1" customHeight="1" x14ac:dyDescent="0.25">
      <c r="A15" s="20">
        <v>350</v>
      </c>
      <c r="B15" s="5" t="b">
        <v>0</v>
      </c>
      <c r="C15" s="195"/>
      <c r="D15" s="196"/>
      <c r="E15" s="199"/>
      <c r="F15" s="200"/>
      <c r="G15" s="189" t="s">
        <v>38</v>
      </c>
      <c r="H15" s="190"/>
      <c r="I15" s="190"/>
      <c r="J15" s="21"/>
      <c r="K15" s="197" t="s">
        <v>14</v>
      </c>
      <c r="L15" s="198"/>
      <c r="M15" s="21"/>
      <c r="N15" s="4">
        <v>370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43"/>
      <c r="B16" s="9"/>
      <c r="C16" s="185"/>
      <c r="D16" s="191"/>
      <c r="E16" s="71"/>
      <c r="F16" s="72"/>
      <c r="G16" s="180"/>
      <c r="H16" s="181"/>
      <c r="I16" s="181"/>
      <c r="J16" s="182"/>
      <c r="K16" s="180"/>
      <c r="L16" s="181"/>
      <c r="M16" s="194"/>
      <c r="N16" s="5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351</v>
      </c>
      <c r="B17" s="5" t="b">
        <v>0</v>
      </c>
      <c r="C17" s="195"/>
      <c r="D17" s="196"/>
      <c r="E17" s="199"/>
      <c r="F17" s="200"/>
      <c r="G17" s="189" t="s">
        <v>38</v>
      </c>
      <c r="H17" s="190"/>
      <c r="I17" s="190"/>
      <c r="J17" s="21"/>
      <c r="K17" s="202" t="s">
        <v>14</v>
      </c>
      <c r="L17" s="203"/>
      <c r="M17" s="6"/>
      <c r="N17" s="4">
        <v>371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43"/>
      <c r="B18" s="9"/>
      <c r="C18" s="185"/>
      <c r="D18" s="191"/>
      <c r="E18" s="185"/>
      <c r="F18" s="186"/>
      <c r="G18" s="180"/>
      <c r="H18" s="181"/>
      <c r="I18" s="181"/>
      <c r="J18" s="182"/>
      <c r="K18" s="180"/>
      <c r="L18" s="181"/>
      <c r="M18" s="194"/>
      <c r="N18" s="58"/>
      <c r="O18" s="10"/>
      <c r="P18" s="185"/>
      <c r="Q18" s="191"/>
      <c r="R18" s="185"/>
      <c r="S18" s="186"/>
      <c r="T18" s="180"/>
      <c r="U18" s="181"/>
      <c r="V18" s="181"/>
      <c r="W18" s="182"/>
      <c r="X18" s="180"/>
      <c r="Y18" s="181"/>
      <c r="Z18" s="194"/>
      <c r="AA18" s="48"/>
    </row>
    <row r="19" spans="1:39" ht="26.1" customHeight="1" x14ac:dyDescent="0.25">
      <c r="A19" s="20">
        <v>352</v>
      </c>
      <c r="B19" s="5" t="b">
        <v>0</v>
      </c>
      <c r="C19" s="195"/>
      <c r="D19" s="196"/>
      <c r="E19" s="199"/>
      <c r="F19" s="200"/>
      <c r="G19" s="189" t="s">
        <v>38</v>
      </c>
      <c r="H19" s="190"/>
      <c r="I19" s="190"/>
      <c r="J19" s="21"/>
      <c r="K19" s="197" t="s">
        <v>14</v>
      </c>
      <c r="L19" s="198"/>
      <c r="M19" s="21"/>
      <c r="N19" s="4">
        <v>372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43"/>
      <c r="B20" s="9"/>
      <c r="C20" s="185"/>
      <c r="D20" s="191"/>
      <c r="E20" s="71"/>
      <c r="F20" s="72"/>
      <c r="G20" s="180"/>
      <c r="H20" s="181"/>
      <c r="I20" s="181"/>
      <c r="J20" s="182"/>
      <c r="K20" s="180"/>
      <c r="L20" s="181"/>
      <c r="M20" s="194"/>
      <c r="N20" s="58"/>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353</v>
      </c>
      <c r="B21" s="5" t="b">
        <v>0</v>
      </c>
      <c r="C21" s="195"/>
      <c r="D21" s="196"/>
      <c r="E21" s="199"/>
      <c r="F21" s="200"/>
      <c r="G21" s="189" t="s">
        <v>38</v>
      </c>
      <c r="H21" s="190"/>
      <c r="I21" s="190"/>
      <c r="J21" s="21"/>
      <c r="K21" s="202" t="s">
        <v>14</v>
      </c>
      <c r="L21" s="203"/>
      <c r="M21" s="6"/>
      <c r="N21" s="4">
        <v>373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43">
        <v>34</v>
      </c>
      <c r="B22" s="9"/>
      <c r="C22" s="185"/>
      <c r="D22" s="191"/>
      <c r="E22" s="185"/>
      <c r="F22" s="186"/>
      <c r="G22" s="180"/>
      <c r="H22" s="181"/>
      <c r="I22" s="181"/>
      <c r="J22" s="182"/>
      <c r="K22" s="180"/>
      <c r="L22" s="181"/>
      <c r="M22" s="194"/>
      <c r="N22" s="58"/>
      <c r="O22" s="10"/>
      <c r="P22" s="185"/>
      <c r="Q22" s="191"/>
      <c r="R22" s="185"/>
      <c r="S22" s="186"/>
      <c r="T22" s="180"/>
      <c r="U22" s="181"/>
      <c r="V22" s="181"/>
      <c r="W22" s="182"/>
      <c r="X22" s="180"/>
      <c r="Y22" s="181"/>
      <c r="Z22" s="194"/>
      <c r="AA22" s="48"/>
    </row>
    <row r="23" spans="1:39" ht="26.1" customHeight="1" x14ac:dyDescent="0.25">
      <c r="A23" s="20">
        <v>354</v>
      </c>
      <c r="B23" s="5" t="b">
        <v>0</v>
      </c>
      <c r="C23" s="195"/>
      <c r="D23" s="196"/>
      <c r="E23" s="199"/>
      <c r="F23" s="200"/>
      <c r="G23" s="189" t="s">
        <v>38</v>
      </c>
      <c r="H23" s="190"/>
      <c r="I23" s="190"/>
      <c r="J23" s="21"/>
      <c r="K23" s="197" t="s">
        <v>14</v>
      </c>
      <c r="L23" s="198"/>
      <c r="M23" s="21"/>
      <c r="N23" s="4">
        <v>374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43"/>
      <c r="B24" s="9"/>
      <c r="C24" s="185"/>
      <c r="D24" s="191"/>
      <c r="E24" s="71"/>
      <c r="F24" s="72"/>
      <c r="G24" s="180"/>
      <c r="H24" s="181"/>
      <c r="I24" s="181"/>
      <c r="J24" s="182"/>
      <c r="K24" s="180"/>
      <c r="L24" s="181"/>
      <c r="M24" s="194"/>
      <c r="N24" s="5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355</v>
      </c>
      <c r="B25" s="5" t="b">
        <v>0</v>
      </c>
      <c r="C25" s="195"/>
      <c r="D25" s="196"/>
      <c r="E25" s="199"/>
      <c r="F25" s="200"/>
      <c r="G25" s="189" t="s">
        <v>38</v>
      </c>
      <c r="H25" s="190"/>
      <c r="I25" s="190"/>
      <c r="J25" s="21"/>
      <c r="K25" s="202" t="s">
        <v>14</v>
      </c>
      <c r="L25" s="203"/>
      <c r="M25" s="6"/>
      <c r="N25" s="4">
        <v>375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43"/>
      <c r="B26" s="9"/>
      <c r="C26" s="185"/>
      <c r="D26" s="191"/>
      <c r="E26" s="185"/>
      <c r="F26" s="186"/>
      <c r="G26" s="180"/>
      <c r="H26" s="181"/>
      <c r="I26" s="181"/>
      <c r="J26" s="182"/>
      <c r="K26" s="180"/>
      <c r="L26" s="181"/>
      <c r="M26" s="194"/>
      <c r="N26" s="58">
        <v>56</v>
      </c>
      <c r="O26" s="10"/>
      <c r="P26" s="185"/>
      <c r="Q26" s="191"/>
      <c r="R26" s="185"/>
      <c r="S26" s="186"/>
      <c r="T26" s="180"/>
      <c r="U26" s="181"/>
      <c r="V26" s="181"/>
      <c r="W26" s="182"/>
      <c r="X26" s="180"/>
      <c r="Y26" s="181"/>
      <c r="Z26" s="194"/>
      <c r="AA26" s="48"/>
    </row>
    <row r="27" spans="1:39" ht="26.1" customHeight="1" x14ac:dyDescent="0.25">
      <c r="A27" s="20">
        <v>356</v>
      </c>
      <c r="B27" s="5" t="b">
        <v>0</v>
      </c>
      <c r="C27" s="195"/>
      <c r="D27" s="196"/>
      <c r="E27" s="199"/>
      <c r="F27" s="200"/>
      <c r="G27" s="189" t="s">
        <v>38</v>
      </c>
      <c r="H27" s="190"/>
      <c r="I27" s="190"/>
      <c r="J27" s="21"/>
      <c r="K27" s="197" t="s">
        <v>14</v>
      </c>
      <c r="L27" s="198"/>
      <c r="M27" s="21"/>
      <c r="N27" s="4">
        <v>376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43"/>
      <c r="B28" s="9"/>
      <c r="C28" s="185"/>
      <c r="D28" s="191"/>
      <c r="E28" s="71"/>
      <c r="F28" s="72"/>
      <c r="G28" s="180"/>
      <c r="H28" s="181"/>
      <c r="I28" s="181"/>
      <c r="J28" s="182"/>
      <c r="K28" s="180"/>
      <c r="L28" s="181"/>
      <c r="M28" s="194"/>
      <c r="N28" s="5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357</v>
      </c>
      <c r="B29" s="5" t="b">
        <v>0</v>
      </c>
      <c r="C29" s="195"/>
      <c r="D29" s="196"/>
      <c r="E29" s="199"/>
      <c r="F29" s="200"/>
      <c r="G29" s="189" t="s">
        <v>38</v>
      </c>
      <c r="H29" s="190"/>
      <c r="I29" s="190"/>
      <c r="J29" s="21"/>
      <c r="K29" s="202" t="s">
        <v>14</v>
      </c>
      <c r="L29" s="203"/>
      <c r="M29" s="6"/>
      <c r="N29" s="4">
        <v>377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43"/>
      <c r="B30" s="9"/>
      <c r="C30" s="185"/>
      <c r="D30" s="191"/>
      <c r="E30" s="185"/>
      <c r="F30" s="186"/>
      <c r="G30" s="180"/>
      <c r="H30" s="181"/>
      <c r="I30" s="181"/>
      <c r="J30" s="182"/>
      <c r="K30" s="180"/>
      <c r="L30" s="181"/>
      <c r="M30" s="194"/>
      <c r="N30" s="58"/>
      <c r="O30" s="10"/>
      <c r="P30" s="185"/>
      <c r="Q30" s="191"/>
      <c r="R30" s="185"/>
      <c r="S30" s="186"/>
      <c r="T30" s="180"/>
      <c r="U30" s="181"/>
      <c r="V30" s="181"/>
      <c r="W30" s="182"/>
      <c r="X30" s="180"/>
      <c r="Y30" s="181"/>
      <c r="Z30" s="194"/>
      <c r="AA30" s="48"/>
    </row>
    <row r="31" spans="1:39" ht="26.1" customHeight="1" x14ac:dyDescent="0.25">
      <c r="A31" s="20">
        <v>358</v>
      </c>
      <c r="B31" s="5" t="b">
        <v>0</v>
      </c>
      <c r="C31" s="195"/>
      <c r="D31" s="196"/>
      <c r="E31" s="199"/>
      <c r="F31" s="200"/>
      <c r="G31" s="189" t="s">
        <v>38</v>
      </c>
      <c r="H31" s="190"/>
      <c r="I31" s="190"/>
      <c r="J31" s="21"/>
      <c r="K31" s="197" t="s">
        <v>14</v>
      </c>
      <c r="L31" s="198"/>
      <c r="M31" s="21"/>
      <c r="N31" s="4">
        <v>378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43"/>
      <c r="B32" s="9"/>
      <c r="C32" s="185"/>
      <c r="D32" s="191"/>
      <c r="E32" s="71"/>
      <c r="F32" s="72"/>
      <c r="G32" s="180"/>
      <c r="H32" s="181"/>
      <c r="I32" s="181"/>
      <c r="J32" s="182"/>
      <c r="K32" s="180"/>
      <c r="L32" s="181"/>
      <c r="M32" s="194"/>
      <c r="N32" s="58"/>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359</v>
      </c>
      <c r="B33" s="5" t="b">
        <v>0</v>
      </c>
      <c r="C33" s="195"/>
      <c r="D33" s="196"/>
      <c r="E33" s="199"/>
      <c r="F33" s="200"/>
      <c r="G33" s="189" t="s">
        <v>38</v>
      </c>
      <c r="H33" s="190"/>
      <c r="I33" s="190"/>
      <c r="J33" s="21"/>
      <c r="K33" s="202" t="s">
        <v>14</v>
      </c>
      <c r="L33" s="203"/>
      <c r="M33" s="6"/>
      <c r="N33" s="4">
        <v>379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43"/>
      <c r="B34" s="9"/>
      <c r="C34" s="185"/>
      <c r="D34" s="191"/>
      <c r="E34" s="185"/>
      <c r="F34" s="186"/>
      <c r="G34" s="180"/>
      <c r="H34" s="181"/>
      <c r="I34" s="181"/>
      <c r="J34" s="182"/>
      <c r="K34" s="180"/>
      <c r="L34" s="181"/>
      <c r="M34" s="194"/>
      <c r="N34" s="58"/>
      <c r="O34" s="10"/>
      <c r="P34" s="185"/>
      <c r="Q34" s="191"/>
      <c r="R34" s="185"/>
      <c r="S34" s="186"/>
      <c r="T34" s="180"/>
      <c r="U34" s="181"/>
      <c r="V34" s="181"/>
      <c r="W34" s="182"/>
      <c r="X34" s="180"/>
      <c r="Y34" s="181"/>
      <c r="Z34" s="194"/>
      <c r="AA34" s="48"/>
    </row>
    <row r="35" spans="1:39" ht="26.1" customHeight="1" x14ac:dyDescent="0.25">
      <c r="A35" s="20">
        <v>360</v>
      </c>
      <c r="B35" s="5" t="b">
        <v>0</v>
      </c>
      <c r="C35" s="195"/>
      <c r="D35" s="196"/>
      <c r="E35" s="199"/>
      <c r="F35" s="200"/>
      <c r="G35" s="189" t="s">
        <v>38</v>
      </c>
      <c r="H35" s="190"/>
      <c r="I35" s="190"/>
      <c r="J35" s="21"/>
      <c r="K35" s="197" t="s">
        <v>14</v>
      </c>
      <c r="L35" s="198"/>
      <c r="M35" s="21"/>
      <c r="N35" s="4">
        <v>380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43"/>
      <c r="B36" s="9"/>
      <c r="C36" s="185"/>
      <c r="D36" s="191"/>
      <c r="E36" s="71"/>
      <c r="F36" s="72"/>
      <c r="G36" s="180"/>
      <c r="H36" s="181"/>
      <c r="I36" s="181"/>
      <c r="J36" s="182"/>
      <c r="K36" s="180"/>
      <c r="L36" s="181"/>
      <c r="M36" s="194"/>
      <c r="N36" s="5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361</v>
      </c>
      <c r="B37" s="5" t="b">
        <v>0</v>
      </c>
      <c r="C37" s="195"/>
      <c r="D37" s="196"/>
      <c r="E37" s="199"/>
      <c r="F37" s="200"/>
      <c r="G37" s="189" t="s">
        <v>38</v>
      </c>
      <c r="H37" s="190"/>
      <c r="I37" s="190"/>
      <c r="J37" s="21"/>
      <c r="K37" s="202" t="s">
        <v>14</v>
      </c>
      <c r="L37" s="203"/>
      <c r="M37" s="6"/>
      <c r="N37" s="4">
        <v>381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43"/>
      <c r="B38" s="9"/>
      <c r="C38" s="185"/>
      <c r="D38" s="191"/>
      <c r="E38" s="185"/>
      <c r="F38" s="186"/>
      <c r="G38" s="180"/>
      <c r="H38" s="181"/>
      <c r="I38" s="181"/>
      <c r="J38" s="182"/>
      <c r="K38" s="180"/>
      <c r="L38" s="181"/>
      <c r="M38" s="194"/>
      <c r="N38" s="58"/>
      <c r="O38" s="10"/>
      <c r="P38" s="185"/>
      <c r="Q38" s="191"/>
      <c r="R38" s="185"/>
      <c r="S38" s="186"/>
      <c r="T38" s="180"/>
      <c r="U38" s="181"/>
      <c r="V38" s="181"/>
      <c r="W38" s="182"/>
      <c r="X38" s="180"/>
      <c r="Y38" s="181"/>
      <c r="Z38" s="194"/>
      <c r="AA38" s="48"/>
    </row>
    <row r="39" spans="1:39" ht="26.1" customHeight="1" x14ac:dyDescent="0.25">
      <c r="A39" s="20">
        <v>362</v>
      </c>
      <c r="B39" s="5" t="b">
        <v>0</v>
      </c>
      <c r="C39" s="195"/>
      <c r="D39" s="196"/>
      <c r="E39" s="199"/>
      <c r="F39" s="200"/>
      <c r="G39" s="189" t="s">
        <v>38</v>
      </c>
      <c r="H39" s="190"/>
      <c r="I39" s="190"/>
      <c r="J39" s="21"/>
      <c r="K39" s="197" t="s">
        <v>14</v>
      </c>
      <c r="L39" s="198"/>
      <c r="M39" s="21"/>
      <c r="N39" s="4">
        <v>382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43"/>
      <c r="B40" s="9"/>
      <c r="C40" s="185"/>
      <c r="D40" s="191"/>
      <c r="E40" s="71"/>
      <c r="F40" s="72"/>
      <c r="G40" s="180"/>
      <c r="H40" s="181"/>
      <c r="I40" s="181"/>
      <c r="J40" s="182"/>
      <c r="K40" s="180"/>
      <c r="L40" s="181"/>
      <c r="M40" s="194"/>
      <c r="N40" s="58"/>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363</v>
      </c>
      <c r="B41" s="5" t="b">
        <v>0</v>
      </c>
      <c r="C41" s="195"/>
      <c r="D41" s="196"/>
      <c r="E41" s="199"/>
      <c r="F41" s="200"/>
      <c r="G41" s="189" t="s">
        <v>38</v>
      </c>
      <c r="H41" s="190"/>
      <c r="I41" s="190"/>
      <c r="J41" s="21"/>
      <c r="K41" s="202" t="s">
        <v>14</v>
      </c>
      <c r="L41" s="203"/>
      <c r="M41" s="6"/>
      <c r="N41" s="4">
        <v>383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43"/>
      <c r="B42" s="9"/>
      <c r="C42" s="185"/>
      <c r="D42" s="191"/>
      <c r="E42" s="185"/>
      <c r="F42" s="186"/>
      <c r="G42" s="180"/>
      <c r="H42" s="181"/>
      <c r="I42" s="181"/>
      <c r="J42" s="182"/>
      <c r="K42" s="180"/>
      <c r="L42" s="181"/>
      <c r="M42" s="194"/>
      <c r="N42" s="58"/>
      <c r="O42" s="10"/>
      <c r="P42" s="185"/>
      <c r="Q42" s="191"/>
      <c r="R42" s="185"/>
      <c r="S42" s="186"/>
      <c r="T42" s="180"/>
      <c r="U42" s="181"/>
      <c r="V42" s="181"/>
      <c r="W42" s="182"/>
      <c r="X42" s="180"/>
      <c r="Y42" s="181"/>
      <c r="Z42" s="194"/>
      <c r="AA42" s="48"/>
    </row>
    <row r="43" spans="1:39" ht="26.1" customHeight="1" x14ac:dyDescent="0.25">
      <c r="A43" s="20">
        <v>364</v>
      </c>
      <c r="B43" s="5" t="b">
        <v>0</v>
      </c>
      <c r="C43" s="195"/>
      <c r="D43" s="196"/>
      <c r="E43" s="199"/>
      <c r="F43" s="200"/>
      <c r="G43" s="189" t="s">
        <v>38</v>
      </c>
      <c r="H43" s="190"/>
      <c r="I43" s="190"/>
      <c r="J43" s="21"/>
      <c r="K43" s="197" t="s">
        <v>14</v>
      </c>
      <c r="L43" s="198"/>
      <c r="M43" s="21"/>
      <c r="N43" s="4">
        <v>384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43"/>
      <c r="B44" s="9"/>
      <c r="C44" s="185"/>
      <c r="D44" s="191"/>
      <c r="E44" s="71"/>
      <c r="F44" s="72"/>
      <c r="G44" s="180"/>
      <c r="H44" s="181"/>
      <c r="I44" s="181"/>
      <c r="J44" s="182"/>
      <c r="K44" s="180"/>
      <c r="L44" s="181"/>
      <c r="M44" s="194"/>
      <c r="N44" s="58"/>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365</v>
      </c>
      <c r="B45" s="5" t="b">
        <v>0</v>
      </c>
      <c r="C45" s="195"/>
      <c r="D45" s="196"/>
      <c r="E45" s="199"/>
      <c r="F45" s="200"/>
      <c r="G45" s="189" t="s">
        <v>38</v>
      </c>
      <c r="H45" s="190"/>
      <c r="I45" s="190"/>
      <c r="J45" s="21"/>
      <c r="K45" s="202" t="s">
        <v>14</v>
      </c>
      <c r="L45" s="203"/>
      <c r="M45" s="6"/>
      <c r="N45" s="4">
        <v>385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43"/>
      <c r="B46" s="9"/>
      <c r="C46" s="185"/>
      <c r="D46" s="191"/>
      <c r="E46" s="185"/>
      <c r="F46" s="186"/>
      <c r="G46" s="180"/>
      <c r="H46" s="181"/>
      <c r="I46" s="181"/>
      <c r="J46" s="182"/>
      <c r="K46" s="180"/>
      <c r="L46" s="181"/>
      <c r="M46" s="194"/>
      <c r="N46" s="58"/>
      <c r="O46" s="10"/>
      <c r="P46" s="185"/>
      <c r="Q46" s="191"/>
      <c r="R46" s="185"/>
      <c r="S46" s="186"/>
      <c r="T46" s="180"/>
      <c r="U46" s="181"/>
      <c r="V46" s="181"/>
      <c r="W46" s="182"/>
      <c r="X46" s="180"/>
      <c r="Y46" s="181"/>
      <c r="Z46" s="194"/>
      <c r="AA46" s="48"/>
    </row>
    <row r="47" spans="1:39" ht="26.1" customHeight="1" x14ac:dyDescent="0.25">
      <c r="A47" s="20">
        <v>366</v>
      </c>
      <c r="B47" s="5" t="b">
        <v>0</v>
      </c>
      <c r="C47" s="195"/>
      <c r="D47" s="196"/>
      <c r="E47" s="199"/>
      <c r="F47" s="200"/>
      <c r="G47" s="189" t="s">
        <v>38</v>
      </c>
      <c r="H47" s="190"/>
      <c r="I47" s="190"/>
      <c r="J47" s="21"/>
      <c r="K47" s="197" t="s">
        <v>14</v>
      </c>
      <c r="L47" s="198"/>
      <c r="M47" s="21"/>
      <c r="N47" s="4">
        <v>386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43"/>
      <c r="B48" s="9"/>
      <c r="C48" s="185"/>
      <c r="D48" s="191"/>
      <c r="E48" s="71"/>
      <c r="F48" s="72"/>
      <c r="G48" s="180"/>
      <c r="H48" s="181"/>
      <c r="I48" s="181"/>
      <c r="J48" s="182"/>
      <c r="K48" s="180"/>
      <c r="L48" s="181"/>
      <c r="M48" s="194"/>
      <c r="N48" s="5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9"/>
      <c r="X59" s="89"/>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8"/>
      <c r="F62" s="88"/>
      <c r="M62" s="14"/>
      <c r="O62" s="14"/>
      <c r="P62" s="176">
        <f>COUNTIF(O9:O47,"=TRUE")</f>
        <v>0</v>
      </c>
      <c r="Q62" s="176"/>
      <c r="R62" s="88"/>
      <c r="S62" s="88"/>
      <c r="W62" s="176">
        <f>SUM(C62+P62)</f>
        <v>0</v>
      </c>
      <c r="X62" s="176"/>
    </row>
  </sheetData>
  <sheetProtection password="CA83" sheet="1" objects="1" scenarios="1"/>
  <mergeCells count="341">
    <mergeCell ref="AE60:AG60"/>
    <mergeCell ref="W52:X52"/>
    <mergeCell ref="W53:X53"/>
    <mergeCell ref="W54:X54"/>
    <mergeCell ref="W55:X55"/>
    <mergeCell ref="W56:X56"/>
    <mergeCell ref="W57:X57"/>
    <mergeCell ref="T47:V47"/>
    <mergeCell ref="X47:Y47"/>
    <mergeCell ref="C48:D48"/>
    <mergeCell ref="G48:J48"/>
    <mergeCell ref="K48:M48"/>
    <mergeCell ref="P48:Q48"/>
    <mergeCell ref="T48:W48"/>
    <mergeCell ref="X48:Z48"/>
    <mergeCell ref="C47:D47"/>
    <mergeCell ref="E47:F47"/>
    <mergeCell ref="G47:I47"/>
    <mergeCell ref="K47:L47"/>
    <mergeCell ref="P47:Q47"/>
    <mergeCell ref="R47:S47"/>
    <mergeCell ref="R48:S48"/>
    <mergeCell ref="T45:V45"/>
    <mergeCell ref="X45:Y45"/>
    <mergeCell ref="C46:D46"/>
    <mergeCell ref="E46:F46"/>
    <mergeCell ref="G46:J46"/>
    <mergeCell ref="K46:M46"/>
    <mergeCell ref="P46:Q46"/>
    <mergeCell ref="R46:S46"/>
    <mergeCell ref="T46:W46"/>
    <mergeCell ref="X46:Z46"/>
    <mergeCell ref="C45:D45"/>
    <mergeCell ref="E45:F45"/>
    <mergeCell ref="G45:I45"/>
    <mergeCell ref="K45:L45"/>
    <mergeCell ref="P45:Q45"/>
    <mergeCell ref="R45:S45"/>
    <mergeCell ref="T43:V43"/>
    <mergeCell ref="X43:Y43"/>
    <mergeCell ref="C44:D44"/>
    <mergeCell ref="G44:J44"/>
    <mergeCell ref="K44:M44"/>
    <mergeCell ref="P44:Q44"/>
    <mergeCell ref="T44:W44"/>
    <mergeCell ref="X44:Z44"/>
    <mergeCell ref="C43:D43"/>
    <mergeCell ref="E43:F43"/>
    <mergeCell ref="G43:I43"/>
    <mergeCell ref="K43:L43"/>
    <mergeCell ref="P43:Q43"/>
    <mergeCell ref="R43:S43"/>
    <mergeCell ref="R44:S44"/>
    <mergeCell ref="T41:V41"/>
    <mergeCell ref="X41:Y41"/>
    <mergeCell ref="C42:D42"/>
    <mergeCell ref="E42:F42"/>
    <mergeCell ref="G42:J42"/>
    <mergeCell ref="K42:M42"/>
    <mergeCell ref="P42:Q42"/>
    <mergeCell ref="R42:S42"/>
    <mergeCell ref="T42:W42"/>
    <mergeCell ref="X42:Z42"/>
    <mergeCell ref="C41:D41"/>
    <mergeCell ref="E41:F41"/>
    <mergeCell ref="G41:I41"/>
    <mergeCell ref="K41:L41"/>
    <mergeCell ref="P41:Q41"/>
    <mergeCell ref="R41:S41"/>
    <mergeCell ref="T39:V39"/>
    <mergeCell ref="X39:Y39"/>
    <mergeCell ref="C40:D40"/>
    <mergeCell ref="G40:J40"/>
    <mergeCell ref="K40:M40"/>
    <mergeCell ref="P40:Q40"/>
    <mergeCell ref="T40:W40"/>
    <mergeCell ref="X40:Z40"/>
    <mergeCell ref="C39:D39"/>
    <mergeCell ref="E39:F39"/>
    <mergeCell ref="G39:I39"/>
    <mergeCell ref="K39:L39"/>
    <mergeCell ref="P39:Q39"/>
    <mergeCell ref="R39:S39"/>
    <mergeCell ref="R40:S40"/>
    <mergeCell ref="T37:V37"/>
    <mergeCell ref="X37:Y37"/>
    <mergeCell ref="C38:D38"/>
    <mergeCell ref="E38:F38"/>
    <mergeCell ref="G38:J38"/>
    <mergeCell ref="K38:M38"/>
    <mergeCell ref="P38:Q38"/>
    <mergeCell ref="R38:S38"/>
    <mergeCell ref="T38:W38"/>
    <mergeCell ref="X38:Z38"/>
    <mergeCell ref="C37:D37"/>
    <mergeCell ref="E37:F37"/>
    <mergeCell ref="G37:I37"/>
    <mergeCell ref="K37:L37"/>
    <mergeCell ref="P37:Q37"/>
    <mergeCell ref="R37:S37"/>
    <mergeCell ref="T35:V35"/>
    <mergeCell ref="X35:Y35"/>
    <mergeCell ref="C36:D36"/>
    <mergeCell ref="G36:J36"/>
    <mergeCell ref="K36:M36"/>
    <mergeCell ref="P36:Q36"/>
    <mergeCell ref="T36:W36"/>
    <mergeCell ref="X36:Z36"/>
    <mergeCell ref="C35:D35"/>
    <mergeCell ref="E35:F35"/>
    <mergeCell ref="G35:I35"/>
    <mergeCell ref="K35:L35"/>
    <mergeCell ref="P35:Q35"/>
    <mergeCell ref="R35:S35"/>
    <mergeCell ref="R36:S36"/>
    <mergeCell ref="T33:V33"/>
    <mergeCell ref="X33:Y33"/>
    <mergeCell ref="C34:D34"/>
    <mergeCell ref="E34:F34"/>
    <mergeCell ref="G34:J34"/>
    <mergeCell ref="K34:M34"/>
    <mergeCell ref="P34:Q34"/>
    <mergeCell ref="R34:S34"/>
    <mergeCell ref="T34:W34"/>
    <mergeCell ref="X34:Z34"/>
    <mergeCell ref="C33:D33"/>
    <mergeCell ref="E33:F33"/>
    <mergeCell ref="G33:I33"/>
    <mergeCell ref="K33:L33"/>
    <mergeCell ref="P33:Q33"/>
    <mergeCell ref="R33:S33"/>
    <mergeCell ref="T31:V31"/>
    <mergeCell ref="X31:Y31"/>
    <mergeCell ref="C32:D32"/>
    <mergeCell ref="G32:J32"/>
    <mergeCell ref="K32:M32"/>
    <mergeCell ref="P32:Q32"/>
    <mergeCell ref="T32:W32"/>
    <mergeCell ref="X32:Z32"/>
    <mergeCell ref="C31:D31"/>
    <mergeCell ref="E31:F31"/>
    <mergeCell ref="G31:I31"/>
    <mergeCell ref="K31:L31"/>
    <mergeCell ref="P31:Q31"/>
    <mergeCell ref="R31:S31"/>
    <mergeCell ref="R32:S32"/>
    <mergeCell ref="T29:V29"/>
    <mergeCell ref="X29:Y29"/>
    <mergeCell ref="C30:D30"/>
    <mergeCell ref="E30:F30"/>
    <mergeCell ref="G30:J30"/>
    <mergeCell ref="K30:M30"/>
    <mergeCell ref="P30:Q30"/>
    <mergeCell ref="R30:S30"/>
    <mergeCell ref="T30:W30"/>
    <mergeCell ref="X30:Z30"/>
    <mergeCell ref="C29:D29"/>
    <mergeCell ref="E29:F29"/>
    <mergeCell ref="G29:I29"/>
    <mergeCell ref="K29:L29"/>
    <mergeCell ref="P29:Q29"/>
    <mergeCell ref="R29:S29"/>
    <mergeCell ref="T27:V27"/>
    <mergeCell ref="X27:Y27"/>
    <mergeCell ref="C28:D28"/>
    <mergeCell ref="G28:J28"/>
    <mergeCell ref="K28:M28"/>
    <mergeCell ref="P28:Q28"/>
    <mergeCell ref="T28:W28"/>
    <mergeCell ref="X28:Z28"/>
    <mergeCell ref="C27:D27"/>
    <mergeCell ref="E27:F27"/>
    <mergeCell ref="G27:I27"/>
    <mergeCell ref="K27:L27"/>
    <mergeCell ref="P27:Q27"/>
    <mergeCell ref="R27:S27"/>
    <mergeCell ref="R28:S28"/>
    <mergeCell ref="T25:V25"/>
    <mergeCell ref="X25:Y25"/>
    <mergeCell ref="C26:D26"/>
    <mergeCell ref="E26:F26"/>
    <mergeCell ref="G26:J26"/>
    <mergeCell ref="K26:M26"/>
    <mergeCell ref="P26:Q26"/>
    <mergeCell ref="R26:S26"/>
    <mergeCell ref="T26:W26"/>
    <mergeCell ref="X26:Z26"/>
    <mergeCell ref="C25:D25"/>
    <mergeCell ref="E25:F25"/>
    <mergeCell ref="G25:I25"/>
    <mergeCell ref="K25:L25"/>
    <mergeCell ref="P25:Q25"/>
    <mergeCell ref="R25:S25"/>
    <mergeCell ref="T23:V23"/>
    <mergeCell ref="X23:Y23"/>
    <mergeCell ref="C24:D24"/>
    <mergeCell ref="G24:J24"/>
    <mergeCell ref="K24:M24"/>
    <mergeCell ref="P24:Q24"/>
    <mergeCell ref="T24:W24"/>
    <mergeCell ref="X24:Z24"/>
    <mergeCell ref="C23:D23"/>
    <mergeCell ref="E23:F23"/>
    <mergeCell ref="G23:I23"/>
    <mergeCell ref="K23:L23"/>
    <mergeCell ref="P23:Q23"/>
    <mergeCell ref="R23:S23"/>
    <mergeCell ref="R24:S24"/>
    <mergeCell ref="T21:V21"/>
    <mergeCell ref="X21:Y21"/>
    <mergeCell ref="C22:D22"/>
    <mergeCell ref="E22:F22"/>
    <mergeCell ref="G22:J22"/>
    <mergeCell ref="K22:M22"/>
    <mergeCell ref="P22:Q22"/>
    <mergeCell ref="R22:S22"/>
    <mergeCell ref="T22:W22"/>
    <mergeCell ref="X22:Z22"/>
    <mergeCell ref="C21:D21"/>
    <mergeCell ref="E21:F21"/>
    <mergeCell ref="G21:I21"/>
    <mergeCell ref="K21:L21"/>
    <mergeCell ref="P21:Q21"/>
    <mergeCell ref="R21:S21"/>
    <mergeCell ref="T19:V19"/>
    <mergeCell ref="X19:Y19"/>
    <mergeCell ref="C20:D20"/>
    <mergeCell ref="G20:J20"/>
    <mergeCell ref="K20:M20"/>
    <mergeCell ref="P20:Q20"/>
    <mergeCell ref="T20:W20"/>
    <mergeCell ref="X20:Z20"/>
    <mergeCell ref="C19:D19"/>
    <mergeCell ref="E19:F19"/>
    <mergeCell ref="G19:I19"/>
    <mergeCell ref="K19:L19"/>
    <mergeCell ref="P19:Q19"/>
    <mergeCell ref="R19:S19"/>
    <mergeCell ref="R20:S20"/>
    <mergeCell ref="T17:V17"/>
    <mergeCell ref="X17:Y17"/>
    <mergeCell ref="C18:D18"/>
    <mergeCell ref="E18:F18"/>
    <mergeCell ref="G18:J18"/>
    <mergeCell ref="K18:M18"/>
    <mergeCell ref="P18:Q18"/>
    <mergeCell ref="R18:S18"/>
    <mergeCell ref="T18:W18"/>
    <mergeCell ref="X18:Z18"/>
    <mergeCell ref="C17:D17"/>
    <mergeCell ref="E17:F17"/>
    <mergeCell ref="G17:I17"/>
    <mergeCell ref="K17:L17"/>
    <mergeCell ref="P17:Q17"/>
    <mergeCell ref="R17:S17"/>
    <mergeCell ref="T15:V15"/>
    <mergeCell ref="X15:Y15"/>
    <mergeCell ref="C16:D16"/>
    <mergeCell ref="G16:J16"/>
    <mergeCell ref="K16:M16"/>
    <mergeCell ref="P16:Q16"/>
    <mergeCell ref="T16:W16"/>
    <mergeCell ref="X16:Z16"/>
    <mergeCell ref="C15:D15"/>
    <mergeCell ref="E15:F15"/>
    <mergeCell ref="G15:I15"/>
    <mergeCell ref="K15:L15"/>
    <mergeCell ref="P15:Q15"/>
    <mergeCell ref="R15:S15"/>
    <mergeCell ref="R16:S16"/>
    <mergeCell ref="C14:D14"/>
    <mergeCell ref="E14:F14"/>
    <mergeCell ref="G14:J14"/>
    <mergeCell ref="K14:M14"/>
    <mergeCell ref="P14:Q14"/>
    <mergeCell ref="R14:S14"/>
    <mergeCell ref="T14:W14"/>
    <mergeCell ref="X14:Z14"/>
    <mergeCell ref="C13:D13"/>
    <mergeCell ref="E13:F13"/>
    <mergeCell ref="G13:I13"/>
    <mergeCell ref="K13:L13"/>
    <mergeCell ref="P13:Q13"/>
    <mergeCell ref="R13:S13"/>
    <mergeCell ref="C10:D10"/>
    <mergeCell ref="E10:F10"/>
    <mergeCell ref="G10:J10"/>
    <mergeCell ref="K10:M10"/>
    <mergeCell ref="P10:Q10"/>
    <mergeCell ref="R10:S10"/>
    <mergeCell ref="R12:S12"/>
    <mergeCell ref="T13:V13"/>
    <mergeCell ref="X13:Y13"/>
    <mergeCell ref="C9:D9"/>
    <mergeCell ref="E9:F9"/>
    <mergeCell ref="G9:I9"/>
    <mergeCell ref="K9:L9"/>
    <mergeCell ref="P9:Q9"/>
    <mergeCell ref="R9:S9"/>
    <mergeCell ref="T9:V9"/>
    <mergeCell ref="X9:Y9"/>
    <mergeCell ref="C12:D12"/>
    <mergeCell ref="G12:J12"/>
    <mergeCell ref="K12:M12"/>
    <mergeCell ref="P12:Q12"/>
    <mergeCell ref="T12:W12"/>
    <mergeCell ref="X12:Z12"/>
    <mergeCell ref="T10:W10"/>
    <mergeCell ref="X10:Z10"/>
    <mergeCell ref="C11:D11"/>
    <mergeCell ref="E11:F11"/>
    <mergeCell ref="G11:I11"/>
    <mergeCell ref="K11:L11"/>
    <mergeCell ref="P11:Q11"/>
    <mergeCell ref="R11:S11"/>
    <mergeCell ref="T11:V11"/>
    <mergeCell ref="X11:Y11"/>
    <mergeCell ref="P51:Q51"/>
    <mergeCell ref="W58:X58"/>
    <mergeCell ref="C62:D62"/>
    <mergeCell ref="P62:Q62"/>
    <mergeCell ref="W62:X62"/>
    <mergeCell ref="A2:Z2"/>
    <mergeCell ref="A4:H4"/>
    <mergeCell ref="I4:P4"/>
    <mergeCell ref="Q4:U4"/>
    <mergeCell ref="V4:Z4"/>
    <mergeCell ref="A5:H5"/>
    <mergeCell ref="I5:P5"/>
    <mergeCell ref="Q5:U5"/>
    <mergeCell ref="V5:Z5"/>
    <mergeCell ref="F6:L6"/>
    <mergeCell ref="P6:U6"/>
    <mergeCell ref="C8:D8"/>
    <mergeCell ref="E8:F8"/>
    <mergeCell ref="G8:J8"/>
    <mergeCell ref="K8:M8"/>
    <mergeCell ref="P8:Q8"/>
    <mergeCell ref="R8:S8"/>
    <mergeCell ref="T8:W8"/>
    <mergeCell ref="X8:Z8"/>
  </mergeCells>
  <dataValidations count="4">
    <dataValidation type="whole" allowBlank="1" showInputMessage="1" showErrorMessage="1" error="Weight must be between 400 and 1200" sqref="P16:Q16 C12:F12 C16:F16 P20:Q20 P24:Q24 C20:F20 P28:Q28 C24:F24 P32:Q32 C28:F28 C32:F32 P36:Q36 P40:Q40 C36:F36 C40:F40 P44:Q44 P48:Q48 C44:F44 C48:F48 P12:Q12">
      <formula1>400</formula1>
      <formula2>1400</formula2>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s>
  <printOptions horizontalCentered="1"/>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28674" r:id="rId5" name="Check Box 2">
              <controlPr locked="0" defaultSize="0" autoFill="0" autoLine="0" autoPict="0">
                <anchor moveWithCells="1">
                  <from>
                    <xdr:col>14</xdr:col>
                    <xdr:colOff>7620</xdr:colOff>
                    <xdr:row>8</xdr:row>
                    <xdr:rowOff>251460</xdr:rowOff>
                  </from>
                  <to>
                    <xdr:col>14</xdr:col>
                    <xdr:colOff>274320</xdr:colOff>
                    <xdr:row>12</xdr:row>
                    <xdr:rowOff>83820</xdr:rowOff>
                  </to>
                </anchor>
              </controlPr>
            </control>
          </mc:Choice>
        </mc:AlternateContent>
        <mc:AlternateContent xmlns:mc="http://schemas.openxmlformats.org/markup-compatibility/2006">
          <mc:Choice Requires="x14">
            <control shapeId="28675" r:id="rId6" name="Check Box 3">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28676" r:id="rId7" name="Check Box 4">
              <controlPr locked="0" defaultSize="0" autoFill="0" autoLine="0" autoPict="0">
                <anchor moveWithCells="1">
                  <from>
                    <xdr:col>14</xdr:col>
                    <xdr:colOff>7620</xdr:colOff>
                    <xdr:row>7</xdr:row>
                    <xdr:rowOff>297180</xdr:rowOff>
                  </from>
                  <to>
                    <xdr:col>14</xdr:col>
                    <xdr:colOff>251460</xdr:colOff>
                    <xdr:row>10</xdr:row>
                    <xdr:rowOff>76200</xdr:rowOff>
                  </to>
                </anchor>
              </controlPr>
            </control>
          </mc:Choice>
        </mc:AlternateContent>
        <mc:AlternateContent xmlns:mc="http://schemas.openxmlformats.org/markup-compatibility/2006">
          <mc:Choice Requires="x14">
            <control shapeId="28677" r:id="rId8" name="Check Box 5">
              <controlPr locked="0" defaultSize="0" autoFill="0" autoLine="0" autoPict="0">
                <anchor moveWithCells="1">
                  <from>
                    <xdr:col>1</xdr:col>
                    <xdr:colOff>22860</xdr:colOff>
                    <xdr:row>14</xdr:row>
                    <xdr:rowOff>68580</xdr:rowOff>
                  </from>
                  <to>
                    <xdr:col>2</xdr:col>
                    <xdr:colOff>38100</xdr:colOff>
                    <xdr:row>14</xdr:row>
                    <xdr:rowOff>289560</xdr:rowOff>
                  </to>
                </anchor>
              </controlPr>
            </control>
          </mc:Choice>
        </mc:AlternateContent>
        <mc:AlternateContent xmlns:mc="http://schemas.openxmlformats.org/markup-compatibility/2006">
          <mc:Choice Requires="x14">
            <control shapeId="28678" r:id="rId9" name="Check Box 6">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28679" r:id="rId10" name="Check Box 7">
              <controlPr locked="0" defaultSize="0" autoFill="0" autoLine="0" autoPict="0">
                <anchor moveWithCells="1">
                  <from>
                    <xdr:col>14</xdr:col>
                    <xdr:colOff>7620</xdr:colOff>
                    <xdr:row>10</xdr:row>
                    <xdr:rowOff>251460</xdr:rowOff>
                  </from>
                  <to>
                    <xdr:col>14</xdr:col>
                    <xdr:colOff>251460</xdr:colOff>
                    <xdr:row>14</xdr:row>
                    <xdr:rowOff>76200</xdr:rowOff>
                  </to>
                </anchor>
              </controlPr>
            </control>
          </mc:Choice>
        </mc:AlternateContent>
        <mc:AlternateContent xmlns:mc="http://schemas.openxmlformats.org/markup-compatibility/2006">
          <mc:Choice Requires="x14">
            <control shapeId="28680" r:id="rId11" name="Check Box 8">
              <controlPr locked="0" defaultSize="0" autoFill="0" autoLine="0" autoPict="0">
                <anchor moveWithCells="1">
                  <from>
                    <xdr:col>1</xdr:col>
                    <xdr:colOff>22860</xdr:colOff>
                    <xdr:row>18</xdr:row>
                    <xdr:rowOff>68580</xdr:rowOff>
                  </from>
                  <to>
                    <xdr:col>2</xdr:col>
                    <xdr:colOff>38100</xdr:colOff>
                    <xdr:row>18</xdr:row>
                    <xdr:rowOff>289560</xdr:rowOff>
                  </to>
                </anchor>
              </controlPr>
            </control>
          </mc:Choice>
        </mc:AlternateContent>
        <mc:AlternateContent xmlns:mc="http://schemas.openxmlformats.org/markup-compatibility/2006">
          <mc:Choice Requires="x14">
            <control shapeId="28681" r:id="rId12" name="Check Box 9">
              <controlPr locked="0" defaultSize="0" autoFill="0" autoLine="0" autoPict="0">
                <anchor moveWithCells="1">
                  <from>
                    <xdr:col>14</xdr:col>
                    <xdr:colOff>7620</xdr:colOff>
                    <xdr:row>16</xdr:row>
                    <xdr:rowOff>259080</xdr:rowOff>
                  </from>
                  <to>
                    <xdr:col>14</xdr:col>
                    <xdr:colOff>274320</xdr:colOff>
                    <xdr:row>20</xdr:row>
                    <xdr:rowOff>106680</xdr:rowOff>
                  </to>
                </anchor>
              </controlPr>
            </control>
          </mc:Choice>
        </mc:AlternateContent>
        <mc:AlternateContent xmlns:mc="http://schemas.openxmlformats.org/markup-compatibility/2006">
          <mc:Choice Requires="x14">
            <control shapeId="28682" r:id="rId13" name="Check Box 10">
              <controlPr locked="0" defaultSize="0" autoFill="0" autoLine="0" autoPict="0">
                <anchor moveWithCells="1">
                  <from>
                    <xdr:col>1</xdr:col>
                    <xdr:colOff>22860</xdr:colOff>
                    <xdr:row>15</xdr:row>
                    <xdr:rowOff>30480</xdr:rowOff>
                  </from>
                  <to>
                    <xdr:col>1</xdr:col>
                    <xdr:colOff>259080</xdr:colOff>
                    <xdr:row>17</xdr:row>
                    <xdr:rowOff>22860</xdr:rowOff>
                  </to>
                </anchor>
              </controlPr>
            </control>
          </mc:Choice>
        </mc:AlternateContent>
        <mc:AlternateContent xmlns:mc="http://schemas.openxmlformats.org/markup-compatibility/2006">
          <mc:Choice Requires="x14">
            <control shapeId="28683" r:id="rId14" name="Check Box 11">
              <controlPr locked="0" defaultSize="0" autoFill="0" autoLine="0" autoPict="0">
                <anchor moveWithCells="1">
                  <from>
                    <xdr:col>14</xdr:col>
                    <xdr:colOff>7620</xdr:colOff>
                    <xdr:row>14</xdr:row>
                    <xdr:rowOff>274320</xdr:rowOff>
                  </from>
                  <to>
                    <xdr:col>14</xdr:col>
                    <xdr:colOff>251460</xdr:colOff>
                    <xdr:row>18</xdr:row>
                    <xdr:rowOff>99060</xdr:rowOff>
                  </to>
                </anchor>
              </controlPr>
            </control>
          </mc:Choice>
        </mc:AlternateContent>
        <mc:AlternateContent xmlns:mc="http://schemas.openxmlformats.org/markup-compatibility/2006">
          <mc:Choice Requires="x14">
            <control shapeId="28684" r:id="rId15" name="Check Box 12">
              <controlPr locked="0" defaultSize="0" autoFill="0" autoLine="0" autoPict="0">
                <anchor moveWithCells="1">
                  <from>
                    <xdr:col>1</xdr:col>
                    <xdr:colOff>22860</xdr:colOff>
                    <xdr:row>22</xdr:row>
                    <xdr:rowOff>76200</xdr:rowOff>
                  </from>
                  <to>
                    <xdr:col>2</xdr:col>
                    <xdr:colOff>38100</xdr:colOff>
                    <xdr:row>22</xdr:row>
                    <xdr:rowOff>297180</xdr:rowOff>
                  </to>
                </anchor>
              </controlPr>
            </control>
          </mc:Choice>
        </mc:AlternateContent>
        <mc:AlternateContent xmlns:mc="http://schemas.openxmlformats.org/markup-compatibility/2006">
          <mc:Choice Requires="x14">
            <control shapeId="28685" r:id="rId16" name="Check Box 13">
              <controlPr locked="0" defaultSize="0" autoFill="0" autoLine="0" autoPict="0">
                <anchor moveWithCells="1">
                  <from>
                    <xdr:col>1</xdr:col>
                    <xdr:colOff>22860</xdr:colOff>
                    <xdr:row>19</xdr:row>
                    <xdr:rowOff>30480</xdr:rowOff>
                  </from>
                  <to>
                    <xdr:col>1</xdr:col>
                    <xdr:colOff>259080</xdr:colOff>
                    <xdr:row>21</xdr:row>
                    <xdr:rowOff>30480</xdr:rowOff>
                  </to>
                </anchor>
              </controlPr>
            </control>
          </mc:Choice>
        </mc:AlternateContent>
        <mc:AlternateContent xmlns:mc="http://schemas.openxmlformats.org/markup-compatibility/2006">
          <mc:Choice Requires="x14">
            <control shapeId="28686" r:id="rId17" name="Check Box 14">
              <controlPr locked="0" defaultSize="0" autoFill="0" autoLine="0" autoPict="0">
                <anchor moveWithCells="1">
                  <from>
                    <xdr:col>14</xdr:col>
                    <xdr:colOff>7620</xdr:colOff>
                    <xdr:row>18</xdr:row>
                    <xdr:rowOff>274320</xdr:rowOff>
                  </from>
                  <to>
                    <xdr:col>14</xdr:col>
                    <xdr:colOff>251460</xdr:colOff>
                    <xdr:row>22</xdr:row>
                    <xdr:rowOff>106680</xdr:rowOff>
                  </to>
                </anchor>
              </controlPr>
            </control>
          </mc:Choice>
        </mc:AlternateContent>
        <mc:AlternateContent xmlns:mc="http://schemas.openxmlformats.org/markup-compatibility/2006">
          <mc:Choice Requires="x14">
            <control shapeId="28687" r:id="rId18" name="Check Box 15">
              <controlPr locked="0" defaultSize="0" autoFill="0" autoLine="0" autoPict="0">
                <anchor moveWithCells="1">
                  <from>
                    <xdr:col>1</xdr:col>
                    <xdr:colOff>22860</xdr:colOff>
                    <xdr:row>26</xdr:row>
                    <xdr:rowOff>76200</xdr:rowOff>
                  </from>
                  <to>
                    <xdr:col>2</xdr:col>
                    <xdr:colOff>38100</xdr:colOff>
                    <xdr:row>26</xdr:row>
                    <xdr:rowOff>297180</xdr:rowOff>
                  </to>
                </anchor>
              </controlPr>
            </control>
          </mc:Choice>
        </mc:AlternateContent>
        <mc:AlternateContent xmlns:mc="http://schemas.openxmlformats.org/markup-compatibility/2006">
          <mc:Choice Requires="x14">
            <control shapeId="28688" r:id="rId19" name="Check Box 16">
              <controlPr locked="0" defaultSize="0" autoFill="0" autoLine="0" autoPict="0">
                <anchor moveWithCells="1">
                  <from>
                    <xdr:col>14</xdr:col>
                    <xdr:colOff>7620</xdr:colOff>
                    <xdr:row>24</xdr:row>
                    <xdr:rowOff>266700</xdr:rowOff>
                  </from>
                  <to>
                    <xdr:col>14</xdr:col>
                    <xdr:colOff>274320</xdr:colOff>
                    <xdr:row>28</xdr:row>
                    <xdr:rowOff>114300</xdr:rowOff>
                  </to>
                </anchor>
              </controlPr>
            </control>
          </mc:Choice>
        </mc:AlternateContent>
        <mc:AlternateContent xmlns:mc="http://schemas.openxmlformats.org/markup-compatibility/2006">
          <mc:Choice Requires="x14">
            <control shapeId="28689" r:id="rId20" name="Check Box 17">
              <controlPr locked="0" defaultSize="0" autoFill="0" autoLine="0" autoPict="0">
                <anchor moveWithCells="1">
                  <from>
                    <xdr:col>1</xdr:col>
                    <xdr:colOff>22860</xdr:colOff>
                    <xdr:row>24</xdr:row>
                    <xdr:rowOff>0</xdr:rowOff>
                  </from>
                  <to>
                    <xdr:col>1</xdr:col>
                    <xdr:colOff>259080</xdr:colOff>
                    <xdr:row>25</xdr:row>
                    <xdr:rowOff>30480</xdr:rowOff>
                  </to>
                </anchor>
              </controlPr>
            </control>
          </mc:Choice>
        </mc:AlternateContent>
        <mc:AlternateContent xmlns:mc="http://schemas.openxmlformats.org/markup-compatibility/2006">
          <mc:Choice Requires="x14">
            <control shapeId="28690" r:id="rId21" name="Check Box 18">
              <controlPr locked="0" defaultSize="0" autoFill="0" autoLine="0" autoPict="0">
                <anchor moveWithCells="1">
                  <from>
                    <xdr:col>14</xdr:col>
                    <xdr:colOff>7620</xdr:colOff>
                    <xdr:row>22</xdr:row>
                    <xdr:rowOff>289560</xdr:rowOff>
                  </from>
                  <to>
                    <xdr:col>14</xdr:col>
                    <xdr:colOff>251460</xdr:colOff>
                    <xdr:row>26</xdr:row>
                    <xdr:rowOff>114300</xdr:rowOff>
                  </to>
                </anchor>
              </controlPr>
            </control>
          </mc:Choice>
        </mc:AlternateContent>
        <mc:AlternateContent xmlns:mc="http://schemas.openxmlformats.org/markup-compatibility/2006">
          <mc:Choice Requires="x14">
            <control shapeId="28691" r:id="rId22" name="Check Box 19">
              <controlPr locked="0" defaultSize="0" autoFill="0" autoLine="0" autoPict="0">
                <anchor moveWithCells="1">
                  <from>
                    <xdr:col>1</xdr:col>
                    <xdr:colOff>22860</xdr:colOff>
                    <xdr:row>30</xdr:row>
                    <xdr:rowOff>76200</xdr:rowOff>
                  </from>
                  <to>
                    <xdr:col>2</xdr:col>
                    <xdr:colOff>38100</xdr:colOff>
                    <xdr:row>30</xdr:row>
                    <xdr:rowOff>297180</xdr:rowOff>
                  </to>
                </anchor>
              </controlPr>
            </control>
          </mc:Choice>
        </mc:AlternateContent>
        <mc:AlternateContent xmlns:mc="http://schemas.openxmlformats.org/markup-compatibility/2006">
          <mc:Choice Requires="x14">
            <control shapeId="28692" r:id="rId23" name="Check Box 20">
              <controlPr locked="0" defaultSize="0" autoFill="0" autoLine="0" autoPict="0">
                <anchor moveWithCells="1">
                  <from>
                    <xdr:col>1</xdr:col>
                    <xdr:colOff>22860</xdr:colOff>
                    <xdr:row>28</xdr:row>
                    <xdr:rowOff>7620</xdr:rowOff>
                  </from>
                  <to>
                    <xdr:col>1</xdr:col>
                    <xdr:colOff>259080</xdr:colOff>
                    <xdr:row>30</xdr:row>
                    <xdr:rowOff>0</xdr:rowOff>
                  </to>
                </anchor>
              </controlPr>
            </control>
          </mc:Choice>
        </mc:AlternateContent>
        <mc:AlternateContent xmlns:mc="http://schemas.openxmlformats.org/markup-compatibility/2006">
          <mc:Choice Requires="x14">
            <control shapeId="28693" r:id="rId24" name="Check Box 21">
              <controlPr locked="0" defaultSize="0" autoFill="0" autoLine="0" autoPict="0">
                <anchor moveWithCells="1">
                  <from>
                    <xdr:col>14</xdr:col>
                    <xdr:colOff>7620</xdr:colOff>
                    <xdr:row>26</xdr:row>
                    <xdr:rowOff>297180</xdr:rowOff>
                  </from>
                  <to>
                    <xdr:col>14</xdr:col>
                    <xdr:colOff>251460</xdr:colOff>
                    <xdr:row>30</xdr:row>
                    <xdr:rowOff>114300</xdr:rowOff>
                  </to>
                </anchor>
              </controlPr>
            </control>
          </mc:Choice>
        </mc:AlternateContent>
        <mc:AlternateContent xmlns:mc="http://schemas.openxmlformats.org/markup-compatibility/2006">
          <mc:Choice Requires="x14">
            <control shapeId="28694" r:id="rId25" name="Check Box 22">
              <controlPr locked="0" defaultSize="0" autoFill="0" autoLine="0" autoPict="0">
                <anchor moveWithCells="1">
                  <from>
                    <xdr:col>1</xdr:col>
                    <xdr:colOff>22860</xdr:colOff>
                    <xdr:row>34</xdr:row>
                    <xdr:rowOff>83820</xdr:rowOff>
                  </from>
                  <to>
                    <xdr:col>2</xdr:col>
                    <xdr:colOff>38100</xdr:colOff>
                    <xdr:row>34</xdr:row>
                    <xdr:rowOff>304800</xdr:rowOff>
                  </to>
                </anchor>
              </controlPr>
            </control>
          </mc:Choice>
        </mc:AlternateContent>
        <mc:AlternateContent xmlns:mc="http://schemas.openxmlformats.org/markup-compatibility/2006">
          <mc:Choice Requires="x14">
            <control shapeId="28695" r:id="rId26" name="Check Box 23">
              <controlPr locked="0" defaultSize="0" autoFill="0" autoLine="0" autoPict="0">
                <anchor moveWithCells="1">
                  <from>
                    <xdr:col>14</xdr:col>
                    <xdr:colOff>7620</xdr:colOff>
                    <xdr:row>32</xdr:row>
                    <xdr:rowOff>289560</xdr:rowOff>
                  </from>
                  <to>
                    <xdr:col>14</xdr:col>
                    <xdr:colOff>274320</xdr:colOff>
                    <xdr:row>36</xdr:row>
                    <xdr:rowOff>121920</xdr:rowOff>
                  </to>
                </anchor>
              </controlPr>
            </control>
          </mc:Choice>
        </mc:AlternateContent>
        <mc:AlternateContent xmlns:mc="http://schemas.openxmlformats.org/markup-compatibility/2006">
          <mc:Choice Requires="x14">
            <control shapeId="28696" r:id="rId27" name="Check Box 24">
              <controlPr locked="0" defaultSize="0" autoFill="0" autoLine="0" autoPict="0">
                <anchor moveWithCells="1">
                  <from>
                    <xdr:col>1</xdr:col>
                    <xdr:colOff>22860</xdr:colOff>
                    <xdr:row>32</xdr:row>
                    <xdr:rowOff>7620</xdr:rowOff>
                  </from>
                  <to>
                    <xdr:col>1</xdr:col>
                    <xdr:colOff>259080</xdr:colOff>
                    <xdr:row>34</xdr:row>
                    <xdr:rowOff>7620</xdr:rowOff>
                  </to>
                </anchor>
              </controlPr>
            </control>
          </mc:Choice>
        </mc:AlternateContent>
        <mc:AlternateContent xmlns:mc="http://schemas.openxmlformats.org/markup-compatibility/2006">
          <mc:Choice Requires="x14">
            <control shapeId="28697" r:id="rId28" name="Check Box 25">
              <controlPr locked="0" defaultSize="0" autoFill="0" autoLine="0" autoPict="0">
                <anchor moveWithCells="1">
                  <from>
                    <xdr:col>14</xdr:col>
                    <xdr:colOff>7620</xdr:colOff>
                    <xdr:row>30</xdr:row>
                    <xdr:rowOff>289560</xdr:rowOff>
                  </from>
                  <to>
                    <xdr:col>14</xdr:col>
                    <xdr:colOff>251460</xdr:colOff>
                    <xdr:row>34</xdr:row>
                    <xdr:rowOff>114300</xdr:rowOff>
                  </to>
                </anchor>
              </controlPr>
            </control>
          </mc:Choice>
        </mc:AlternateContent>
        <mc:AlternateContent xmlns:mc="http://schemas.openxmlformats.org/markup-compatibility/2006">
          <mc:Choice Requires="x14">
            <control shapeId="28698" r:id="rId29" name="Check Box 26">
              <controlPr locked="0" defaultSize="0" autoFill="0" autoLine="0" autoPict="0">
                <anchor moveWithCells="1">
                  <from>
                    <xdr:col>1</xdr:col>
                    <xdr:colOff>22860</xdr:colOff>
                    <xdr:row>38</xdr:row>
                    <xdr:rowOff>99060</xdr:rowOff>
                  </from>
                  <to>
                    <xdr:col>2</xdr:col>
                    <xdr:colOff>38100</xdr:colOff>
                    <xdr:row>38</xdr:row>
                    <xdr:rowOff>312420</xdr:rowOff>
                  </to>
                </anchor>
              </controlPr>
            </control>
          </mc:Choice>
        </mc:AlternateContent>
        <mc:AlternateContent xmlns:mc="http://schemas.openxmlformats.org/markup-compatibility/2006">
          <mc:Choice Requires="x14">
            <control shapeId="28699" r:id="rId30" name="Check Box 27">
              <controlPr locked="0" defaultSize="0" autoFill="0" autoLine="0" autoPict="0">
                <anchor moveWithCells="1">
                  <from>
                    <xdr:col>1</xdr:col>
                    <xdr:colOff>22860</xdr:colOff>
                    <xdr:row>36</xdr:row>
                    <xdr:rowOff>22860</xdr:rowOff>
                  </from>
                  <to>
                    <xdr:col>1</xdr:col>
                    <xdr:colOff>259080</xdr:colOff>
                    <xdr:row>38</xdr:row>
                    <xdr:rowOff>7620</xdr:rowOff>
                  </to>
                </anchor>
              </controlPr>
            </control>
          </mc:Choice>
        </mc:AlternateContent>
        <mc:AlternateContent xmlns:mc="http://schemas.openxmlformats.org/markup-compatibility/2006">
          <mc:Choice Requires="x14">
            <control shapeId="28700" r:id="rId31" name="Check Box 28">
              <controlPr locked="0" defaultSize="0" autoFill="0" autoLine="0" autoPict="0">
                <anchor moveWithCells="1">
                  <from>
                    <xdr:col>14</xdr:col>
                    <xdr:colOff>7620</xdr:colOff>
                    <xdr:row>34</xdr:row>
                    <xdr:rowOff>304800</xdr:rowOff>
                  </from>
                  <to>
                    <xdr:col>14</xdr:col>
                    <xdr:colOff>251460</xdr:colOff>
                    <xdr:row>38</xdr:row>
                    <xdr:rowOff>137160</xdr:rowOff>
                  </to>
                </anchor>
              </controlPr>
            </control>
          </mc:Choice>
        </mc:AlternateContent>
        <mc:AlternateContent xmlns:mc="http://schemas.openxmlformats.org/markup-compatibility/2006">
          <mc:Choice Requires="x14">
            <control shapeId="28701" r:id="rId32" name="Check Box 29">
              <controlPr locked="0" defaultSize="0" autoFill="0" autoLine="0" autoPict="0">
                <anchor moveWithCells="1">
                  <from>
                    <xdr:col>1</xdr:col>
                    <xdr:colOff>22860</xdr:colOff>
                    <xdr:row>42</xdr:row>
                    <xdr:rowOff>99060</xdr:rowOff>
                  </from>
                  <to>
                    <xdr:col>2</xdr:col>
                    <xdr:colOff>38100</xdr:colOff>
                    <xdr:row>42</xdr:row>
                    <xdr:rowOff>312420</xdr:rowOff>
                  </to>
                </anchor>
              </controlPr>
            </control>
          </mc:Choice>
        </mc:AlternateContent>
        <mc:AlternateContent xmlns:mc="http://schemas.openxmlformats.org/markup-compatibility/2006">
          <mc:Choice Requires="x14">
            <control shapeId="28702" r:id="rId33" name="Check Box 30">
              <controlPr locked="0" defaultSize="0" autoFill="0" autoLine="0" autoPict="0">
                <anchor moveWithCells="1">
                  <from>
                    <xdr:col>14</xdr:col>
                    <xdr:colOff>7620</xdr:colOff>
                    <xdr:row>40</xdr:row>
                    <xdr:rowOff>297180</xdr:rowOff>
                  </from>
                  <to>
                    <xdr:col>14</xdr:col>
                    <xdr:colOff>274320</xdr:colOff>
                    <xdr:row>44</xdr:row>
                    <xdr:rowOff>144780</xdr:rowOff>
                  </to>
                </anchor>
              </controlPr>
            </control>
          </mc:Choice>
        </mc:AlternateContent>
        <mc:AlternateContent xmlns:mc="http://schemas.openxmlformats.org/markup-compatibility/2006">
          <mc:Choice Requires="x14">
            <control shapeId="28703" r:id="rId34" name="Check Box 31">
              <controlPr locked="0" defaultSize="0" autoFill="0" autoLine="0" autoPict="0">
                <anchor moveWithCells="1">
                  <from>
                    <xdr:col>1</xdr:col>
                    <xdr:colOff>22860</xdr:colOff>
                    <xdr:row>40</xdr:row>
                    <xdr:rowOff>30480</xdr:rowOff>
                  </from>
                  <to>
                    <xdr:col>1</xdr:col>
                    <xdr:colOff>259080</xdr:colOff>
                    <xdr:row>42</xdr:row>
                    <xdr:rowOff>22860</xdr:rowOff>
                  </to>
                </anchor>
              </controlPr>
            </control>
          </mc:Choice>
        </mc:AlternateContent>
        <mc:AlternateContent xmlns:mc="http://schemas.openxmlformats.org/markup-compatibility/2006">
          <mc:Choice Requires="x14">
            <control shapeId="28704" r:id="rId35" name="Check Box 32">
              <controlPr locked="0" defaultSize="0" autoFill="0" autoLine="0" autoPict="0">
                <anchor moveWithCells="1">
                  <from>
                    <xdr:col>14</xdr:col>
                    <xdr:colOff>7620</xdr:colOff>
                    <xdr:row>38</xdr:row>
                    <xdr:rowOff>312420</xdr:rowOff>
                  </from>
                  <to>
                    <xdr:col>14</xdr:col>
                    <xdr:colOff>251460</xdr:colOff>
                    <xdr:row>42</xdr:row>
                    <xdr:rowOff>137160</xdr:rowOff>
                  </to>
                </anchor>
              </controlPr>
            </control>
          </mc:Choice>
        </mc:AlternateContent>
        <mc:AlternateContent xmlns:mc="http://schemas.openxmlformats.org/markup-compatibility/2006">
          <mc:Choice Requires="x14">
            <control shapeId="28705" r:id="rId36" name="Check Box 33">
              <controlPr locked="0" defaultSize="0" autoFill="0" autoLine="0" autoPict="0">
                <anchor moveWithCells="1">
                  <from>
                    <xdr:col>1</xdr:col>
                    <xdr:colOff>22860</xdr:colOff>
                    <xdr:row>46</xdr:row>
                    <xdr:rowOff>106680</xdr:rowOff>
                  </from>
                  <to>
                    <xdr:col>2</xdr:col>
                    <xdr:colOff>38100</xdr:colOff>
                    <xdr:row>47</xdr:row>
                    <xdr:rowOff>0</xdr:rowOff>
                  </to>
                </anchor>
              </controlPr>
            </control>
          </mc:Choice>
        </mc:AlternateContent>
        <mc:AlternateContent xmlns:mc="http://schemas.openxmlformats.org/markup-compatibility/2006">
          <mc:Choice Requires="x14">
            <control shapeId="28706" r:id="rId37" name="Check Box 34">
              <controlPr locked="0" defaultSize="0" autoFill="0" autoLine="0" autoPict="0">
                <anchor moveWithCells="1">
                  <from>
                    <xdr:col>1</xdr:col>
                    <xdr:colOff>22860</xdr:colOff>
                    <xdr:row>44</xdr:row>
                    <xdr:rowOff>30480</xdr:rowOff>
                  </from>
                  <to>
                    <xdr:col>1</xdr:col>
                    <xdr:colOff>259080</xdr:colOff>
                    <xdr:row>46</xdr:row>
                    <xdr:rowOff>30480</xdr:rowOff>
                  </to>
                </anchor>
              </controlPr>
            </control>
          </mc:Choice>
        </mc:AlternateContent>
        <mc:AlternateContent xmlns:mc="http://schemas.openxmlformats.org/markup-compatibility/2006">
          <mc:Choice Requires="x14">
            <control shapeId="28707" r:id="rId38" name="Check Box 35">
              <controlPr locked="0" defaultSize="0" autoFill="0" autoLine="0" autoPict="0">
                <anchor moveWithCells="1">
                  <from>
                    <xdr:col>14</xdr:col>
                    <xdr:colOff>7620</xdr:colOff>
                    <xdr:row>42</xdr:row>
                    <xdr:rowOff>312420</xdr:rowOff>
                  </from>
                  <to>
                    <xdr:col>14</xdr:col>
                    <xdr:colOff>251460</xdr:colOff>
                    <xdr:row>46</xdr:row>
                    <xdr:rowOff>144780</xdr:rowOff>
                  </to>
                </anchor>
              </controlPr>
            </control>
          </mc:Choice>
        </mc:AlternateContent>
        <mc:AlternateContent xmlns:mc="http://schemas.openxmlformats.org/markup-compatibility/2006">
          <mc:Choice Requires="x14">
            <control shapeId="28708" r:id="rId39" name="Check Box 36">
              <controlPr locked="0" defaultSize="0" autoFill="0" autoLine="0" autoPict="0">
                <anchor moveWithCells="1">
                  <from>
                    <xdr:col>14</xdr:col>
                    <xdr:colOff>7620</xdr:colOff>
                    <xdr:row>12</xdr:row>
                    <xdr:rowOff>259080</xdr:rowOff>
                  </from>
                  <to>
                    <xdr:col>14</xdr:col>
                    <xdr:colOff>251460</xdr:colOff>
                    <xdr:row>16</xdr:row>
                    <xdr:rowOff>83820</xdr:rowOff>
                  </to>
                </anchor>
              </controlPr>
            </control>
          </mc:Choice>
        </mc:AlternateContent>
        <mc:AlternateContent xmlns:mc="http://schemas.openxmlformats.org/markup-compatibility/2006">
          <mc:Choice Requires="x14">
            <control shapeId="28709" r:id="rId40" name="Check Box 37">
              <controlPr locked="0" defaultSize="0" autoFill="0" autoLine="0" autoPict="0">
                <anchor moveWithCells="1">
                  <from>
                    <xdr:col>14</xdr:col>
                    <xdr:colOff>7620</xdr:colOff>
                    <xdr:row>20</xdr:row>
                    <xdr:rowOff>274320</xdr:rowOff>
                  </from>
                  <to>
                    <xdr:col>14</xdr:col>
                    <xdr:colOff>251460</xdr:colOff>
                    <xdr:row>24</xdr:row>
                    <xdr:rowOff>99060</xdr:rowOff>
                  </to>
                </anchor>
              </controlPr>
            </control>
          </mc:Choice>
        </mc:AlternateContent>
        <mc:AlternateContent xmlns:mc="http://schemas.openxmlformats.org/markup-compatibility/2006">
          <mc:Choice Requires="x14">
            <control shapeId="28710" r:id="rId41" name="Check Box 38">
              <controlPr locked="0" defaultSize="0" autoFill="0" autoLine="0" autoPict="0">
                <anchor moveWithCells="1">
                  <from>
                    <xdr:col>14</xdr:col>
                    <xdr:colOff>7620</xdr:colOff>
                    <xdr:row>28</xdr:row>
                    <xdr:rowOff>289560</xdr:rowOff>
                  </from>
                  <to>
                    <xdr:col>14</xdr:col>
                    <xdr:colOff>251460</xdr:colOff>
                    <xdr:row>32</xdr:row>
                    <xdr:rowOff>114300</xdr:rowOff>
                  </to>
                </anchor>
              </controlPr>
            </control>
          </mc:Choice>
        </mc:AlternateContent>
        <mc:AlternateContent xmlns:mc="http://schemas.openxmlformats.org/markup-compatibility/2006">
          <mc:Choice Requires="x14">
            <control shapeId="28711" r:id="rId42" name="Check Box 39">
              <controlPr locked="0" defaultSize="0" autoFill="0" autoLine="0" autoPict="0">
                <anchor moveWithCells="1">
                  <from>
                    <xdr:col>14</xdr:col>
                    <xdr:colOff>7620</xdr:colOff>
                    <xdr:row>36</xdr:row>
                    <xdr:rowOff>297180</xdr:rowOff>
                  </from>
                  <to>
                    <xdr:col>14</xdr:col>
                    <xdr:colOff>251460</xdr:colOff>
                    <xdr:row>40</xdr:row>
                    <xdr:rowOff>121920</xdr:rowOff>
                  </to>
                </anchor>
              </controlPr>
            </control>
          </mc:Choice>
        </mc:AlternateContent>
        <mc:AlternateContent xmlns:mc="http://schemas.openxmlformats.org/markup-compatibility/2006">
          <mc:Choice Requires="x14">
            <control shapeId="28712" r:id="rId43" name="Check Box 40">
              <controlPr locked="0" defaultSize="0" autoFill="0" autoLine="0" autoPict="0">
                <anchor moveWithCells="1">
                  <from>
                    <xdr:col>14</xdr:col>
                    <xdr:colOff>7620</xdr:colOff>
                    <xdr:row>44</xdr:row>
                    <xdr:rowOff>312420</xdr:rowOff>
                  </from>
                  <to>
                    <xdr:col>14</xdr:col>
                    <xdr:colOff>251460</xdr:colOff>
                    <xdr:row>48</xdr:row>
                    <xdr:rowOff>137160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44140625" bestFit="1" customWidth="1"/>
    <col min="2" max="2" width="4.33203125" customWidth="1"/>
    <col min="3" max="3" width="4" bestFit="1" customWidth="1"/>
    <col min="4" max="4" width="3.88671875" customWidth="1"/>
    <col min="14" max="14" width="4"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7"/>
      <c r="X6" s="73">
        <v>11</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2" t="s">
        <v>7</v>
      </c>
      <c r="B8" s="66" t="s">
        <v>8</v>
      </c>
      <c r="C8" s="192" t="s">
        <v>9</v>
      </c>
      <c r="D8" s="148"/>
      <c r="E8" s="147" t="s">
        <v>57</v>
      </c>
      <c r="F8" s="148"/>
      <c r="G8" s="192" t="s">
        <v>10</v>
      </c>
      <c r="H8" s="193"/>
      <c r="I8" s="193"/>
      <c r="J8" s="148"/>
      <c r="K8" s="201" t="s">
        <v>11</v>
      </c>
      <c r="L8" s="201"/>
      <c r="M8" s="201"/>
      <c r="N8" s="5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387</v>
      </c>
      <c r="B9" s="5" t="b">
        <v>0</v>
      </c>
      <c r="C9" s="195"/>
      <c r="D9" s="196"/>
      <c r="E9" s="199"/>
      <c r="F9" s="200"/>
      <c r="G9" s="189" t="s">
        <v>38</v>
      </c>
      <c r="H9" s="190"/>
      <c r="I9" s="190"/>
      <c r="J9" s="21"/>
      <c r="K9" s="202" t="s">
        <v>14</v>
      </c>
      <c r="L9" s="203"/>
      <c r="M9" s="6"/>
      <c r="N9" s="4">
        <v>407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43"/>
      <c r="B10" s="9"/>
      <c r="C10" s="185"/>
      <c r="D10" s="191"/>
      <c r="E10" s="185"/>
      <c r="F10" s="186"/>
      <c r="G10" s="180"/>
      <c r="H10" s="181"/>
      <c r="I10" s="181"/>
      <c r="J10" s="182"/>
      <c r="K10" s="180"/>
      <c r="L10" s="181"/>
      <c r="M10" s="194"/>
      <c r="N10" s="58"/>
      <c r="O10" s="10"/>
      <c r="P10" s="185"/>
      <c r="Q10" s="191"/>
      <c r="R10" s="185"/>
      <c r="S10" s="186"/>
      <c r="T10" s="180"/>
      <c r="U10" s="181"/>
      <c r="V10" s="181"/>
      <c r="W10" s="182"/>
      <c r="X10" s="180"/>
      <c r="Y10" s="181"/>
      <c r="Z10" s="194"/>
      <c r="AA10" s="48"/>
    </row>
    <row r="11" spans="1:52" ht="26.1" customHeight="1" x14ac:dyDescent="0.25">
      <c r="A11" s="20">
        <v>388</v>
      </c>
      <c r="B11" s="5" t="b">
        <v>0</v>
      </c>
      <c r="C11" s="195"/>
      <c r="D11" s="196"/>
      <c r="E11" s="199"/>
      <c r="F11" s="200"/>
      <c r="G11" s="189" t="s">
        <v>38</v>
      </c>
      <c r="H11" s="190"/>
      <c r="I11" s="190"/>
      <c r="J11" s="21"/>
      <c r="K11" s="197" t="s">
        <v>14</v>
      </c>
      <c r="L11" s="198"/>
      <c r="M11" s="21"/>
      <c r="N11" s="4">
        <v>408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43"/>
      <c r="B12" s="9"/>
      <c r="C12" s="185"/>
      <c r="D12" s="191"/>
      <c r="E12" s="71"/>
      <c r="F12" s="72"/>
      <c r="G12" s="180"/>
      <c r="H12" s="181"/>
      <c r="I12" s="181"/>
      <c r="J12" s="182"/>
      <c r="K12" s="180"/>
      <c r="L12" s="181"/>
      <c r="M12" s="194"/>
      <c r="N12" s="58"/>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389</v>
      </c>
      <c r="B13" s="5" t="b">
        <v>0</v>
      </c>
      <c r="C13" s="195"/>
      <c r="D13" s="196"/>
      <c r="E13" s="199"/>
      <c r="F13" s="200"/>
      <c r="G13" s="189" t="s">
        <v>38</v>
      </c>
      <c r="H13" s="190"/>
      <c r="I13" s="190"/>
      <c r="J13" s="21"/>
      <c r="K13" s="202" t="s">
        <v>14</v>
      </c>
      <c r="L13" s="203"/>
      <c r="M13" s="6"/>
      <c r="N13" s="4">
        <v>409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43"/>
      <c r="B14" s="9"/>
      <c r="C14" s="185"/>
      <c r="D14" s="191"/>
      <c r="E14" s="185"/>
      <c r="F14" s="186"/>
      <c r="G14" s="180"/>
      <c r="H14" s="181"/>
      <c r="I14" s="181"/>
      <c r="J14" s="182"/>
      <c r="K14" s="180"/>
      <c r="L14" s="181"/>
      <c r="M14" s="194"/>
      <c r="N14" s="58"/>
      <c r="O14" s="10"/>
      <c r="P14" s="185"/>
      <c r="Q14" s="191"/>
      <c r="R14" s="185"/>
      <c r="S14" s="186"/>
      <c r="T14" s="180"/>
      <c r="U14" s="181"/>
      <c r="V14" s="181"/>
      <c r="W14" s="182"/>
      <c r="X14" s="180"/>
      <c r="Y14" s="181"/>
      <c r="Z14" s="194"/>
      <c r="AA14" s="48"/>
    </row>
    <row r="15" spans="1:52" ht="26.1" customHeight="1" x14ac:dyDescent="0.25">
      <c r="A15" s="20">
        <v>390</v>
      </c>
      <c r="B15" s="5" t="b">
        <v>0</v>
      </c>
      <c r="C15" s="195"/>
      <c r="D15" s="196"/>
      <c r="E15" s="199"/>
      <c r="F15" s="200"/>
      <c r="G15" s="189" t="s">
        <v>38</v>
      </c>
      <c r="H15" s="190"/>
      <c r="I15" s="190"/>
      <c r="J15" s="21"/>
      <c r="K15" s="197" t="s">
        <v>14</v>
      </c>
      <c r="L15" s="198"/>
      <c r="M15" s="21"/>
      <c r="N15" s="4">
        <v>410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43"/>
      <c r="B16" s="9"/>
      <c r="C16" s="185"/>
      <c r="D16" s="191"/>
      <c r="E16" s="71"/>
      <c r="F16" s="72"/>
      <c r="G16" s="180"/>
      <c r="H16" s="181"/>
      <c r="I16" s="181"/>
      <c r="J16" s="182"/>
      <c r="K16" s="180"/>
      <c r="L16" s="181"/>
      <c r="M16" s="194"/>
      <c r="N16" s="5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391</v>
      </c>
      <c r="B17" s="5" t="b">
        <v>0</v>
      </c>
      <c r="C17" s="195"/>
      <c r="D17" s="196"/>
      <c r="E17" s="199"/>
      <c r="F17" s="200"/>
      <c r="G17" s="189" t="s">
        <v>38</v>
      </c>
      <c r="H17" s="190"/>
      <c r="I17" s="190"/>
      <c r="J17" s="21"/>
      <c r="K17" s="202" t="s">
        <v>14</v>
      </c>
      <c r="L17" s="203"/>
      <c r="M17" s="6"/>
      <c r="N17" s="4">
        <v>411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43"/>
      <c r="B18" s="9"/>
      <c r="C18" s="185"/>
      <c r="D18" s="191"/>
      <c r="E18" s="185"/>
      <c r="F18" s="186"/>
      <c r="G18" s="180"/>
      <c r="H18" s="181"/>
      <c r="I18" s="181"/>
      <c r="J18" s="182"/>
      <c r="K18" s="180"/>
      <c r="L18" s="181"/>
      <c r="M18" s="194"/>
      <c r="N18" s="58"/>
      <c r="O18" s="10"/>
      <c r="P18" s="185"/>
      <c r="Q18" s="191"/>
      <c r="R18" s="185"/>
      <c r="S18" s="186"/>
      <c r="T18" s="180"/>
      <c r="U18" s="181"/>
      <c r="V18" s="181"/>
      <c r="W18" s="182"/>
      <c r="X18" s="180"/>
      <c r="Y18" s="181"/>
      <c r="Z18" s="194"/>
      <c r="AA18" s="48"/>
    </row>
    <row r="19" spans="1:39" ht="26.1" customHeight="1" x14ac:dyDescent="0.25">
      <c r="A19" s="20">
        <v>392</v>
      </c>
      <c r="B19" s="5" t="b">
        <v>0</v>
      </c>
      <c r="C19" s="195"/>
      <c r="D19" s="196"/>
      <c r="E19" s="199"/>
      <c r="F19" s="200"/>
      <c r="G19" s="189" t="s">
        <v>38</v>
      </c>
      <c r="H19" s="190"/>
      <c r="I19" s="190"/>
      <c r="J19" s="21"/>
      <c r="K19" s="197" t="s">
        <v>14</v>
      </c>
      <c r="L19" s="198"/>
      <c r="M19" s="21"/>
      <c r="N19" s="4">
        <v>412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43"/>
      <c r="B20" s="9"/>
      <c r="C20" s="185"/>
      <c r="D20" s="191"/>
      <c r="E20" s="71"/>
      <c r="F20" s="72"/>
      <c r="G20" s="180"/>
      <c r="H20" s="181"/>
      <c r="I20" s="181"/>
      <c r="J20" s="182"/>
      <c r="K20" s="180"/>
      <c r="L20" s="181"/>
      <c r="M20" s="194"/>
      <c r="N20" s="58"/>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393</v>
      </c>
      <c r="B21" s="5" t="b">
        <v>0</v>
      </c>
      <c r="C21" s="195"/>
      <c r="D21" s="196"/>
      <c r="E21" s="199"/>
      <c r="F21" s="200"/>
      <c r="G21" s="189" t="s">
        <v>38</v>
      </c>
      <c r="H21" s="190"/>
      <c r="I21" s="190"/>
      <c r="J21" s="21"/>
      <c r="K21" s="202" t="s">
        <v>14</v>
      </c>
      <c r="L21" s="203"/>
      <c r="M21" s="6"/>
      <c r="N21" s="4">
        <v>413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43"/>
      <c r="B22" s="9"/>
      <c r="C22" s="185"/>
      <c r="D22" s="191"/>
      <c r="E22" s="185"/>
      <c r="F22" s="186"/>
      <c r="G22" s="180"/>
      <c r="H22" s="181"/>
      <c r="I22" s="181"/>
      <c r="J22" s="182"/>
      <c r="K22" s="180"/>
      <c r="L22" s="181"/>
      <c r="M22" s="194"/>
      <c r="N22" s="58"/>
      <c r="O22" s="10"/>
      <c r="P22" s="185"/>
      <c r="Q22" s="191"/>
      <c r="R22" s="185"/>
      <c r="S22" s="186"/>
      <c r="T22" s="180"/>
      <c r="U22" s="181"/>
      <c r="V22" s="181"/>
      <c r="W22" s="182"/>
      <c r="X22" s="180"/>
      <c r="Y22" s="181"/>
      <c r="Z22" s="194"/>
      <c r="AA22" s="48"/>
    </row>
    <row r="23" spans="1:39" ht="26.1" customHeight="1" x14ac:dyDescent="0.25">
      <c r="A23" s="20">
        <v>394</v>
      </c>
      <c r="B23" s="5" t="b">
        <v>0</v>
      </c>
      <c r="C23" s="195"/>
      <c r="D23" s="196"/>
      <c r="E23" s="199"/>
      <c r="F23" s="200"/>
      <c r="G23" s="189" t="s">
        <v>38</v>
      </c>
      <c r="H23" s="190"/>
      <c r="I23" s="190"/>
      <c r="J23" s="21"/>
      <c r="K23" s="197" t="s">
        <v>14</v>
      </c>
      <c r="L23" s="198"/>
      <c r="M23" s="21"/>
      <c r="N23" s="4">
        <v>414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43"/>
      <c r="B24" s="9"/>
      <c r="C24" s="185"/>
      <c r="D24" s="191"/>
      <c r="E24" s="71"/>
      <c r="F24" s="72"/>
      <c r="G24" s="180"/>
      <c r="H24" s="181"/>
      <c r="I24" s="181"/>
      <c r="J24" s="182"/>
      <c r="K24" s="180"/>
      <c r="L24" s="181"/>
      <c r="M24" s="194"/>
      <c r="N24" s="5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395</v>
      </c>
      <c r="B25" s="5" t="b">
        <v>0</v>
      </c>
      <c r="C25" s="195"/>
      <c r="D25" s="196"/>
      <c r="E25" s="199"/>
      <c r="F25" s="200"/>
      <c r="G25" s="189" t="s">
        <v>38</v>
      </c>
      <c r="H25" s="190"/>
      <c r="I25" s="190"/>
      <c r="J25" s="21"/>
      <c r="K25" s="202" t="s">
        <v>14</v>
      </c>
      <c r="L25" s="203"/>
      <c r="M25" s="6"/>
      <c r="N25" s="4">
        <v>415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43"/>
      <c r="B26" s="9"/>
      <c r="C26" s="185"/>
      <c r="D26" s="191"/>
      <c r="E26" s="185"/>
      <c r="F26" s="186"/>
      <c r="G26" s="180"/>
      <c r="H26" s="181"/>
      <c r="I26" s="181"/>
      <c r="J26" s="182"/>
      <c r="K26" s="180"/>
      <c r="L26" s="181"/>
      <c r="M26" s="194"/>
      <c r="N26" s="58">
        <v>56</v>
      </c>
      <c r="O26" s="10"/>
      <c r="P26" s="185"/>
      <c r="Q26" s="191"/>
      <c r="R26" s="185"/>
      <c r="S26" s="186"/>
      <c r="T26" s="180"/>
      <c r="U26" s="181"/>
      <c r="V26" s="181"/>
      <c r="W26" s="182"/>
      <c r="X26" s="180"/>
      <c r="Y26" s="181"/>
      <c r="Z26" s="194"/>
      <c r="AA26" s="48"/>
    </row>
    <row r="27" spans="1:39" ht="26.1" customHeight="1" x14ac:dyDescent="0.25">
      <c r="A27" s="20">
        <v>396</v>
      </c>
      <c r="B27" s="5" t="b">
        <v>0</v>
      </c>
      <c r="C27" s="195"/>
      <c r="D27" s="196"/>
      <c r="E27" s="199"/>
      <c r="F27" s="200"/>
      <c r="G27" s="189" t="s">
        <v>38</v>
      </c>
      <c r="H27" s="190"/>
      <c r="I27" s="190"/>
      <c r="J27" s="21"/>
      <c r="K27" s="197" t="s">
        <v>14</v>
      </c>
      <c r="L27" s="198"/>
      <c r="M27" s="21"/>
      <c r="N27" s="4">
        <v>416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43"/>
      <c r="B28" s="9"/>
      <c r="C28" s="185"/>
      <c r="D28" s="191"/>
      <c r="E28" s="71"/>
      <c r="F28" s="72"/>
      <c r="G28" s="180"/>
      <c r="H28" s="181"/>
      <c r="I28" s="181"/>
      <c r="J28" s="182"/>
      <c r="K28" s="180"/>
      <c r="L28" s="181"/>
      <c r="M28" s="194"/>
      <c r="N28" s="5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397</v>
      </c>
      <c r="B29" s="5" t="b">
        <v>0</v>
      </c>
      <c r="C29" s="195"/>
      <c r="D29" s="196"/>
      <c r="E29" s="199"/>
      <c r="F29" s="200"/>
      <c r="G29" s="189" t="s">
        <v>38</v>
      </c>
      <c r="H29" s="190"/>
      <c r="I29" s="190"/>
      <c r="J29" s="21"/>
      <c r="K29" s="202" t="s">
        <v>14</v>
      </c>
      <c r="L29" s="203"/>
      <c r="M29" s="6"/>
      <c r="N29" s="4">
        <v>417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43"/>
      <c r="B30" s="9"/>
      <c r="C30" s="185"/>
      <c r="D30" s="191"/>
      <c r="E30" s="185"/>
      <c r="F30" s="186"/>
      <c r="G30" s="180"/>
      <c r="H30" s="181"/>
      <c r="I30" s="181"/>
      <c r="J30" s="182"/>
      <c r="K30" s="180"/>
      <c r="L30" s="181"/>
      <c r="M30" s="194"/>
      <c r="N30" s="58"/>
      <c r="O30" s="10"/>
      <c r="P30" s="185"/>
      <c r="Q30" s="191"/>
      <c r="R30" s="185"/>
      <c r="S30" s="186"/>
      <c r="T30" s="180"/>
      <c r="U30" s="181"/>
      <c r="V30" s="181"/>
      <c r="W30" s="182"/>
      <c r="X30" s="180"/>
      <c r="Y30" s="181"/>
      <c r="Z30" s="194"/>
      <c r="AA30" s="48"/>
    </row>
    <row r="31" spans="1:39" ht="26.1" customHeight="1" x14ac:dyDescent="0.25">
      <c r="A31" s="20">
        <v>398</v>
      </c>
      <c r="B31" s="5" t="b">
        <v>0</v>
      </c>
      <c r="C31" s="195"/>
      <c r="D31" s="196"/>
      <c r="E31" s="199"/>
      <c r="F31" s="200"/>
      <c r="G31" s="189" t="s">
        <v>38</v>
      </c>
      <c r="H31" s="190"/>
      <c r="I31" s="190"/>
      <c r="J31" s="21"/>
      <c r="K31" s="197" t="s">
        <v>14</v>
      </c>
      <c r="L31" s="198"/>
      <c r="M31" s="21"/>
      <c r="N31" s="4">
        <v>418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43"/>
      <c r="B32" s="9"/>
      <c r="C32" s="185"/>
      <c r="D32" s="191"/>
      <c r="E32" s="71"/>
      <c r="F32" s="72"/>
      <c r="G32" s="180"/>
      <c r="H32" s="181"/>
      <c r="I32" s="181"/>
      <c r="J32" s="182"/>
      <c r="K32" s="180"/>
      <c r="L32" s="181"/>
      <c r="M32" s="194"/>
      <c r="N32" s="58"/>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399</v>
      </c>
      <c r="B33" s="5" t="b">
        <v>0</v>
      </c>
      <c r="C33" s="195"/>
      <c r="D33" s="196"/>
      <c r="E33" s="199"/>
      <c r="F33" s="200"/>
      <c r="G33" s="189" t="s">
        <v>38</v>
      </c>
      <c r="H33" s="190"/>
      <c r="I33" s="190"/>
      <c r="J33" s="21"/>
      <c r="K33" s="202" t="s">
        <v>14</v>
      </c>
      <c r="L33" s="203"/>
      <c r="M33" s="6"/>
      <c r="N33" s="4">
        <v>419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43">
        <v>400</v>
      </c>
      <c r="B34" s="9"/>
      <c r="C34" s="185"/>
      <c r="D34" s="191"/>
      <c r="E34" s="185"/>
      <c r="F34" s="186"/>
      <c r="G34" s="180"/>
      <c r="H34" s="181"/>
      <c r="I34" s="181"/>
      <c r="J34" s="182"/>
      <c r="K34" s="180"/>
      <c r="L34" s="181"/>
      <c r="M34" s="194"/>
      <c r="N34" s="58"/>
      <c r="O34" s="10"/>
      <c r="P34" s="185"/>
      <c r="Q34" s="191"/>
      <c r="R34" s="185"/>
      <c r="S34" s="186"/>
      <c r="T34" s="180"/>
      <c r="U34" s="181"/>
      <c r="V34" s="181"/>
      <c r="W34" s="182"/>
      <c r="X34" s="180"/>
      <c r="Y34" s="181"/>
      <c r="Z34" s="194"/>
      <c r="AA34" s="48"/>
    </row>
    <row r="35" spans="1:39" ht="26.1" customHeight="1" x14ac:dyDescent="0.25">
      <c r="A35" s="20">
        <v>400</v>
      </c>
      <c r="B35" s="5" t="b">
        <v>0</v>
      </c>
      <c r="C35" s="195"/>
      <c r="D35" s="196"/>
      <c r="E35" s="199"/>
      <c r="F35" s="200"/>
      <c r="G35" s="189" t="s">
        <v>38</v>
      </c>
      <c r="H35" s="190"/>
      <c r="I35" s="190"/>
      <c r="J35" s="21"/>
      <c r="K35" s="197" t="s">
        <v>14</v>
      </c>
      <c r="L35" s="198"/>
      <c r="M35" s="21"/>
      <c r="N35" s="4">
        <v>420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43"/>
      <c r="B36" s="9"/>
      <c r="C36" s="185"/>
      <c r="D36" s="191"/>
      <c r="E36" s="71"/>
      <c r="F36" s="72"/>
      <c r="G36" s="180"/>
      <c r="H36" s="181"/>
      <c r="I36" s="181"/>
      <c r="J36" s="182"/>
      <c r="K36" s="180"/>
      <c r="L36" s="181"/>
      <c r="M36" s="194"/>
      <c r="N36" s="5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401</v>
      </c>
      <c r="B37" s="5" t="b">
        <v>0</v>
      </c>
      <c r="C37" s="195"/>
      <c r="D37" s="196"/>
      <c r="E37" s="199"/>
      <c r="F37" s="200"/>
      <c r="G37" s="189" t="s">
        <v>38</v>
      </c>
      <c r="H37" s="190"/>
      <c r="I37" s="190"/>
      <c r="J37" s="21"/>
      <c r="K37" s="202" t="s">
        <v>14</v>
      </c>
      <c r="L37" s="203"/>
      <c r="M37" s="6"/>
      <c r="N37" s="4">
        <v>421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43"/>
      <c r="B38" s="9"/>
      <c r="C38" s="185"/>
      <c r="D38" s="191"/>
      <c r="E38" s="185"/>
      <c r="F38" s="186"/>
      <c r="G38" s="180"/>
      <c r="H38" s="181"/>
      <c r="I38" s="181"/>
      <c r="J38" s="182"/>
      <c r="K38" s="180"/>
      <c r="L38" s="181"/>
      <c r="M38" s="194"/>
      <c r="N38" s="58"/>
      <c r="O38" s="10"/>
      <c r="P38" s="185"/>
      <c r="Q38" s="191"/>
      <c r="R38" s="185"/>
      <c r="S38" s="186"/>
      <c r="T38" s="180"/>
      <c r="U38" s="181"/>
      <c r="V38" s="181"/>
      <c r="W38" s="182"/>
      <c r="X38" s="180"/>
      <c r="Y38" s="181"/>
      <c r="Z38" s="194"/>
      <c r="AA38" s="48"/>
    </row>
    <row r="39" spans="1:39" ht="26.1" customHeight="1" x14ac:dyDescent="0.25">
      <c r="A39" s="20">
        <v>402</v>
      </c>
      <c r="B39" s="5" t="b">
        <v>0</v>
      </c>
      <c r="C39" s="195"/>
      <c r="D39" s="196"/>
      <c r="E39" s="199"/>
      <c r="F39" s="200"/>
      <c r="G39" s="189" t="s">
        <v>38</v>
      </c>
      <c r="H39" s="190"/>
      <c r="I39" s="190"/>
      <c r="J39" s="21"/>
      <c r="K39" s="197" t="s">
        <v>14</v>
      </c>
      <c r="L39" s="198"/>
      <c r="M39" s="21"/>
      <c r="N39" s="4">
        <v>422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43"/>
      <c r="B40" s="9"/>
      <c r="C40" s="185"/>
      <c r="D40" s="191"/>
      <c r="E40" s="71"/>
      <c r="F40" s="72"/>
      <c r="G40" s="180"/>
      <c r="H40" s="181"/>
      <c r="I40" s="181"/>
      <c r="J40" s="182"/>
      <c r="K40" s="180"/>
      <c r="L40" s="181"/>
      <c r="M40" s="194"/>
      <c r="N40" s="58"/>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403</v>
      </c>
      <c r="B41" s="5" t="b">
        <v>0</v>
      </c>
      <c r="C41" s="195"/>
      <c r="D41" s="196"/>
      <c r="E41" s="199"/>
      <c r="F41" s="200"/>
      <c r="G41" s="189" t="s">
        <v>38</v>
      </c>
      <c r="H41" s="190"/>
      <c r="I41" s="190"/>
      <c r="J41" s="21"/>
      <c r="K41" s="202" t="s">
        <v>14</v>
      </c>
      <c r="L41" s="203"/>
      <c r="M41" s="6"/>
      <c r="N41" s="4">
        <v>423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43"/>
      <c r="B42" s="9"/>
      <c r="C42" s="185"/>
      <c r="D42" s="191"/>
      <c r="E42" s="185"/>
      <c r="F42" s="186"/>
      <c r="G42" s="180"/>
      <c r="H42" s="181"/>
      <c r="I42" s="181"/>
      <c r="J42" s="182"/>
      <c r="K42" s="180"/>
      <c r="L42" s="181"/>
      <c r="M42" s="194"/>
      <c r="N42" s="58"/>
      <c r="O42" s="10"/>
      <c r="P42" s="185"/>
      <c r="Q42" s="191"/>
      <c r="R42" s="185"/>
      <c r="S42" s="186"/>
      <c r="T42" s="180"/>
      <c r="U42" s="181"/>
      <c r="V42" s="181"/>
      <c r="W42" s="182"/>
      <c r="X42" s="180"/>
      <c r="Y42" s="181"/>
      <c r="Z42" s="194"/>
      <c r="AA42" s="48"/>
    </row>
    <row r="43" spans="1:39" ht="26.1" customHeight="1" x14ac:dyDescent="0.25">
      <c r="A43" s="20">
        <v>404</v>
      </c>
      <c r="B43" s="5" t="b">
        <v>0</v>
      </c>
      <c r="C43" s="195"/>
      <c r="D43" s="196"/>
      <c r="E43" s="199"/>
      <c r="F43" s="200"/>
      <c r="G43" s="189" t="s">
        <v>38</v>
      </c>
      <c r="H43" s="190"/>
      <c r="I43" s="190"/>
      <c r="J43" s="21"/>
      <c r="K43" s="197" t="s">
        <v>14</v>
      </c>
      <c r="L43" s="198"/>
      <c r="M43" s="21"/>
      <c r="N43" s="4">
        <v>424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43"/>
      <c r="B44" s="9"/>
      <c r="C44" s="185"/>
      <c r="D44" s="191"/>
      <c r="E44" s="71"/>
      <c r="F44" s="72"/>
      <c r="G44" s="180"/>
      <c r="H44" s="181"/>
      <c r="I44" s="181"/>
      <c r="J44" s="182"/>
      <c r="K44" s="180"/>
      <c r="L44" s="181"/>
      <c r="M44" s="194"/>
      <c r="N44" s="58"/>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405</v>
      </c>
      <c r="B45" s="5" t="b">
        <v>0</v>
      </c>
      <c r="C45" s="195"/>
      <c r="D45" s="196"/>
      <c r="E45" s="199"/>
      <c r="F45" s="200"/>
      <c r="G45" s="189" t="s">
        <v>38</v>
      </c>
      <c r="H45" s="190"/>
      <c r="I45" s="190"/>
      <c r="J45" s="21"/>
      <c r="K45" s="202" t="s">
        <v>14</v>
      </c>
      <c r="L45" s="203"/>
      <c r="M45" s="6"/>
      <c r="N45" s="4">
        <v>425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43"/>
      <c r="B46" s="9"/>
      <c r="C46" s="185"/>
      <c r="D46" s="191"/>
      <c r="E46" s="185"/>
      <c r="F46" s="186"/>
      <c r="G46" s="180"/>
      <c r="H46" s="181"/>
      <c r="I46" s="181"/>
      <c r="J46" s="182"/>
      <c r="K46" s="180"/>
      <c r="L46" s="181"/>
      <c r="M46" s="194"/>
      <c r="N46" s="58"/>
      <c r="O46" s="10"/>
      <c r="P46" s="185"/>
      <c r="Q46" s="191"/>
      <c r="R46" s="185"/>
      <c r="S46" s="186"/>
      <c r="T46" s="180"/>
      <c r="U46" s="181"/>
      <c r="V46" s="181"/>
      <c r="W46" s="182"/>
      <c r="X46" s="180"/>
      <c r="Y46" s="181"/>
      <c r="Z46" s="194"/>
      <c r="AA46" s="48"/>
    </row>
    <row r="47" spans="1:39" ht="26.1" customHeight="1" x14ac:dyDescent="0.25">
      <c r="A47" s="20">
        <v>406</v>
      </c>
      <c r="B47" s="5" t="b">
        <v>0</v>
      </c>
      <c r="C47" s="195"/>
      <c r="D47" s="196"/>
      <c r="E47" s="199"/>
      <c r="F47" s="200"/>
      <c r="G47" s="189" t="s">
        <v>38</v>
      </c>
      <c r="H47" s="190"/>
      <c r="I47" s="190"/>
      <c r="J47" s="21"/>
      <c r="K47" s="197" t="s">
        <v>14</v>
      </c>
      <c r="L47" s="198"/>
      <c r="M47" s="21"/>
      <c r="N47" s="4">
        <v>426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43"/>
      <c r="B48" s="9"/>
      <c r="C48" s="185"/>
      <c r="D48" s="191"/>
      <c r="E48" s="71"/>
      <c r="F48" s="72"/>
      <c r="G48" s="180"/>
      <c r="H48" s="181"/>
      <c r="I48" s="181"/>
      <c r="J48" s="182"/>
      <c r="K48" s="180"/>
      <c r="L48" s="181"/>
      <c r="M48" s="194"/>
      <c r="N48" s="5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9"/>
      <c r="X59" s="89"/>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8"/>
      <c r="F62" s="88"/>
      <c r="M62" s="14"/>
      <c r="O62" s="14"/>
      <c r="P62" s="176">
        <f>COUNTIF(O9:O47,"=TRUE")</f>
        <v>0</v>
      </c>
      <c r="Q62" s="176"/>
      <c r="R62" s="88"/>
      <c r="S62" s="88"/>
      <c r="W62" s="176">
        <f>SUM(C62+P62)</f>
        <v>0</v>
      </c>
      <c r="X62" s="176"/>
    </row>
  </sheetData>
  <sheetProtection password="CA83" sheet="1" objects="1" scenarios="1"/>
  <mergeCells count="341">
    <mergeCell ref="AE60:AG60"/>
    <mergeCell ref="W52:X52"/>
    <mergeCell ref="W53:X53"/>
    <mergeCell ref="W54:X54"/>
    <mergeCell ref="W55:X55"/>
    <mergeCell ref="W56:X56"/>
    <mergeCell ref="W57:X57"/>
    <mergeCell ref="T47:V47"/>
    <mergeCell ref="X47:Y47"/>
    <mergeCell ref="C48:D48"/>
    <mergeCell ref="G48:J48"/>
    <mergeCell ref="K48:M48"/>
    <mergeCell ref="P48:Q48"/>
    <mergeCell ref="T48:W48"/>
    <mergeCell ref="X48:Z48"/>
    <mergeCell ref="C47:D47"/>
    <mergeCell ref="E47:F47"/>
    <mergeCell ref="G47:I47"/>
    <mergeCell ref="K47:L47"/>
    <mergeCell ref="P47:Q47"/>
    <mergeCell ref="R47:S47"/>
    <mergeCell ref="R48:S48"/>
    <mergeCell ref="T45:V45"/>
    <mergeCell ref="X45:Y45"/>
    <mergeCell ref="C46:D46"/>
    <mergeCell ref="E46:F46"/>
    <mergeCell ref="G46:J46"/>
    <mergeCell ref="K46:M46"/>
    <mergeCell ref="P46:Q46"/>
    <mergeCell ref="R46:S46"/>
    <mergeCell ref="T46:W46"/>
    <mergeCell ref="X46:Z46"/>
    <mergeCell ref="C45:D45"/>
    <mergeCell ref="E45:F45"/>
    <mergeCell ref="G45:I45"/>
    <mergeCell ref="K45:L45"/>
    <mergeCell ref="P45:Q45"/>
    <mergeCell ref="R45:S45"/>
    <mergeCell ref="T43:V43"/>
    <mergeCell ref="X43:Y43"/>
    <mergeCell ref="C44:D44"/>
    <mergeCell ref="G44:J44"/>
    <mergeCell ref="K44:M44"/>
    <mergeCell ref="P44:Q44"/>
    <mergeCell ref="T44:W44"/>
    <mergeCell ref="X44:Z44"/>
    <mergeCell ref="C43:D43"/>
    <mergeCell ref="E43:F43"/>
    <mergeCell ref="G43:I43"/>
    <mergeCell ref="K43:L43"/>
    <mergeCell ref="P43:Q43"/>
    <mergeCell ref="R43:S43"/>
    <mergeCell ref="R44:S44"/>
    <mergeCell ref="T41:V41"/>
    <mergeCell ref="X41:Y41"/>
    <mergeCell ref="C42:D42"/>
    <mergeCell ref="E42:F42"/>
    <mergeCell ref="G42:J42"/>
    <mergeCell ref="K42:M42"/>
    <mergeCell ref="P42:Q42"/>
    <mergeCell ref="R42:S42"/>
    <mergeCell ref="T42:W42"/>
    <mergeCell ref="X42:Z42"/>
    <mergeCell ref="C41:D41"/>
    <mergeCell ref="E41:F41"/>
    <mergeCell ref="G41:I41"/>
    <mergeCell ref="K41:L41"/>
    <mergeCell ref="P41:Q41"/>
    <mergeCell ref="R41:S41"/>
    <mergeCell ref="T39:V39"/>
    <mergeCell ref="X39:Y39"/>
    <mergeCell ref="C40:D40"/>
    <mergeCell ref="G40:J40"/>
    <mergeCell ref="K40:M40"/>
    <mergeCell ref="P40:Q40"/>
    <mergeCell ref="T40:W40"/>
    <mergeCell ref="X40:Z40"/>
    <mergeCell ref="C39:D39"/>
    <mergeCell ref="E39:F39"/>
    <mergeCell ref="G39:I39"/>
    <mergeCell ref="K39:L39"/>
    <mergeCell ref="P39:Q39"/>
    <mergeCell ref="R39:S39"/>
    <mergeCell ref="R40:S40"/>
    <mergeCell ref="T37:V37"/>
    <mergeCell ref="X37:Y37"/>
    <mergeCell ref="C38:D38"/>
    <mergeCell ref="E38:F38"/>
    <mergeCell ref="G38:J38"/>
    <mergeCell ref="K38:M38"/>
    <mergeCell ref="P38:Q38"/>
    <mergeCell ref="R38:S38"/>
    <mergeCell ref="T38:W38"/>
    <mergeCell ref="X38:Z38"/>
    <mergeCell ref="C37:D37"/>
    <mergeCell ref="E37:F37"/>
    <mergeCell ref="G37:I37"/>
    <mergeCell ref="K37:L37"/>
    <mergeCell ref="P37:Q37"/>
    <mergeCell ref="R37:S37"/>
    <mergeCell ref="T35:V35"/>
    <mergeCell ref="X35:Y35"/>
    <mergeCell ref="C36:D36"/>
    <mergeCell ref="G36:J36"/>
    <mergeCell ref="K36:M36"/>
    <mergeCell ref="P36:Q36"/>
    <mergeCell ref="T36:W36"/>
    <mergeCell ref="X36:Z36"/>
    <mergeCell ref="C35:D35"/>
    <mergeCell ref="E35:F35"/>
    <mergeCell ref="G35:I35"/>
    <mergeCell ref="K35:L35"/>
    <mergeCell ref="P35:Q35"/>
    <mergeCell ref="R35:S35"/>
    <mergeCell ref="R36:S36"/>
    <mergeCell ref="T33:V33"/>
    <mergeCell ref="X33:Y33"/>
    <mergeCell ref="C34:D34"/>
    <mergeCell ref="E34:F34"/>
    <mergeCell ref="G34:J34"/>
    <mergeCell ref="K34:M34"/>
    <mergeCell ref="P34:Q34"/>
    <mergeCell ref="R34:S34"/>
    <mergeCell ref="T34:W34"/>
    <mergeCell ref="X34:Z34"/>
    <mergeCell ref="C33:D33"/>
    <mergeCell ref="E33:F33"/>
    <mergeCell ref="G33:I33"/>
    <mergeCell ref="K33:L33"/>
    <mergeCell ref="P33:Q33"/>
    <mergeCell ref="R33:S33"/>
    <mergeCell ref="T31:V31"/>
    <mergeCell ref="X31:Y31"/>
    <mergeCell ref="C32:D32"/>
    <mergeCell ref="G32:J32"/>
    <mergeCell ref="K32:M32"/>
    <mergeCell ref="P32:Q32"/>
    <mergeCell ref="T32:W32"/>
    <mergeCell ref="X32:Z32"/>
    <mergeCell ref="C31:D31"/>
    <mergeCell ref="E31:F31"/>
    <mergeCell ref="G31:I31"/>
    <mergeCell ref="K31:L31"/>
    <mergeCell ref="P31:Q31"/>
    <mergeCell ref="R31:S31"/>
    <mergeCell ref="R32:S32"/>
    <mergeCell ref="T29:V29"/>
    <mergeCell ref="X29:Y29"/>
    <mergeCell ref="C30:D30"/>
    <mergeCell ref="E30:F30"/>
    <mergeCell ref="G30:J30"/>
    <mergeCell ref="K30:M30"/>
    <mergeCell ref="P30:Q30"/>
    <mergeCell ref="R30:S30"/>
    <mergeCell ref="T30:W30"/>
    <mergeCell ref="X30:Z30"/>
    <mergeCell ref="C29:D29"/>
    <mergeCell ref="E29:F29"/>
    <mergeCell ref="G29:I29"/>
    <mergeCell ref="K29:L29"/>
    <mergeCell ref="P29:Q29"/>
    <mergeCell ref="R29:S29"/>
    <mergeCell ref="T27:V27"/>
    <mergeCell ref="X27:Y27"/>
    <mergeCell ref="C28:D28"/>
    <mergeCell ref="G28:J28"/>
    <mergeCell ref="K28:M28"/>
    <mergeCell ref="P28:Q28"/>
    <mergeCell ref="T28:W28"/>
    <mergeCell ref="X28:Z28"/>
    <mergeCell ref="C27:D27"/>
    <mergeCell ref="E27:F27"/>
    <mergeCell ref="G27:I27"/>
    <mergeCell ref="K27:L27"/>
    <mergeCell ref="P27:Q27"/>
    <mergeCell ref="R27:S27"/>
    <mergeCell ref="R28:S28"/>
    <mergeCell ref="T25:V25"/>
    <mergeCell ref="X25:Y25"/>
    <mergeCell ref="C26:D26"/>
    <mergeCell ref="E26:F26"/>
    <mergeCell ref="G26:J26"/>
    <mergeCell ref="K26:M26"/>
    <mergeCell ref="P26:Q26"/>
    <mergeCell ref="R26:S26"/>
    <mergeCell ref="T26:W26"/>
    <mergeCell ref="X26:Z26"/>
    <mergeCell ref="C25:D25"/>
    <mergeCell ref="E25:F25"/>
    <mergeCell ref="G25:I25"/>
    <mergeCell ref="K25:L25"/>
    <mergeCell ref="P25:Q25"/>
    <mergeCell ref="R25:S25"/>
    <mergeCell ref="T23:V23"/>
    <mergeCell ref="X23:Y23"/>
    <mergeCell ref="C24:D24"/>
    <mergeCell ref="G24:J24"/>
    <mergeCell ref="K24:M24"/>
    <mergeCell ref="P24:Q24"/>
    <mergeCell ref="T24:W24"/>
    <mergeCell ref="X24:Z24"/>
    <mergeCell ref="C23:D23"/>
    <mergeCell ref="E23:F23"/>
    <mergeCell ref="G23:I23"/>
    <mergeCell ref="K23:L23"/>
    <mergeCell ref="P23:Q23"/>
    <mergeCell ref="R23:S23"/>
    <mergeCell ref="R24:S24"/>
    <mergeCell ref="T21:V21"/>
    <mergeCell ref="X21:Y21"/>
    <mergeCell ref="C22:D22"/>
    <mergeCell ref="E22:F22"/>
    <mergeCell ref="G22:J22"/>
    <mergeCell ref="K22:M22"/>
    <mergeCell ref="P22:Q22"/>
    <mergeCell ref="R22:S22"/>
    <mergeCell ref="T22:W22"/>
    <mergeCell ref="X22:Z22"/>
    <mergeCell ref="C21:D21"/>
    <mergeCell ref="E21:F21"/>
    <mergeCell ref="G21:I21"/>
    <mergeCell ref="K21:L21"/>
    <mergeCell ref="P21:Q21"/>
    <mergeCell ref="R21:S21"/>
    <mergeCell ref="T19:V19"/>
    <mergeCell ref="X19:Y19"/>
    <mergeCell ref="C20:D20"/>
    <mergeCell ref="G20:J20"/>
    <mergeCell ref="K20:M20"/>
    <mergeCell ref="P20:Q20"/>
    <mergeCell ref="T20:W20"/>
    <mergeCell ref="X20:Z20"/>
    <mergeCell ref="C19:D19"/>
    <mergeCell ref="E19:F19"/>
    <mergeCell ref="G19:I19"/>
    <mergeCell ref="K19:L19"/>
    <mergeCell ref="P19:Q19"/>
    <mergeCell ref="R19:S19"/>
    <mergeCell ref="R20:S20"/>
    <mergeCell ref="T17:V17"/>
    <mergeCell ref="X17:Y17"/>
    <mergeCell ref="C18:D18"/>
    <mergeCell ref="E18:F18"/>
    <mergeCell ref="G18:J18"/>
    <mergeCell ref="K18:M18"/>
    <mergeCell ref="P18:Q18"/>
    <mergeCell ref="R18:S18"/>
    <mergeCell ref="T18:W18"/>
    <mergeCell ref="X18:Z18"/>
    <mergeCell ref="C17:D17"/>
    <mergeCell ref="E17:F17"/>
    <mergeCell ref="G17:I17"/>
    <mergeCell ref="K17:L17"/>
    <mergeCell ref="P17:Q17"/>
    <mergeCell ref="R17:S17"/>
    <mergeCell ref="T15:V15"/>
    <mergeCell ref="X15:Y15"/>
    <mergeCell ref="C16:D16"/>
    <mergeCell ref="G16:J16"/>
    <mergeCell ref="K16:M16"/>
    <mergeCell ref="P16:Q16"/>
    <mergeCell ref="T16:W16"/>
    <mergeCell ref="X16:Z16"/>
    <mergeCell ref="C15:D15"/>
    <mergeCell ref="E15:F15"/>
    <mergeCell ref="G15:I15"/>
    <mergeCell ref="K15:L15"/>
    <mergeCell ref="P15:Q15"/>
    <mergeCell ref="R15:S15"/>
    <mergeCell ref="R16:S16"/>
    <mergeCell ref="C14:D14"/>
    <mergeCell ref="E14:F14"/>
    <mergeCell ref="G14:J14"/>
    <mergeCell ref="K14:M14"/>
    <mergeCell ref="P14:Q14"/>
    <mergeCell ref="R14:S14"/>
    <mergeCell ref="T14:W14"/>
    <mergeCell ref="X14:Z14"/>
    <mergeCell ref="C13:D13"/>
    <mergeCell ref="E13:F13"/>
    <mergeCell ref="G13:I13"/>
    <mergeCell ref="K13:L13"/>
    <mergeCell ref="P13:Q13"/>
    <mergeCell ref="R13:S13"/>
    <mergeCell ref="C10:D10"/>
    <mergeCell ref="E10:F10"/>
    <mergeCell ref="G10:J10"/>
    <mergeCell ref="K10:M10"/>
    <mergeCell ref="P10:Q10"/>
    <mergeCell ref="R10:S10"/>
    <mergeCell ref="R12:S12"/>
    <mergeCell ref="T13:V13"/>
    <mergeCell ref="X13:Y13"/>
    <mergeCell ref="C9:D9"/>
    <mergeCell ref="E9:F9"/>
    <mergeCell ref="G9:I9"/>
    <mergeCell ref="K9:L9"/>
    <mergeCell ref="P9:Q9"/>
    <mergeCell ref="R9:S9"/>
    <mergeCell ref="T9:V9"/>
    <mergeCell ref="X9:Y9"/>
    <mergeCell ref="C12:D12"/>
    <mergeCell ref="G12:J12"/>
    <mergeCell ref="K12:M12"/>
    <mergeCell ref="P12:Q12"/>
    <mergeCell ref="T12:W12"/>
    <mergeCell ref="X12:Z12"/>
    <mergeCell ref="T10:W10"/>
    <mergeCell ref="X10:Z10"/>
    <mergeCell ref="C11:D11"/>
    <mergeCell ref="E11:F11"/>
    <mergeCell ref="G11:I11"/>
    <mergeCell ref="K11:L11"/>
    <mergeCell ref="P11:Q11"/>
    <mergeCell ref="R11:S11"/>
    <mergeCell ref="T11:V11"/>
    <mergeCell ref="X11:Y11"/>
    <mergeCell ref="P51:Q51"/>
    <mergeCell ref="W58:X58"/>
    <mergeCell ref="C62:D62"/>
    <mergeCell ref="P62:Q62"/>
    <mergeCell ref="W62:X62"/>
    <mergeCell ref="A2:Z2"/>
    <mergeCell ref="A4:H4"/>
    <mergeCell ref="I4:P4"/>
    <mergeCell ref="Q4:U4"/>
    <mergeCell ref="V4:Z4"/>
    <mergeCell ref="A5:H5"/>
    <mergeCell ref="I5:P5"/>
    <mergeCell ref="Q5:U5"/>
    <mergeCell ref="V5:Z5"/>
    <mergeCell ref="F6:L6"/>
    <mergeCell ref="P6:U6"/>
    <mergeCell ref="C8:D8"/>
    <mergeCell ref="E8:F8"/>
    <mergeCell ref="G8:J8"/>
    <mergeCell ref="K8:M8"/>
    <mergeCell ref="P8:Q8"/>
    <mergeCell ref="R8:S8"/>
    <mergeCell ref="T8:W8"/>
    <mergeCell ref="X8:Z8"/>
  </mergeCells>
  <dataValidations count="4">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whole" allowBlank="1" showInputMessage="1" showErrorMessage="1" error="Weight must be between 400 and 1200" sqref="P16:Q16 C12:F12 C16:F16 P20:Q20 P24:Q24 C20:F20 P28:Q28 C24:F24 P32:Q32 C28:F28 C32:F32 P36:Q36 P40:Q40 C36:F36 C40:F40 P44:Q44 P48:Q48 C44:F44 C48:F48 P12:Q12">
      <formula1>400</formula1>
      <formula2>1400</formula2>
    </dataValidation>
  </dataValidations>
  <printOptions horizontalCentered="1"/>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29698" r:id="rId5" name="Check Box 2">
              <controlPr locked="0" defaultSize="0" autoFill="0" autoLine="0" autoPict="0">
                <anchor moveWithCells="1">
                  <from>
                    <xdr:col>14</xdr:col>
                    <xdr:colOff>0</xdr:colOff>
                    <xdr:row>8</xdr:row>
                    <xdr:rowOff>251460</xdr:rowOff>
                  </from>
                  <to>
                    <xdr:col>14</xdr:col>
                    <xdr:colOff>266700</xdr:colOff>
                    <xdr:row>12</xdr:row>
                    <xdr:rowOff>83820</xdr:rowOff>
                  </to>
                </anchor>
              </controlPr>
            </control>
          </mc:Choice>
        </mc:AlternateContent>
        <mc:AlternateContent xmlns:mc="http://schemas.openxmlformats.org/markup-compatibility/2006">
          <mc:Choice Requires="x14">
            <control shapeId="29699" r:id="rId6" name="Check Box 3">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29700" r:id="rId7" name="Check Box 4">
              <controlPr locked="0" defaultSize="0" autoFill="0" autoLine="0" autoPict="0">
                <anchor moveWithCells="1">
                  <from>
                    <xdr:col>14</xdr:col>
                    <xdr:colOff>0</xdr:colOff>
                    <xdr:row>7</xdr:row>
                    <xdr:rowOff>297180</xdr:rowOff>
                  </from>
                  <to>
                    <xdr:col>14</xdr:col>
                    <xdr:colOff>236220</xdr:colOff>
                    <xdr:row>10</xdr:row>
                    <xdr:rowOff>76200</xdr:rowOff>
                  </to>
                </anchor>
              </controlPr>
            </control>
          </mc:Choice>
        </mc:AlternateContent>
        <mc:AlternateContent xmlns:mc="http://schemas.openxmlformats.org/markup-compatibility/2006">
          <mc:Choice Requires="x14">
            <control shapeId="29701" r:id="rId8" name="Check Box 5">
              <controlPr locked="0" defaultSize="0" autoFill="0" autoLine="0" autoPict="0">
                <anchor moveWithCells="1">
                  <from>
                    <xdr:col>1</xdr:col>
                    <xdr:colOff>22860</xdr:colOff>
                    <xdr:row>14</xdr:row>
                    <xdr:rowOff>68580</xdr:rowOff>
                  </from>
                  <to>
                    <xdr:col>2</xdr:col>
                    <xdr:colOff>38100</xdr:colOff>
                    <xdr:row>14</xdr:row>
                    <xdr:rowOff>289560</xdr:rowOff>
                  </to>
                </anchor>
              </controlPr>
            </control>
          </mc:Choice>
        </mc:AlternateContent>
        <mc:AlternateContent xmlns:mc="http://schemas.openxmlformats.org/markup-compatibility/2006">
          <mc:Choice Requires="x14">
            <control shapeId="29702" r:id="rId9" name="Check Box 6">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29703" r:id="rId10" name="Check Box 7">
              <controlPr locked="0" defaultSize="0" autoFill="0" autoLine="0" autoPict="0">
                <anchor moveWithCells="1">
                  <from>
                    <xdr:col>14</xdr:col>
                    <xdr:colOff>0</xdr:colOff>
                    <xdr:row>10</xdr:row>
                    <xdr:rowOff>251460</xdr:rowOff>
                  </from>
                  <to>
                    <xdr:col>14</xdr:col>
                    <xdr:colOff>236220</xdr:colOff>
                    <xdr:row>14</xdr:row>
                    <xdr:rowOff>76200</xdr:rowOff>
                  </to>
                </anchor>
              </controlPr>
            </control>
          </mc:Choice>
        </mc:AlternateContent>
        <mc:AlternateContent xmlns:mc="http://schemas.openxmlformats.org/markup-compatibility/2006">
          <mc:Choice Requires="x14">
            <control shapeId="29704" r:id="rId11" name="Check Box 8">
              <controlPr locked="0" defaultSize="0" autoFill="0" autoLine="0" autoPict="0">
                <anchor moveWithCells="1">
                  <from>
                    <xdr:col>1</xdr:col>
                    <xdr:colOff>22860</xdr:colOff>
                    <xdr:row>18</xdr:row>
                    <xdr:rowOff>68580</xdr:rowOff>
                  </from>
                  <to>
                    <xdr:col>2</xdr:col>
                    <xdr:colOff>38100</xdr:colOff>
                    <xdr:row>18</xdr:row>
                    <xdr:rowOff>289560</xdr:rowOff>
                  </to>
                </anchor>
              </controlPr>
            </control>
          </mc:Choice>
        </mc:AlternateContent>
        <mc:AlternateContent xmlns:mc="http://schemas.openxmlformats.org/markup-compatibility/2006">
          <mc:Choice Requires="x14">
            <control shapeId="29705" r:id="rId12" name="Check Box 9">
              <controlPr locked="0" defaultSize="0" autoFill="0" autoLine="0" autoPict="0">
                <anchor moveWithCells="1">
                  <from>
                    <xdr:col>14</xdr:col>
                    <xdr:colOff>0</xdr:colOff>
                    <xdr:row>16</xdr:row>
                    <xdr:rowOff>259080</xdr:rowOff>
                  </from>
                  <to>
                    <xdr:col>14</xdr:col>
                    <xdr:colOff>266700</xdr:colOff>
                    <xdr:row>20</xdr:row>
                    <xdr:rowOff>106680</xdr:rowOff>
                  </to>
                </anchor>
              </controlPr>
            </control>
          </mc:Choice>
        </mc:AlternateContent>
        <mc:AlternateContent xmlns:mc="http://schemas.openxmlformats.org/markup-compatibility/2006">
          <mc:Choice Requires="x14">
            <control shapeId="29706" r:id="rId13" name="Check Box 10">
              <controlPr locked="0" defaultSize="0" autoFill="0" autoLine="0" autoPict="0">
                <anchor moveWithCells="1">
                  <from>
                    <xdr:col>1</xdr:col>
                    <xdr:colOff>22860</xdr:colOff>
                    <xdr:row>15</xdr:row>
                    <xdr:rowOff>30480</xdr:rowOff>
                  </from>
                  <to>
                    <xdr:col>1</xdr:col>
                    <xdr:colOff>259080</xdr:colOff>
                    <xdr:row>17</xdr:row>
                    <xdr:rowOff>22860</xdr:rowOff>
                  </to>
                </anchor>
              </controlPr>
            </control>
          </mc:Choice>
        </mc:AlternateContent>
        <mc:AlternateContent xmlns:mc="http://schemas.openxmlformats.org/markup-compatibility/2006">
          <mc:Choice Requires="x14">
            <control shapeId="29707" r:id="rId14" name="Check Box 11">
              <controlPr locked="0" defaultSize="0" autoFill="0" autoLine="0" autoPict="0">
                <anchor moveWithCells="1">
                  <from>
                    <xdr:col>14</xdr:col>
                    <xdr:colOff>0</xdr:colOff>
                    <xdr:row>14</xdr:row>
                    <xdr:rowOff>274320</xdr:rowOff>
                  </from>
                  <to>
                    <xdr:col>14</xdr:col>
                    <xdr:colOff>236220</xdr:colOff>
                    <xdr:row>18</xdr:row>
                    <xdr:rowOff>99060</xdr:rowOff>
                  </to>
                </anchor>
              </controlPr>
            </control>
          </mc:Choice>
        </mc:AlternateContent>
        <mc:AlternateContent xmlns:mc="http://schemas.openxmlformats.org/markup-compatibility/2006">
          <mc:Choice Requires="x14">
            <control shapeId="29708" r:id="rId15" name="Check Box 12">
              <controlPr locked="0" defaultSize="0" autoFill="0" autoLine="0" autoPict="0">
                <anchor moveWithCells="1">
                  <from>
                    <xdr:col>1</xdr:col>
                    <xdr:colOff>22860</xdr:colOff>
                    <xdr:row>22</xdr:row>
                    <xdr:rowOff>76200</xdr:rowOff>
                  </from>
                  <to>
                    <xdr:col>2</xdr:col>
                    <xdr:colOff>38100</xdr:colOff>
                    <xdr:row>22</xdr:row>
                    <xdr:rowOff>297180</xdr:rowOff>
                  </to>
                </anchor>
              </controlPr>
            </control>
          </mc:Choice>
        </mc:AlternateContent>
        <mc:AlternateContent xmlns:mc="http://schemas.openxmlformats.org/markup-compatibility/2006">
          <mc:Choice Requires="x14">
            <control shapeId="29709" r:id="rId16" name="Check Box 13">
              <controlPr locked="0" defaultSize="0" autoFill="0" autoLine="0" autoPict="0">
                <anchor moveWithCells="1">
                  <from>
                    <xdr:col>1</xdr:col>
                    <xdr:colOff>22860</xdr:colOff>
                    <xdr:row>19</xdr:row>
                    <xdr:rowOff>30480</xdr:rowOff>
                  </from>
                  <to>
                    <xdr:col>1</xdr:col>
                    <xdr:colOff>259080</xdr:colOff>
                    <xdr:row>21</xdr:row>
                    <xdr:rowOff>30480</xdr:rowOff>
                  </to>
                </anchor>
              </controlPr>
            </control>
          </mc:Choice>
        </mc:AlternateContent>
        <mc:AlternateContent xmlns:mc="http://schemas.openxmlformats.org/markup-compatibility/2006">
          <mc:Choice Requires="x14">
            <control shapeId="29710" r:id="rId17" name="Check Box 14">
              <controlPr locked="0" defaultSize="0" autoFill="0" autoLine="0" autoPict="0">
                <anchor moveWithCells="1">
                  <from>
                    <xdr:col>14</xdr:col>
                    <xdr:colOff>0</xdr:colOff>
                    <xdr:row>18</xdr:row>
                    <xdr:rowOff>274320</xdr:rowOff>
                  </from>
                  <to>
                    <xdr:col>14</xdr:col>
                    <xdr:colOff>236220</xdr:colOff>
                    <xdr:row>22</xdr:row>
                    <xdr:rowOff>106680</xdr:rowOff>
                  </to>
                </anchor>
              </controlPr>
            </control>
          </mc:Choice>
        </mc:AlternateContent>
        <mc:AlternateContent xmlns:mc="http://schemas.openxmlformats.org/markup-compatibility/2006">
          <mc:Choice Requires="x14">
            <control shapeId="29711" r:id="rId18" name="Check Box 15">
              <controlPr locked="0" defaultSize="0" autoFill="0" autoLine="0" autoPict="0">
                <anchor moveWithCells="1">
                  <from>
                    <xdr:col>1</xdr:col>
                    <xdr:colOff>22860</xdr:colOff>
                    <xdr:row>26</xdr:row>
                    <xdr:rowOff>76200</xdr:rowOff>
                  </from>
                  <to>
                    <xdr:col>2</xdr:col>
                    <xdr:colOff>38100</xdr:colOff>
                    <xdr:row>26</xdr:row>
                    <xdr:rowOff>297180</xdr:rowOff>
                  </to>
                </anchor>
              </controlPr>
            </control>
          </mc:Choice>
        </mc:AlternateContent>
        <mc:AlternateContent xmlns:mc="http://schemas.openxmlformats.org/markup-compatibility/2006">
          <mc:Choice Requires="x14">
            <control shapeId="29712" r:id="rId19" name="Check Box 16">
              <controlPr locked="0" defaultSize="0" autoFill="0" autoLine="0" autoPict="0">
                <anchor moveWithCells="1">
                  <from>
                    <xdr:col>14</xdr:col>
                    <xdr:colOff>0</xdr:colOff>
                    <xdr:row>24</xdr:row>
                    <xdr:rowOff>266700</xdr:rowOff>
                  </from>
                  <to>
                    <xdr:col>14</xdr:col>
                    <xdr:colOff>266700</xdr:colOff>
                    <xdr:row>28</xdr:row>
                    <xdr:rowOff>114300</xdr:rowOff>
                  </to>
                </anchor>
              </controlPr>
            </control>
          </mc:Choice>
        </mc:AlternateContent>
        <mc:AlternateContent xmlns:mc="http://schemas.openxmlformats.org/markup-compatibility/2006">
          <mc:Choice Requires="x14">
            <control shapeId="29713" r:id="rId20" name="Check Box 17">
              <controlPr locked="0" defaultSize="0" autoFill="0" autoLine="0" autoPict="0">
                <anchor moveWithCells="1">
                  <from>
                    <xdr:col>1</xdr:col>
                    <xdr:colOff>22860</xdr:colOff>
                    <xdr:row>24</xdr:row>
                    <xdr:rowOff>0</xdr:rowOff>
                  </from>
                  <to>
                    <xdr:col>1</xdr:col>
                    <xdr:colOff>259080</xdr:colOff>
                    <xdr:row>25</xdr:row>
                    <xdr:rowOff>30480</xdr:rowOff>
                  </to>
                </anchor>
              </controlPr>
            </control>
          </mc:Choice>
        </mc:AlternateContent>
        <mc:AlternateContent xmlns:mc="http://schemas.openxmlformats.org/markup-compatibility/2006">
          <mc:Choice Requires="x14">
            <control shapeId="29714" r:id="rId21" name="Check Box 18">
              <controlPr locked="0" defaultSize="0" autoFill="0" autoLine="0" autoPict="0">
                <anchor moveWithCells="1">
                  <from>
                    <xdr:col>14</xdr:col>
                    <xdr:colOff>0</xdr:colOff>
                    <xdr:row>22</xdr:row>
                    <xdr:rowOff>289560</xdr:rowOff>
                  </from>
                  <to>
                    <xdr:col>14</xdr:col>
                    <xdr:colOff>236220</xdr:colOff>
                    <xdr:row>26</xdr:row>
                    <xdr:rowOff>114300</xdr:rowOff>
                  </to>
                </anchor>
              </controlPr>
            </control>
          </mc:Choice>
        </mc:AlternateContent>
        <mc:AlternateContent xmlns:mc="http://schemas.openxmlformats.org/markup-compatibility/2006">
          <mc:Choice Requires="x14">
            <control shapeId="29715" r:id="rId22" name="Check Box 19">
              <controlPr locked="0" defaultSize="0" autoFill="0" autoLine="0" autoPict="0">
                <anchor moveWithCells="1">
                  <from>
                    <xdr:col>1</xdr:col>
                    <xdr:colOff>22860</xdr:colOff>
                    <xdr:row>30</xdr:row>
                    <xdr:rowOff>76200</xdr:rowOff>
                  </from>
                  <to>
                    <xdr:col>2</xdr:col>
                    <xdr:colOff>38100</xdr:colOff>
                    <xdr:row>30</xdr:row>
                    <xdr:rowOff>297180</xdr:rowOff>
                  </to>
                </anchor>
              </controlPr>
            </control>
          </mc:Choice>
        </mc:AlternateContent>
        <mc:AlternateContent xmlns:mc="http://schemas.openxmlformats.org/markup-compatibility/2006">
          <mc:Choice Requires="x14">
            <control shapeId="29716" r:id="rId23" name="Check Box 20">
              <controlPr locked="0" defaultSize="0" autoFill="0" autoLine="0" autoPict="0">
                <anchor moveWithCells="1">
                  <from>
                    <xdr:col>1</xdr:col>
                    <xdr:colOff>22860</xdr:colOff>
                    <xdr:row>28</xdr:row>
                    <xdr:rowOff>7620</xdr:rowOff>
                  </from>
                  <to>
                    <xdr:col>1</xdr:col>
                    <xdr:colOff>259080</xdr:colOff>
                    <xdr:row>30</xdr:row>
                    <xdr:rowOff>0</xdr:rowOff>
                  </to>
                </anchor>
              </controlPr>
            </control>
          </mc:Choice>
        </mc:AlternateContent>
        <mc:AlternateContent xmlns:mc="http://schemas.openxmlformats.org/markup-compatibility/2006">
          <mc:Choice Requires="x14">
            <control shapeId="29717" r:id="rId24" name="Check Box 21">
              <controlPr locked="0" defaultSize="0" autoFill="0" autoLine="0" autoPict="0">
                <anchor moveWithCells="1">
                  <from>
                    <xdr:col>14</xdr:col>
                    <xdr:colOff>0</xdr:colOff>
                    <xdr:row>26</xdr:row>
                    <xdr:rowOff>297180</xdr:rowOff>
                  </from>
                  <to>
                    <xdr:col>14</xdr:col>
                    <xdr:colOff>236220</xdr:colOff>
                    <xdr:row>30</xdr:row>
                    <xdr:rowOff>114300</xdr:rowOff>
                  </to>
                </anchor>
              </controlPr>
            </control>
          </mc:Choice>
        </mc:AlternateContent>
        <mc:AlternateContent xmlns:mc="http://schemas.openxmlformats.org/markup-compatibility/2006">
          <mc:Choice Requires="x14">
            <control shapeId="29718" r:id="rId25" name="Check Box 22">
              <controlPr locked="0" defaultSize="0" autoFill="0" autoLine="0" autoPict="0">
                <anchor moveWithCells="1">
                  <from>
                    <xdr:col>1</xdr:col>
                    <xdr:colOff>22860</xdr:colOff>
                    <xdr:row>34</xdr:row>
                    <xdr:rowOff>83820</xdr:rowOff>
                  </from>
                  <to>
                    <xdr:col>2</xdr:col>
                    <xdr:colOff>38100</xdr:colOff>
                    <xdr:row>34</xdr:row>
                    <xdr:rowOff>304800</xdr:rowOff>
                  </to>
                </anchor>
              </controlPr>
            </control>
          </mc:Choice>
        </mc:AlternateContent>
        <mc:AlternateContent xmlns:mc="http://schemas.openxmlformats.org/markup-compatibility/2006">
          <mc:Choice Requires="x14">
            <control shapeId="29719" r:id="rId26" name="Check Box 23">
              <controlPr locked="0" defaultSize="0" autoFill="0" autoLine="0" autoPict="0">
                <anchor moveWithCells="1">
                  <from>
                    <xdr:col>14</xdr:col>
                    <xdr:colOff>0</xdr:colOff>
                    <xdr:row>32</xdr:row>
                    <xdr:rowOff>289560</xdr:rowOff>
                  </from>
                  <to>
                    <xdr:col>14</xdr:col>
                    <xdr:colOff>266700</xdr:colOff>
                    <xdr:row>36</xdr:row>
                    <xdr:rowOff>121920</xdr:rowOff>
                  </to>
                </anchor>
              </controlPr>
            </control>
          </mc:Choice>
        </mc:AlternateContent>
        <mc:AlternateContent xmlns:mc="http://schemas.openxmlformats.org/markup-compatibility/2006">
          <mc:Choice Requires="x14">
            <control shapeId="29720" r:id="rId27" name="Check Box 24">
              <controlPr locked="0" defaultSize="0" autoFill="0" autoLine="0" autoPict="0">
                <anchor moveWithCells="1">
                  <from>
                    <xdr:col>1</xdr:col>
                    <xdr:colOff>22860</xdr:colOff>
                    <xdr:row>32</xdr:row>
                    <xdr:rowOff>7620</xdr:rowOff>
                  </from>
                  <to>
                    <xdr:col>1</xdr:col>
                    <xdr:colOff>259080</xdr:colOff>
                    <xdr:row>34</xdr:row>
                    <xdr:rowOff>7620</xdr:rowOff>
                  </to>
                </anchor>
              </controlPr>
            </control>
          </mc:Choice>
        </mc:AlternateContent>
        <mc:AlternateContent xmlns:mc="http://schemas.openxmlformats.org/markup-compatibility/2006">
          <mc:Choice Requires="x14">
            <control shapeId="29721" r:id="rId28" name="Check Box 25">
              <controlPr locked="0" defaultSize="0" autoFill="0" autoLine="0" autoPict="0">
                <anchor moveWithCells="1">
                  <from>
                    <xdr:col>14</xdr:col>
                    <xdr:colOff>0</xdr:colOff>
                    <xdr:row>30</xdr:row>
                    <xdr:rowOff>289560</xdr:rowOff>
                  </from>
                  <to>
                    <xdr:col>14</xdr:col>
                    <xdr:colOff>236220</xdr:colOff>
                    <xdr:row>34</xdr:row>
                    <xdr:rowOff>114300</xdr:rowOff>
                  </to>
                </anchor>
              </controlPr>
            </control>
          </mc:Choice>
        </mc:AlternateContent>
        <mc:AlternateContent xmlns:mc="http://schemas.openxmlformats.org/markup-compatibility/2006">
          <mc:Choice Requires="x14">
            <control shapeId="29722" r:id="rId29" name="Check Box 26">
              <controlPr locked="0" defaultSize="0" autoFill="0" autoLine="0" autoPict="0">
                <anchor moveWithCells="1">
                  <from>
                    <xdr:col>1</xdr:col>
                    <xdr:colOff>22860</xdr:colOff>
                    <xdr:row>38</xdr:row>
                    <xdr:rowOff>99060</xdr:rowOff>
                  </from>
                  <to>
                    <xdr:col>2</xdr:col>
                    <xdr:colOff>38100</xdr:colOff>
                    <xdr:row>38</xdr:row>
                    <xdr:rowOff>312420</xdr:rowOff>
                  </to>
                </anchor>
              </controlPr>
            </control>
          </mc:Choice>
        </mc:AlternateContent>
        <mc:AlternateContent xmlns:mc="http://schemas.openxmlformats.org/markup-compatibility/2006">
          <mc:Choice Requires="x14">
            <control shapeId="29723" r:id="rId30" name="Check Box 27">
              <controlPr locked="0" defaultSize="0" autoFill="0" autoLine="0" autoPict="0">
                <anchor moveWithCells="1">
                  <from>
                    <xdr:col>1</xdr:col>
                    <xdr:colOff>22860</xdr:colOff>
                    <xdr:row>36</xdr:row>
                    <xdr:rowOff>22860</xdr:rowOff>
                  </from>
                  <to>
                    <xdr:col>1</xdr:col>
                    <xdr:colOff>259080</xdr:colOff>
                    <xdr:row>38</xdr:row>
                    <xdr:rowOff>7620</xdr:rowOff>
                  </to>
                </anchor>
              </controlPr>
            </control>
          </mc:Choice>
        </mc:AlternateContent>
        <mc:AlternateContent xmlns:mc="http://schemas.openxmlformats.org/markup-compatibility/2006">
          <mc:Choice Requires="x14">
            <control shapeId="29724" r:id="rId31" name="Check Box 28">
              <controlPr locked="0" defaultSize="0" autoFill="0" autoLine="0" autoPict="0">
                <anchor moveWithCells="1">
                  <from>
                    <xdr:col>14</xdr:col>
                    <xdr:colOff>0</xdr:colOff>
                    <xdr:row>34</xdr:row>
                    <xdr:rowOff>304800</xdr:rowOff>
                  </from>
                  <to>
                    <xdr:col>14</xdr:col>
                    <xdr:colOff>236220</xdr:colOff>
                    <xdr:row>38</xdr:row>
                    <xdr:rowOff>137160</xdr:rowOff>
                  </to>
                </anchor>
              </controlPr>
            </control>
          </mc:Choice>
        </mc:AlternateContent>
        <mc:AlternateContent xmlns:mc="http://schemas.openxmlformats.org/markup-compatibility/2006">
          <mc:Choice Requires="x14">
            <control shapeId="29725" r:id="rId32" name="Check Box 29">
              <controlPr locked="0" defaultSize="0" autoFill="0" autoLine="0" autoPict="0">
                <anchor moveWithCells="1">
                  <from>
                    <xdr:col>1</xdr:col>
                    <xdr:colOff>22860</xdr:colOff>
                    <xdr:row>42</xdr:row>
                    <xdr:rowOff>99060</xdr:rowOff>
                  </from>
                  <to>
                    <xdr:col>2</xdr:col>
                    <xdr:colOff>38100</xdr:colOff>
                    <xdr:row>42</xdr:row>
                    <xdr:rowOff>312420</xdr:rowOff>
                  </to>
                </anchor>
              </controlPr>
            </control>
          </mc:Choice>
        </mc:AlternateContent>
        <mc:AlternateContent xmlns:mc="http://schemas.openxmlformats.org/markup-compatibility/2006">
          <mc:Choice Requires="x14">
            <control shapeId="29726" r:id="rId33" name="Check Box 30">
              <controlPr locked="0" defaultSize="0" autoFill="0" autoLine="0" autoPict="0">
                <anchor moveWithCells="1">
                  <from>
                    <xdr:col>14</xdr:col>
                    <xdr:colOff>0</xdr:colOff>
                    <xdr:row>40</xdr:row>
                    <xdr:rowOff>297180</xdr:rowOff>
                  </from>
                  <to>
                    <xdr:col>14</xdr:col>
                    <xdr:colOff>266700</xdr:colOff>
                    <xdr:row>44</xdr:row>
                    <xdr:rowOff>144780</xdr:rowOff>
                  </to>
                </anchor>
              </controlPr>
            </control>
          </mc:Choice>
        </mc:AlternateContent>
        <mc:AlternateContent xmlns:mc="http://schemas.openxmlformats.org/markup-compatibility/2006">
          <mc:Choice Requires="x14">
            <control shapeId="29727" r:id="rId34" name="Check Box 31">
              <controlPr locked="0" defaultSize="0" autoFill="0" autoLine="0" autoPict="0">
                <anchor moveWithCells="1">
                  <from>
                    <xdr:col>1</xdr:col>
                    <xdr:colOff>22860</xdr:colOff>
                    <xdr:row>40</xdr:row>
                    <xdr:rowOff>30480</xdr:rowOff>
                  </from>
                  <to>
                    <xdr:col>1</xdr:col>
                    <xdr:colOff>259080</xdr:colOff>
                    <xdr:row>42</xdr:row>
                    <xdr:rowOff>22860</xdr:rowOff>
                  </to>
                </anchor>
              </controlPr>
            </control>
          </mc:Choice>
        </mc:AlternateContent>
        <mc:AlternateContent xmlns:mc="http://schemas.openxmlformats.org/markup-compatibility/2006">
          <mc:Choice Requires="x14">
            <control shapeId="29728" r:id="rId35" name="Check Box 32">
              <controlPr locked="0" defaultSize="0" autoFill="0" autoLine="0" autoPict="0">
                <anchor moveWithCells="1">
                  <from>
                    <xdr:col>14</xdr:col>
                    <xdr:colOff>0</xdr:colOff>
                    <xdr:row>38</xdr:row>
                    <xdr:rowOff>312420</xdr:rowOff>
                  </from>
                  <to>
                    <xdr:col>14</xdr:col>
                    <xdr:colOff>236220</xdr:colOff>
                    <xdr:row>42</xdr:row>
                    <xdr:rowOff>137160</xdr:rowOff>
                  </to>
                </anchor>
              </controlPr>
            </control>
          </mc:Choice>
        </mc:AlternateContent>
        <mc:AlternateContent xmlns:mc="http://schemas.openxmlformats.org/markup-compatibility/2006">
          <mc:Choice Requires="x14">
            <control shapeId="29729" r:id="rId36" name="Check Box 33">
              <controlPr locked="0" defaultSize="0" autoFill="0" autoLine="0" autoPict="0">
                <anchor moveWithCells="1">
                  <from>
                    <xdr:col>1</xdr:col>
                    <xdr:colOff>22860</xdr:colOff>
                    <xdr:row>46</xdr:row>
                    <xdr:rowOff>106680</xdr:rowOff>
                  </from>
                  <to>
                    <xdr:col>2</xdr:col>
                    <xdr:colOff>38100</xdr:colOff>
                    <xdr:row>47</xdr:row>
                    <xdr:rowOff>0</xdr:rowOff>
                  </to>
                </anchor>
              </controlPr>
            </control>
          </mc:Choice>
        </mc:AlternateContent>
        <mc:AlternateContent xmlns:mc="http://schemas.openxmlformats.org/markup-compatibility/2006">
          <mc:Choice Requires="x14">
            <control shapeId="29730" r:id="rId37" name="Check Box 34">
              <controlPr locked="0" defaultSize="0" autoFill="0" autoLine="0" autoPict="0">
                <anchor moveWithCells="1">
                  <from>
                    <xdr:col>1</xdr:col>
                    <xdr:colOff>22860</xdr:colOff>
                    <xdr:row>44</xdr:row>
                    <xdr:rowOff>30480</xdr:rowOff>
                  </from>
                  <to>
                    <xdr:col>1</xdr:col>
                    <xdr:colOff>259080</xdr:colOff>
                    <xdr:row>46</xdr:row>
                    <xdr:rowOff>30480</xdr:rowOff>
                  </to>
                </anchor>
              </controlPr>
            </control>
          </mc:Choice>
        </mc:AlternateContent>
        <mc:AlternateContent xmlns:mc="http://schemas.openxmlformats.org/markup-compatibility/2006">
          <mc:Choice Requires="x14">
            <control shapeId="29731" r:id="rId38" name="Check Box 35">
              <controlPr locked="0" defaultSize="0" autoFill="0" autoLine="0" autoPict="0">
                <anchor moveWithCells="1">
                  <from>
                    <xdr:col>14</xdr:col>
                    <xdr:colOff>0</xdr:colOff>
                    <xdr:row>42</xdr:row>
                    <xdr:rowOff>312420</xdr:rowOff>
                  </from>
                  <to>
                    <xdr:col>14</xdr:col>
                    <xdr:colOff>236220</xdr:colOff>
                    <xdr:row>46</xdr:row>
                    <xdr:rowOff>144780</xdr:rowOff>
                  </to>
                </anchor>
              </controlPr>
            </control>
          </mc:Choice>
        </mc:AlternateContent>
        <mc:AlternateContent xmlns:mc="http://schemas.openxmlformats.org/markup-compatibility/2006">
          <mc:Choice Requires="x14">
            <control shapeId="29732" r:id="rId39" name="Check Box 36">
              <controlPr locked="0" defaultSize="0" autoFill="0" autoLine="0" autoPict="0">
                <anchor moveWithCells="1">
                  <from>
                    <xdr:col>14</xdr:col>
                    <xdr:colOff>0</xdr:colOff>
                    <xdr:row>12</xdr:row>
                    <xdr:rowOff>259080</xdr:rowOff>
                  </from>
                  <to>
                    <xdr:col>14</xdr:col>
                    <xdr:colOff>236220</xdr:colOff>
                    <xdr:row>16</xdr:row>
                    <xdr:rowOff>83820</xdr:rowOff>
                  </to>
                </anchor>
              </controlPr>
            </control>
          </mc:Choice>
        </mc:AlternateContent>
        <mc:AlternateContent xmlns:mc="http://schemas.openxmlformats.org/markup-compatibility/2006">
          <mc:Choice Requires="x14">
            <control shapeId="29733" r:id="rId40" name="Check Box 37">
              <controlPr locked="0" defaultSize="0" autoFill="0" autoLine="0" autoPict="0">
                <anchor moveWithCells="1">
                  <from>
                    <xdr:col>14</xdr:col>
                    <xdr:colOff>0</xdr:colOff>
                    <xdr:row>20</xdr:row>
                    <xdr:rowOff>274320</xdr:rowOff>
                  </from>
                  <to>
                    <xdr:col>14</xdr:col>
                    <xdr:colOff>236220</xdr:colOff>
                    <xdr:row>24</xdr:row>
                    <xdr:rowOff>99060</xdr:rowOff>
                  </to>
                </anchor>
              </controlPr>
            </control>
          </mc:Choice>
        </mc:AlternateContent>
        <mc:AlternateContent xmlns:mc="http://schemas.openxmlformats.org/markup-compatibility/2006">
          <mc:Choice Requires="x14">
            <control shapeId="29734" r:id="rId41" name="Check Box 38">
              <controlPr locked="0" defaultSize="0" autoFill="0" autoLine="0" autoPict="0">
                <anchor moveWithCells="1">
                  <from>
                    <xdr:col>14</xdr:col>
                    <xdr:colOff>0</xdr:colOff>
                    <xdr:row>28</xdr:row>
                    <xdr:rowOff>289560</xdr:rowOff>
                  </from>
                  <to>
                    <xdr:col>14</xdr:col>
                    <xdr:colOff>236220</xdr:colOff>
                    <xdr:row>32</xdr:row>
                    <xdr:rowOff>114300</xdr:rowOff>
                  </to>
                </anchor>
              </controlPr>
            </control>
          </mc:Choice>
        </mc:AlternateContent>
        <mc:AlternateContent xmlns:mc="http://schemas.openxmlformats.org/markup-compatibility/2006">
          <mc:Choice Requires="x14">
            <control shapeId="29735" r:id="rId42" name="Check Box 39">
              <controlPr locked="0" defaultSize="0" autoFill="0" autoLine="0" autoPict="0">
                <anchor moveWithCells="1">
                  <from>
                    <xdr:col>14</xdr:col>
                    <xdr:colOff>0</xdr:colOff>
                    <xdr:row>36</xdr:row>
                    <xdr:rowOff>297180</xdr:rowOff>
                  </from>
                  <to>
                    <xdr:col>14</xdr:col>
                    <xdr:colOff>236220</xdr:colOff>
                    <xdr:row>40</xdr:row>
                    <xdr:rowOff>121920</xdr:rowOff>
                  </to>
                </anchor>
              </controlPr>
            </control>
          </mc:Choice>
        </mc:AlternateContent>
        <mc:AlternateContent xmlns:mc="http://schemas.openxmlformats.org/markup-compatibility/2006">
          <mc:Choice Requires="x14">
            <control shapeId="29736" r:id="rId43" name="Check Box 40">
              <controlPr locked="0" defaultSize="0" autoFill="0" autoLine="0" autoPict="0">
                <anchor moveWithCells="1">
                  <from>
                    <xdr:col>14</xdr:col>
                    <xdr:colOff>0</xdr:colOff>
                    <xdr:row>44</xdr:row>
                    <xdr:rowOff>312420</xdr:rowOff>
                  </from>
                  <to>
                    <xdr:col>14</xdr:col>
                    <xdr:colOff>236220</xdr:colOff>
                    <xdr:row>48</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62"/>
  <sheetViews>
    <sheetView showGridLines="0" showRowColHeaders="0" zoomScale="120" zoomScaleNormal="120" workbookViewId="0">
      <selection activeCell="A5" sqref="A5:H5"/>
    </sheetView>
  </sheetViews>
  <sheetFormatPr defaultColWidth="3.88671875" defaultRowHeight="13.2" x14ac:dyDescent="0.25"/>
  <cols>
    <col min="2" max="2" width="4.33203125" customWidth="1"/>
    <col min="15" max="15" width="4.33203125" customWidth="1"/>
    <col min="27" max="27" width="3.88671875" style="50"/>
    <col min="28" max="37" width="0" hidden="1" customWidth="1"/>
    <col min="38" max="38" width="6.5546875" hidden="1" customWidth="1"/>
    <col min="39" max="39" width="5.88671875" hidden="1" customWidth="1"/>
    <col min="40" max="40" width="6.109375" hidden="1" customWidth="1"/>
  </cols>
  <sheetData>
    <row r="1" spans="1:52" ht="15.75" customHeight="1" x14ac:dyDescent="0.25">
      <c r="D1" s="15" t="b">
        <v>0</v>
      </c>
      <c r="E1" s="55" t="str">
        <f>IF(D1=FALSE,"THIS DOCUMENT HAS BEEN REVISED", AD1)</f>
        <v>THIS DOCUMENT HAS BEEN REVISED</v>
      </c>
      <c r="F1" s="54"/>
      <c r="G1" s="54"/>
      <c r="H1" s="54"/>
      <c r="I1" s="54"/>
      <c r="J1" s="54"/>
      <c r="K1" s="54"/>
      <c r="L1" s="54"/>
      <c r="M1" s="54"/>
      <c r="N1" s="54"/>
      <c r="AD1" t="s">
        <v>19</v>
      </c>
    </row>
    <row r="2" spans="1:52" ht="17.25" customHeight="1" x14ac:dyDescent="0.3">
      <c r="A2" s="109" t="s">
        <v>20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row>
    <row r="3" spans="1:52" ht="9" customHeight="1" x14ac:dyDescent="0.25"/>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167"/>
      <c r="B5" s="168"/>
      <c r="C5" s="168"/>
      <c r="D5" s="168"/>
      <c r="E5" s="168"/>
      <c r="F5" s="168"/>
      <c r="G5" s="168"/>
      <c r="H5" s="169"/>
      <c r="I5" s="167"/>
      <c r="J5" s="170"/>
      <c r="K5" s="170"/>
      <c r="L5" s="170"/>
      <c r="M5" s="171"/>
      <c r="N5" s="170"/>
      <c r="O5" s="170"/>
      <c r="P5" s="172"/>
      <c r="Q5" s="173"/>
      <c r="R5" s="170"/>
      <c r="S5" s="170"/>
      <c r="T5" s="170"/>
      <c r="U5" s="172"/>
      <c r="V5" s="149"/>
      <c r="W5" s="150"/>
      <c r="X5" s="150"/>
      <c r="Y5" s="150"/>
      <c r="Z5" s="151"/>
      <c r="AA5" s="79"/>
      <c r="AL5" s="16" t="s">
        <v>21</v>
      </c>
      <c r="AW5" s="47"/>
      <c r="AX5" s="47"/>
      <c r="AY5" s="47"/>
      <c r="AZ5" s="47"/>
    </row>
    <row r="6" spans="1:52" ht="22.5" customHeight="1" x14ac:dyDescent="0.25">
      <c r="A6" s="56" t="s">
        <v>3</v>
      </c>
      <c r="B6" s="57"/>
      <c r="C6" s="57"/>
      <c r="D6" s="57"/>
      <c r="E6" s="57"/>
      <c r="F6" s="154"/>
      <c r="G6" s="154"/>
      <c r="H6" s="154"/>
      <c r="I6" s="154"/>
      <c r="J6" s="154"/>
      <c r="K6" s="154"/>
      <c r="L6" s="155"/>
      <c r="M6" s="82" t="s">
        <v>4</v>
      </c>
      <c r="N6" s="83"/>
      <c r="O6" s="83"/>
      <c r="P6" s="161"/>
      <c r="Q6" s="161"/>
      <c r="R6" s="161"/>
      <c r="S6" s="161"/>
      <c r="T6" s="161"/>
      <c r="U6" s="161"/>
      <c r="V6" s="56" t="s">
        <v>5</v>
      </c>
      <c r="W6" s="57"/>
      <c r="X6" s="62">
        <v>1</v>
      </c>
      <c r="Y6" s="75" t="s">
        <v>6</v>
      </c>
      <c r="Z6" s="74"/>
      <c r="AA6" s="79"/>
      <c r="AL6" s="13">
        <f>SUM(C15:C39,P15:P39)</f>
        <v>0</v>
      </c>
    </row>
    <row r="7" spans="1:52" ht="3" customHeight="1" x14ac:dyDescent="0.25">
      <c r="A7" s="65"/>
      <c r="B7" s="60"/>
      <c r="C7" s="60"/>
      <c r="D7" s="60"/>
      <c r="E7" s="60"/>
      <c r="F7" s="60"/>
      <c r="G7" s="60"/>
      <c r="H7" s="60"/>
      <c r="I7" s="60"/>
      <c r="J7" s="17"/>
      <c r="K7" s="17"/>
      <c r="L7" s="17"/>
      <c r="M7" s="1"/>
      <c r="N7" s="17"/>
      <c r="O7" s="162"/>
      <c r="P7" s="162"/>
      <c r="Q7" s="162"/>
      <c r="R7" s="162"/>
      <c r="S7" s="162"/>
      <c r="T7" s="162"/>
      <c r="U7" s="162"/>
      <c r="V7" s="1"/>
      <c r="W7" s="17"/>
      <c r="X7" s="17"/>
      <c r="Y7" s="17"/>
      <c r="Z7" s="18"/>
      <c r="AA7" s="49"/>
    </row>
    <row r="8" spans="1:52" ht="21" customHeight="1" x14ac:dyDescent="0.25">
      <c r="A8" s="145" t="s">
        <v>22</v>
      </c>
      <c r="B8" s="146"/>
      <c r="C8" s="146"/>
      <c r="D8" s="146"/>
      <c r="E8" s="156"/>
      <c r="F8" s="156"/>
      <c r="G8" s="156"/>
      <c r="H8" s="157"/>
      <c r="I8" s="145" t="s">
        <v>23</v>
      </c>
      <c r="J8" s="146"/>
      <c r="K8" s="146"/>
      <c r="L8" s="146"/>
      <c r="M8" s="146"/>
      <c r="N8" s="159"/>
      <c r="O8" s="159"/>
      <c r="P8" s="159"/>
      <c r="Q8" s="160"/>
      <c r="R8" s="145" t="s">
        <v>24</v>
      </c>
      <c r="S8" s="146"/>
      <c r="T8" s="146"/>
      <c r="U8" s="146"/>
      <c r="V8" s="146"/>
      <c r="W8" s="146"/>
      <c r="X8" s="152"/>
      <c r="Y8" s="152"/>
      <c r="Z8" s="153"/>
      <c r="AA8" s="49"/>
    </row>
    <row r="9" spans="1:52" ht="21" customHeight="1" x14ac:dyDescent="0.25">
      <c r="A9" s="145" t="s">
        <v>25</v>
      </c>
      <c r="B9" s="146"/>
      <c r="C9" s="146"/>
      <c r="D9" s="146"/>
      <c r="E9" s="158"/>
      <c r="F9" s="159"/>
      <c r="G9" s="159"/>
      <c r="H9" s="160"/>
      <c r="I9" s="145" t="s">
        <v>26</v>
      </c>
      <c r="J9" s="146"/>
      <c r="K9" s="146"/>
      <c r="L9" s="146"/>
      <c r="M9" s="146"/>
      <c r="N9" s="140"/>
      <c r="O9" s="140"/>
      <c r="P9" s="140"/>
      <c r="Q9" s="141"/>
      <c r="R9" s="145" t="s">
        <v>27</v>
      </c>
      <c r="S9" s="146"/>
      <c r="T9" s="146"/>
      <c r="U9" s="146"/>
      <c r="V9" s="146"/>
      <c r="W9" s="146"/>
      <c r="X9" s="140"/>
      <c r="Y9" s="140"/>
      <c r="Z9" s="141"/>
      <c r="AA9" s="49"/>
    </row>
    <row r="10" spans="1:52" ht="21" customHeight="1" x14ac:dyDescent="0.25">
      <c r="A10" s="145" t="s">
        <v>28</v>
      </c>
      <c r="B10" s="146"/>
      <c r="C10" s="146"/>
      <c r="D10" s="146"/>
      <c r="E10" s="156"/>
      <c r="F10" s="156"/>
      <c r="G10" s="156"/>
      <c r="H10" s="157"/>
      <c r="I10" s="145" t="s">
        <v>29</v>
      </c>
      <c r="J10" s="146"/>
      <c r="K10" s="146"/>
      <c r="L10" s="146"/>
      <c r="M10" s="146"/>
      <c r="N10" s="156"/>
      <c r="O10" s="156"/>
      <c r="P10" s="156"/>
      <c r="Q10" s="157"/>
      <c r="R10" s="145" t="s">
        <v>30</v>
      </c>
      <c r="S10" s="146"/>
      <c r="T10" s="146"/>
      <c r="U10" s="146"/>
      <c r="V10" s="146"/>
      <c r="W10" s="146"/>
      <c r="X10" s="138">
        <f>Summary!B33+Summary!G33</f>
        <v>0</v>
      </c>
      <c r="Y10" s="138"/>
      <c r="Z10" s="139"/>
      <c r="AA10" s="63"/>
    </row>
    <row r="11" spans="1:52" ht="21" customHeight="1" x14ac:dyDescent="0.25">
      <c r="A11" s="145" t="s">
        <v>31</v>
      </c>
      <c r="B11" s="146"/>
      <c r="C11" s="146"/>
      <c r="D11" s="146"/>
      <c r="E11" s="159"/>
      <c r="F11" s="159"/>
      <c r="G11" s="159"/>
      <c r="H11" s="160"/>
      <c r="I11" s="145" t="s">
        <v>32</v>
      </c>
      <c r="J11" s="146"/>
      <c r="K11" s="146"/>
      <c r="L11" s="146"/>
      <c r="M11" s="146"/>
      <c r="N11" s="156"/>
      <c r="O11" s="156"/>
      <c r="P11" s="156"/>
      <c r="Q11" s="157"/>
      <c r="R11" s="145" t="s">
        <v>33</v>
      </c>
      <c r="S11" s="146"/>
      <c r="T11" s="146"/>
      <c r="U11" s="146"/>
      <c r="V11" s="146"/>
      <c r="W11" s="146"/>
      <c r="X11" s="138">
        <f>(Summary!V33+Summary!AA33+Summary!AF33)</f>
        <v>0</v>
      </c>
      <c r="Y11" s="138"/>
      <c r="Z11" s="139"/>
      <c r="AA11" s="64"/>
    </row>
    <row r="12" spans="1:52" ht="21" customHeight="1" x14ac:dyDescent="0.25">
      <c r="A12" s="145" t="s">
        <v>34</v>
      </c>
      <c r="B12" s="146"/>
      <c r="C12" s="146"/>
      <c r="D12" s="146"/>
      <c r="E12" s="159"/>
      <c r="F12" s="159"/>
      <c r="G12" s="159"/>
      <c r="H12" s="160"/>
      <c r="I12" s="145" t="s">
        <v>35</v>
      </c>
      <c r="J12" s="146"/>
      <c r="K12" s="146"/>
      <c r="L12" s="146"/>
      <c r="M12" s="146"/>
      <c r="N12" s="138">
        <f>SUM('Page 1'!AL6+'Page 2'!AL6+'Page 3'!AL6+'Page 4'!AL6+'Page 5'!AL6+'Page 6'!AL6+'Page 7'!AL6+'Page 8'!AL6+'Page 9'!AL6+'Page 10'!AL6+'Page 11'!AL6)</f>
        <v>0</v>
      </c>
      <c r="O12" s="138"/>
      <c r="P12" s="138"/>
      <c r="Q12" s="139"/>
      <c r="R12" s="145" t="s">
        <v>59</v>
      </c>
      <c r="S12" s="146"/>
      <c r="T12" s="146"/>
      <c r="U12" s="146"/>
      <c r="V12" s="146"/>
      <c r="W12" s="146"/>
      <c r="X12" s="140"/>
      <c r="Y12" s="140"/>
      <c r="Z12" s="141"/>
      <c r="AA12" s="49"/>
    </row>
    <row r="13" spans="1:52" ht="21" customHeight="1" x14ac:dyDescent="0.25">
      <c r="A13" s="165" t="s">
        <v>36</v>
      </c>
      <c r="B13" s="166"/>
      <c r="C13" s="166"/>
      <c r="D13" s="166"/>
      <c r="E13" s="163"/>
      <c r="F13" s="163"/>
      <c r="G13" s="163"/>
      <c r="H13" s="164"/>
      <c r="I13" s="145" t="s">
        <v>37</v>
      </c>
      <c r="J13" s="146"/>
      <c r="K13" s="146"/>
      <c r="L13" s="146"/>
      <c r="M13" s="146"/>
      <c r="N13" s="174" t="str">
        <f>IF(N9=0,"",N12/N9)</f>
        <v/>
      </c>
      <c r="O13" s="174"/>
      <c r="P13" s="174"/>
      <c r="Q13" s="175"/>
      <c r="R13" s="142" t="str">
        <f>IF(W9=0,"",N12/W9)</f>
        <v/>
      </c>
      <c r="S13" s="143"/>
      <c r="T13" s="143"/>
      <c r="U13" s="143"/>
      <c r="V13" s="143"/>
      <c r="W13" s="143"/>
      <c r="X13" s="143"/>
      <c r="Y13" s="143"/>
      <c r="Z13" s="144"/>
      <c r="AA13" s="49"/>
    </row>
    <row r="14" spans="1:52" ht="31.5" customHeight="1" x14ac:dyDescent="0.25">
      <c r="A14" s="19" t="s">
        <v>7</v>
      </c>
      <c r="B14" s="66" t="s">
        <v>8</v>
      </c>
      <c r="C14" s="192" t="s">
        <v>9</v>
      </c>
      <c r="D14" s="148"/>
      <c r="E14" s="147" t="s">
        <v>57</v>
      </c>
      <c r="F14" s="148"/>
      <c r="G14" s="192" t="s">
        <v>10</v>
      </c>
      <c r="H14" s="193"/>
      <c r="I14" s="193"/>
      <c r="J14" s="148"/>
      <c r="K14" s="201" t="s">
        <v>11</v>
      </c>
      <c r="L14" s="201"/>
      <c r="M14" s="201"/>
      <c r="N14" s="8" t="s">
        <v>7</v>
      </c>
      <c r="O14" s="61" t="s">
        <v>8</v>
      </c>
      <c r="P14" s="192" t="s">
        <v>9</v>
      </c>
      <c r="Q14" s="193"/>
      <c r="R14" s="147" t="s">
        <v>57</v>
      </c>
      <c r="S14" s="148"/>
      <c r="T14" s="192" t="s">
        <v>10</v>
      </c>
      <c r="U14" s="193"/>
      <c r="V14" s="193"/>
      <c r="W14" s="148"/>
      <c r="X14" s="201" t="s">
        <v>11</v>
      </c>
      <c r="Y14" s="201"/>
      <c r="Z14" s="201"/>
      <c r="AA14" s="48"/>
      <c r="AL14" t="s">
        <v>12</v>
      </c>
      <c r="AM14" t="s">
        <v>13</v>
      </c>
    </row>
    <row r="15" spans="1:52" ht="26.1" customHeight="1" x14ac:dyDescent="0.25">
      <c r="A15" s="20">
        <v>1</v>
      </c>
      <c r="B15" s="5" t="b">
        <v>0</v>
      </c>
      <c r="C15" s="195"/>
      <c r="D15" s="196"/>
      <c r="E15" s="199"/>
      <c r="F15" s="200"/>
      <c r="G15" s="189" t="s">
        <v>38</v>
      </c>
      <c r="H15" s="190"/>
      <c r="I15" s="190"/>
      <c r="J15" s="21"/>
      <c r="K15" s="202" t="s">
        <v>14</v>
      </c>
      <c r="L15" s="203"/>
      <c r="M15" s="6"/>
      <c r="N15" s="4">
        <v>14</v>
      </c>
      <c r="O15" s="7" t="b">
        <v>0</v>
      </c>
      <c r="P15" s="195"/>
      <c r="Q15" s="196"/>
      <c r="R15" s="199"/>
      <c r="S15" s="200"/>
      <c r="T15" s="189" t="s">
        <v>38</v>
      </c>
      <c r="U15" s="190"/>
      <c r="V15" s="190"/>
      <c r="W15" s="21"/>
      <c r="X15" s="204" t="s">
        <v>14</v>
      </c>
      <c r="Y15" s="179"/>
      <c r="Z15" s="6"/>
      <c r="AA15" s="48"/>
      <c r="AL15" t="str">
        <f>J15&amp;M15</f>
        <v/>
      </c>
      <c r="AM15" t="str">
        <f>W15&amp;Z15</f>
        <v/>
      </c>
    </row>
    <row r="16" spans="1:52" ht="3" customHeight="1" x14ac:dyDescent="0.25">
      <c r="A16" s="22"/>
      <c r="B16" s="9" t="b">
        <v>0</v>
      </c>
      <c r="C16" s="185"/>
      <c r="D16" s="191"/>
      <c r="E16" s="185"/>
      <c r="F16" s="186"/>
      <c r="G16" s="180"/>
      <c r="H16" s="181"/>
      <c r="I16" s="181"/>
      <c r="J16" s="182"/>
      <c r="K16" s="180"/>
      <c r="L16" s="181"/>
      <c r="M16" s="194"/>
      <c r="N16" s="8"/>
      <c r="O16" s="10"/>
      <c r="P16" s="185"/>
      <c r="Q16" s="191"/>
      <c r="R16" s="185"/>
      <c r="S16" s="186"/>
      <c r="T16" s="180"/>
      <c r="U16" s="181"/>
      <c r="V16" s="181"/>
      <c r="W16" s="182"/>
      <c r="X16" s="180"/>
      <c r="Y16" s="181"/>
      <c r="Z16" s="194"/>
      <c r="AA16" s="48"/>
    </row>
    <row r="17" spans="1:39" ht="26.1" customHeight="1" x14ac:dyDescent="0.25">
      <c r="A17" s="20">
        <v>2</v>
      </c>
      <c r="B17" s="5" t="b">
        <v>0</v>
      </c>
      <c r="C17" s="195"/>
      <c r="D17" s="196"/>
      <c r="E17" s="199"/>
      <c r="F17" s="200"/>
      <c r="G17" s="189" t="s">
        <v>38</v>
      </c>
      <c r="H17" s="190"/>
      <c r="I17" s="190"/>
      <c r="J17" s="21"/>
      <c r="K17" s="197" t="s">
        <v>14</v>
      </c>
      <c r="L17" s="198"/>
      <c r="M17" s="21"/>
      <c r="N17" s="4">
        <v>15</v>
      </c>
      <c r="O17" s="7" t="b">
        <v>0</v>
      </c>
      <c r="P17" s="195"/>
      <c r="Q17" s="196"/>
      <c r="R17" s="199"/>
      <c r="S17" s="200"/>
      <c r="T17" s="189" t="s">
        <v>38</v>
      </c>
      <c r="U17" s="190"/>
      <c r="V17" s="190"/>
      <c r="W17" s="21"/>
      <c r="X17" s="189" t="s">
        <v>14</v>
      </c>
      <c r="Y17" s="190"/>
      <c r="Z17" s="21"/>
      <c r="AA17" s="48"/>
      <c r="AL17" t="str">
        <f t="shared" ref="AL17:AL39" si="0">J17&amp;M17</f>
        <v/>
      </c>
      <c r="AM17" t="str">
        <f t="shared" ref="AM17:AM39" si="1">W17&amp;Z17</f>
        <v/>
      </c>
    </row>
    <row r="18" spans="1:39" ht="3" customHeight="1" x14ac:dyDescent="0.25">
      <c r="A18" s="22"/>
      <c r="B18" s="9"/>
      <c r="C18" s="185"/>
      <c r="D18" s="191"/>
      <c r="E18" s="71"/>
      <c r="F18" s="72"/>
      <c r="G18" s="180"/>
      <c r="H18" s="181"/>
      <c r="I18" s="181"/>
      <c r="J18" s="182"/>
      <c r="K18" s="180"/>
      <c r="L18" s="181"/>
      <c r="M18" s="194"/>
      <c r="N18" s="8"/>
      <c r="O18" s="10"/>
      <c r="P18" s="185"/>
      <c r="Q18" s="191"/>
      <c r="R18" s="185"/>
      <c r="S18" s="186"/>
      <c r="T18" s="180"/>
      <c r="U18" s="181"/>
      <c r="V18" s="181"/>
      <c r="W18" s="182"/>
      <c r="X18" s="180"/>
      <c r="Y18" s="181"/>
      <c r="Z18" s="194"/>
      <c r="AA18" s="48"/>
      <c r="AL18" t="str">
        <f t="shared" si="0"/>
        <v/>
      </c>
      <c r="AM18" t="str">
        <f t="shared" si="1"/>
        <v/>
      </c>
    </row>
    <row r="19" spans="1:39" ht="26.1" customHeight="1" x14ac:dyDescent="0.25">
      <c r="A19" s="20">
        <v>3</v>
      </c>
      <c r="B19" s="5" t="b">
        <v>0</v>
      </c>
      <c r="C19" s="195"/>
      <c r="D19" s="196"/>
      <c r="E19" s="199"/>
      <c r="F19" s="200"/>
      <c r="G19" s="189" t="s">
        <v>38</v>
      </c>
      <c r="H19" s="190"/>
      <c r="I19" s="190"/>
      <c r="J19" s="21"/>
      <c r="K19" s="197" t="s">
        <v>14</v>
      </c>
      <c r="L19" s="198"/>
      <c r="M19" s="21"/>
      <c r="N19" s="4">
        <v>16</v>
      </c>
      <c r="O19" s="7" t="b">
        <v>0</v>
      </c>
      <c r="P19" s="195"/>
      <c r="Q19" s="196"/>
      <c r="R19" s="199"/>
      <c r="S19" s="200"/>
      <c r="T19" s="189" t="s">
        <v>38</v>
      </c>
      <c r="U19" s="190"/>
      <c r="V19" s="190"/>
      <c r="W19" s="21"/>
      <c r="X19" s="189" t="s">
        <v>14</v>
      </c>
      <c r="Y19" s="190"/>
      <c r="Z19" s="21"/>
      <c r="AA19" s="48"/>
      <c r="AL19" t="str">
        <f t="shared" si="0"/>
        <v/>
      </c>
      <c r="AM19" t="str">
        <f t="shared" si="1"/>
        <v/>
      </c>
    </row>
    <row r="20" spans="1:39" ht="3" customHeight="1" x14ac:dyDescent="0.25">
      <c r="A20" s="22"/>
      <c r="B20" s="9"/>
      <c r="C20" s="185"/>
      <c r="D20" s="191"/>
      <c r="E20" s="71"/>
      <c r="F20" s="72"/>
      <c r="G20" s="180"/>
      <c r="H20" s="181"/>
      <c r="I20" s="181"/>
      <c r="J20" s="182"/>
      <c r="K20" s="180"/>
      <c r="L20" s="181"/>
      <c r="M20" s="194"/>
      <c r="N20" s="8">
        <v>17</v>
      </c>
      <c r="O20" s="10"/>
      <c r="P20" s="185"/>
      <c r="Q20" s="191"/>
      <c r="R20" s="185"/>
      <c r="S20" s="186"/>
      <c r="T20" s="180"/>
      <c r="U20" s="181"/>
      <c r="V20" s="181"/>
      <c r="W20" s="182"/>
      <c r="X20" s="180"/>
      <c r="Y20" s="181"/>
      <c r="Z20" s="194"/>
      <c r="AA20" s="48"/>
      <c r="AL20" t="str">
        <f t="shared" si="0"/>
        <v/>
      </c>
      <c r="AM20" t="str">
        <f t="shared" si="1"/>
        <v/>
      </c>
    </row>
    <row r="21" spans="1:39" ht="26.1" customHeight="1" x14ac:dyDescent="0.25">
      <c r="A21" s="20">
        <v>4</v>
      </c>
      <c r="B21" s="5" t="b">
        <v>0</v>
      </c>
      <c r="C21" s="195"/>
      <c r="D21" s="196"/>
      <c r="E21" s="199"/>
      <c r="F21" s="200"/>
      <c r="G21" s="189" t="s">
        <v>38</v>
      </c>
      <c r="H21" s="190"/>
      <c r="I21" s="190"/>
      <c r="J21" s="21"/>
      <c r="K21" s="197" t="s">
        <v>14</v>
      </c>
      <c r="L21" s="198"/>
      <c r="M21" s="21"/>
      <c r="N21" s="4">
        <v>17</v>
      </c>
      <c r="O21" s="7" t="b">
        <v>0</v>
      </c>
      <c r="P21" s="195"/>
      <c r="Q21" s="196"/>
      <c r="R21" s="199"/>
      <c r="S21" s="200"/>
      <c r="T21" s="189" t="s">
        <v>38</v>
      </c>
      <c r="U21" s="190"/>
      <c r="V21" s="190"/>
      <c r="W21" s="21"/>
      <c r="X21" s="189" t="s">
        <v>14</v>
      </c>
      <c r="Y21" s="190"/>
      <c r="Z21" s="21"/>
      <c r="AA21" s="48"/>
      <c r="AL21" t="str">
        <f t="shared" si="0"/>
        <v/>
      </c>
      <c r="AM21" t="str">
        <f t="shared" si="1"/>
        <v/>
      </c>
    </row>
    <row r="22" spans="1:39" ht="3" customHeight="1" x14ac:dyDescent="0.25">
      <c r="A22" s="22"/>
      <c r="B22" s="9"/>
      <c r="C22" s="185"/>
      <c r="D22" s="191"/>
      <c r="E22" s="71"/>
      <c r="F22" s="72"/>
      <c r="G22" s="180"/>
      <c r="H22" s="181"/>
      <c r="I22" s="181"/>
      <c r="J22" s="182"/>
      <c r="K22" s="180"/>
      <c r="L22" s="181"/>
      <c r="M22" s="194"/>
      <c r="N22" s="8"/>
      <c r="O22" s="10"/>
      <c r="P22" s="185"/>
      <c r="Q22" s="191"/>
      <c r="R22" s="185"/>
      <c r="S22" s="186"/>
      <c r="T22" s="180"/>
      <c r="U22" s="181"/>
      <c r="V22" s="181"/>
      <c r="W22" s="182"/>
      <c r="X22" s="180"/>
      <c r="Y22" s="181"/>
      <c r="Z22" s="194"/>
      <c r="AA22" s="48"/>
      <c r="AL22" t="str">
        <f t="shared" si="0"/>
        <v/>
      </c>
      <c r="AM22" t="str">
        <f t="shared" si="1"/>
        <v/>
      </c>
    </row>
    <row r="23" spans="1:39" ht="26.1" customHeight="1" x14ac:dyDescent="0.25">
      <c r="A23" s="20">
        <v>5</v>
      </c>
      <c r="B23" s="5" t="b">
        <v>0</v>
      </c>
      <c r="C23" s="195"/>
      <c r="D23" s="196"/>
      <c r="E23" s="199"/>
      <c r="F23" s="200"/>
      <c r="G23" s="189" t="s">
        <v>38</v>
      </c>
      <c r="H23" s="190"/>
      <c r="I23" s="190"/>
      <c r="J23" s="21"/>
      <c r="K23" s="197" t="s">
        <v>14</v>
      </c>
      <c r="L23" s="198"/>
      <c r="M23" s="21"/>
      <c r="N23" s="4">
        <v>18</v>
      </c>
      <c r="O23" s="7" t="b">
        <v>0</v>
      </c>
      <c r="P23" s="195"/>
      <c r="Q23" s="196"/>
      <c r="R23" s="199"/>
      <c r="S23" s="200"/>
      <c r="T23" s="189" t="s">
        <v>38</v>
      </c>
      <c r="U23" s="190"/>
      <c r="V23" s="190"/>
      <c r="W23" s="21"/>
      <c r="X23" s="189" t="s">
        <v>14</v>
      </c>
      <c r="Y23" s="190"/>
      <c r="Z23" s="21"/>
      <c r="AA23" s="48"/>
      <c r="AL23" t="str">
        <f t="shared" si="0"/>
        <v/>
      </c>
      <c r="AM23" t="str">
        <f t="shared" si="1"/>
        <v/>
      </c>
    </row>
    <row r="24" spans="1:39" ht="3" customHeight="1" x14ac:dyDescent="0.25">
      <c r="A24" s="22"/>
      <c r="B24" s="9"/>
      <c r="C24" s="185"/>
      <c r="D24" s="191"/>
      <c r="E24" s="71"/>
      <c r="F24" s="72"/>
      <c r="G24" s="180"/>
      <c r="H24" s="181"/>
      <c r="I24" s="181"/>
      <c r="J24" s="182"/>
      <c r="K24" s="180"/>
      <c r="L24" s="181"/>
      <c r="M24" s="194"/>
      <c r="N24" s="8"/>
      <c r="O24" s="10"/>
      <c r="P24" s="185"/>
      <c r="Q24" s="191"/>
      <c r="R24" s="185"/>
      <c r="S24" s="186"/>
      <c r="T24" s="180"/>
      <c r="U24" s="181"/>
      <c r="V24" s="181"/>
      <c r="W24" s="182"/>
      <c r="X24" s="180"/>
      <c r="Y24" s="181"/>
      <c r="Z24" s="194"/>
      <c r="AA24" s="48"/>
      <c r="AL24" t="str">
        <f t="shared" si="0"/>
        <v/>
      </c>
      <c r="AM24" t="str">
        <f t="shared" si="1"/>
        <v/>
      </c>
    </row>
    <row r="25" spans="1:39" ht="26.1" customHeight="1" x14ac:dyDescent="0.25">
      <c r="A25" s="20">
        <v>6</v>
      </c>
      <c r="B25" s="5" t="b">
        <v>0</v>
      </c>
      <c r="C25" s="195"/>
      <c r="D25" s="196"/>
      <c r="E25" s="199"/>
      <c r="F25" s="200"/>
      <c r="G25" s="189" t="s">
        <v>38</v>
      </c>
      <c r="H25" s="190"/>
      <c r="I25" s="190"/>
      <c r="J25" s="21"/>
      <c r="K25" s="197" t="s">
        <v>14</v>
      </c>
      <c r="L25" s="198"/>
      <c r="M25" s="21"/>
      <c r="N25" s="4">
        <v>19</v>
      </c>
      <c r="O25" s="7" t="b">
        <v>0</v>
      </c>
      <c r="P25" s="195"/>
      <c r="Q25" s="196"/>
      <c r="R25" s="199"/>
      <c r="S25" s="200"/>
      <c r="T25" s="189" t="s">
        <v>38</v>
      </c>
      <c r="U25" s="190"/>
      <c r="V25" s="190"/>
      <c r="W25" s="21"/>
      <c r="X25" s="189" t="s">
        <v>14</v>
      </c>
      <c r="Y25" s="190"/>
      <c r="Z25" s="21"/>
      <c r="AA25" s="48"/>
      <c r="AL25" t="str">
        <f t="shared" si="0"/>
        <v/>
      </c>
      <c r="AM25" t="str">
        <f t="shared" si="1"/>
        <v/>
      </c>
    </row>
    <row r="26" spans="1:39" ht="3" customHeight="1" x14ac:dyDescent="0.25">
      <c r="A26" s="22"/>
      <c r="B26" s="9"/>
      <c r="C26" s="185"/>
      <c r="D26" s="191"/>
      <c r="E26" s="71"/>
      <c r="F26" s="72"/>
      <c r="G26" s="180"/>
      <c r="H26" s="181"/>
      <c r="I26" s="181"/>
      <c r="J26" s="182"/>
      <c r="K26" s="180"/>
      <c r="L26" s="181"/>
      <c r="M26" s="194"/>
      <c r="N26" s="8"/>
      <c r="O26" s="10"/>
      <c r="P26" s="185"/>
      <c r="Q26" s="191"/>
      <c r="R26" s="185"/>
      <c r="S26" s="186"/>
      <c r="T26" s="180"/>
      <c r="U26" s="181"/>
      <c r="V26" s="181"/>
      <c r="W26" s="182"/>
      <c r="X26" s="180"/>
      <c r="Y26" s="181"/>
      <c r="Z26" s="194"/>
      <c r="AA26" s="48"/>
      <c r="AL26" t="str">
        <f t="shared" si="0"/>
        <v/>
      </c>
      <c r="AM26" t="str">
        <f t="shared" si="1"/>
        <v/>
      </c>
    </row>
    <row r="27" spans="1:39" ht="26.1" customHeight="1" x14ac:dyDescent="0.25">
      <c r="A27" s="20">
        <v>7</v>
      </c>
      <c r="B27" s="5" t="b">
        <v>0</v>
      </c>
      <c r="C27" s="195"/>
      <c r="D27" s="196"/>
      <c r="E27" s="199"/>
      <c r="F27" s="200"/>
      <c r="G27" s="189" t="s">
        <v>38</v>
      </c>
      <c r="H27" s="190"/>
      <c r="I27" s="190"/>
      <c r="J27" s="21"/>
      <c r="K27" s="197" t="s">
        <v>14</v>
      </c>
      <c r="L27" s="198"/>
      <c r="M27" s="21"/>
      <c r="N27" s="4">
        <v>20</v>
      </c>
      <c r="O27" s="7" t="b">
        <v>0</v>
      </c>
      <c r="P27" s="195"/>
      <c r="Q27" s="196"/>
      <c r="R27" s="199"/>
      <c r="S27" s="200"/>
      <c r="T27" s="189" t="s">
        <v>38</v>
      </c>
      <c r="U27" s="190"/>
      <c r="V27" s="190"/>
      <c r="W27" s="21"/>
      <c r="X27" s="189" t="s">
        <v>14</v>
      </c>
      <c r="Y27" s="190"/>
      <c r="Z27" s="21"/>
      <c r="AA27" s="48"/>
      <c r="AL27" t="str">
        <f t="shared" si="0"/>
        <v/>
      </c>
      <c r="AM27" t="str">
        <f t="shared" si="1"/>
        <v/>
      </c>
    </row>
    <row r="28" spans="1:39" ht="3" customHeight="1" x14ac:dyDescent="0.25">
      <c r="A28" s="22"/>
      <c r="B28" s="9"/>
      <c r="C28" s="185"/>
      <c r="D28" s="191"/>
      <c r="E28" s="71"/>
      <c r="F28" s="72"/>
      <c r="G28" s="180"/>
      <c r="H28" s="181"/>
      <c r="I28" s="181"/>
      <c r="J28" s="182"/>
      <c r="K28" s="180"/>
      <c r="L28" s="181"/>
      <c r="M28" s="194"/>
      <c r="N28" s="8"/>
      <c r="O28" s="10"/>
      <c r="P28" s="185"/>
      <c r="Q28" s="191"/>
      <c r="R28" s="185"/>
      <c r="S28" s="186"/>
      <c r="T28" s="180"/>
      <c r="U28" s="181"/>
      <c r="V28" s="181"/>
      <c r="W28" s="182"/>
      <c r="X28" s="180"/>
      <c r="Y28" s="181"/>
      <c r="Z28" s="194"/>
      <c r="AA28" s="48"/>
      <c r="AL28" t="str">
        <f t="shared" si="0"/>
        <v/>
      </c>
      <c r="AM28" t="str">
        <f t="shared" si="1"/>
        <v/>
      </c>
    </row>
    <row r="29" spans="1:39" ht="26.1" customHeight="1" x14ac:dyDescent="0.25">
      <c r="A29" s="20">
        <v>8</v>
      </c>
      <c r="B29" s="5" t="b">
        <v>0</v>
      </c>
      <c r="C29" s="195"/>
      <c r="D29" s="196"/>
      <c r="E29" s="199"/>
      <c r="F29" s="200"/>
      <c r="G29" s="189" t="s">
        <v>38</v>
      </c>
      <c r="H29" s="190"/>
      <c r="I29" s="190"/>
      <c r="J29" s="21"/>
      <c r="K29" s="197" t="s">
        <v>14</v>
      </c>
      <c r="L29" s="198"/>
      <c r="M29" s="21"/>
      <c r="N29" s="4">
        <v>21</v>
      </c>
      <c r="O29" s="7" t="b">
        <v>0</v>
      </c>
      <c r="P29" s="195"/>
      <c r="Q29" s="196"/>
      <c r="R29" s="199"/>
      <c r="S29" s="200"/>
      <c r="T29" s="189" t="s">
        <v>38</v>
      </c>
      <c r="U29" s="190"/>
      <c r="V29" s="190"/>
      <c r="W29" s="21"/>
      <c r="X29" s="189" t="s">
        <v>14</v>
      </c>
      <c r="Y29" s="190"/>
      <c r="Z29" s="21"/>
      <c r="AA29" s="48"/>
      <c r="AL29" t="str">
        <f t="shared" si="0"/>
        <v/>
      </c>
      <c r="AM29" t="str">
        <f t="shared" si="1"/>
        <v/>
      </c>
    </row>
    <row r="30" spans="1:39" ht="3" customHeight="1" x14ac:dyDescent="0.25">
      <c r="A30" s="22"/>
      <c r="B30" s="9"/>
      <c r="C30" s="185"/>
      <c r="D30" s="191"/>
      <c r="E30" s="71"/>
      <c r="F30" s="72"/>
      <c r="G30" s="180"/>
      <c r="H30" s="181"/>
      <c r="I30" s="181"/>
      <c r="J30" s="182"/>
      <c r="K30" s="180"/>
      <c r="L30" s="181"/>
      <c r="M30" s="194"/>
      <c r="N30" s="8"/>
      <c r="O30" s="10"/>
      <c r="P30" s="185"/>
      <c r="Q30" s="191"/>
      <c r="R30" s="185"/>
      <c r="S30" s="186"/>
      <c r="T30" s="180"/>
      <c r="U30" s="181"/>
      <c r="V30" s="181"/>
      <c r="W30" s="182"/>
      <c r="X30" s="180"/>
      <c r="Y30" s="181"/>
      <c r="Z30" s="194"/>
      <c r="AA30" s="48"/>
      <c r="AL30" t="str">
        <f t="shared" si="0"/>
        <v/>
      </c>
      <c r="AM30" t="str">
        <f t="shared" si="1"/>
        <v/>
      </c>
    </row>
    <row r="31" spans="1:39" ht="26.1" customHeight="1" x14ac:dyDescent="0.25">
      <c r="A31" s="20">
        <v>9</v>
      </c>
      <c r="B31" s="5" t="b">
        <v>0</v>
      </c>
      <c r="C31" s="195"/>
      <c r="D31" s="196"/>
      <c r="E31" s="199"/>
      <c r="F31" s="200"/>
      <c r="G31" s="189" t="s">
        <v>38</v>
      </c>
      <c r="H31" s="190"/>
      <c r="I31" s="190"/>
      <c r="J31" s="21"/>
      <c r="K31" s="197" t="s">
        <v>14</v>
      </c>
      <c r="L31" s="198"/>
      <c r="M31" s="21"/>
      <c r="N31" s="4">
        <v>22</v>
      </c>
      <c r="O31" s="7" t="b">
        <v>0</v>
      </c>
      <c r="P31" s="195"/>
      <c r="Q31" s="196"/>
      <c r="R31" s="199"/>
      <c r="S31" s="200"/>
      <c r="T31" s="189" t="s">
        <v>38</v>
      </c>
      <c r="U31" s="190"/>
      <c r="V31" s="190"/>
      <c r="W31" s="21"/>
      <c r="X31" s="189" t="s">
        <v>14</v>
      </c>
      <c r="Y31" s="190"/>
      <c r="Z31" s="21"/>
      <c r="AA31" s="48"/>
      <c r="AL31" t="str">
        <f t="shared" si="0"/>
        <v/>
      </c>
      <c r="AM31" t="str">
        <f t="shared" si="1"/>
        <v/>
      </c>
    </row>
    <row r="32" spans="1:39" ht="3" customHeight="1" x14ac:dyDescent="0.25">
      <c r="A32" s="22"/>
      <c r="B32" s="9"/>
      <c r="C32" s="185"/>
      <c r="D32" s="191"/>
      <c r="E32" s="71"/>
      <c r="F32" s="72"/>
      <c r="G32" s="180"/>
      <c r="H32" s="181"/>
      <c r="I32" s="181"/>
      <c r="J32" s="182"/>
      <c r="K32" s="180"/>
      <c r="L32" s="181"/>
      <c r="M32" s="194"/>
      <c r="N32" s="8">
        <v>23</v>
      </c>
      <c r="O32" s="10"/>
      <c r="P32" s="185"/>
      <c r="Q32" s="191"/>
      <c r="R32" s="185"/>
      <c r="S32" s="186"/>
      <c r="T32" s="180"/>
      <c r="U32" s="181"/>
      <c r="V32" s="181"/>
      <c r="W32" s="182"/>
      <c r="X32" s="180"/>
      <c r="Y32" s="181"/>
      <c r="Z32" s="194"/>
      <c r="AA32" s="48"/>
      <c r="AL32" t="str">
        <f t="shared" si="0"/>
        <v/>
      </c>
      <c r="AM32" t="str">
        <f t="shared" si="1"/>
        <v/>
      </c>
    </row>
    <row r="33" spans="1:39" ht="26.1" customHeight="1" x14ac:dyDescent="0.25">
      <c r="A33" s="20">
        <v>10</v>
      </c>
      <c r="B33" s="5" t="b">
        <v>0</v>
      </c>
      <c r="C33" s="195"/>
      <c r="D33" s="196"/>
      <c r="E33" s="199"/>
      <c r="F33" s="200"/>
      <c r="G33" s="189" t="s">
        <v>38</v>
      </c>
      <c r="H33" s="190"/>
      <c r="I33" s="190"/>
      <c r="J33" s="21"/>
      <c r="K33" s="197" t="s">
        <v>14</v>
      </c>
      <c r="L33" s="198"/>
      <c r="M33" s="21"/>
      <c r="N33" s="4">
        <v>23</v>
      </c>
      <c r="O33" s="7" t="b">
        <v>0</v>
      </c>
      <c r="P33" s="195"/>
      <c r="Q33" s="196"/>
      <c r="R33" s="199"/>
      <c r="S33" s="200"/>
      <c r="T33" s="189" t="s">
        <v>38</v>
      </c>
      <c r="U33" s="190"/>
      <c r="V33" s="190"/>
      <c r="W33" s="21"/>
      <c r="X33" s="189" t="s">
        <v>14</v>
      </c>
      <c r="Y33" s="190"/>
      <c r="Z33" s="21"/>
      <c r="AA33" s="48"/>
      <c r="AL33" t="str">
        <f t="shared" si="0"/>
        <v/>
      </c>
      <c r="AM33" t="str">
        <f t="shared" si="1"/>
        <v/>
      </c>
    </row>
    <row r="34" spans="1:39" ht="3" customHeight="1" x14ac:dyDescent="0.25">
      <c r="A34" s="22"/>
      <c r="B34" s="9"/>
      <c r="C34" s="185"/>
      <c r="D34" s="191"/>
      <c r="E34" s="71"/>
      <c r="F34" s="72"/>
      <c r="G34" s="192"/>
      <c r="H34" s="193"/>
      <c r="I34" s="193"/>
      <c r="J34" s="148"/>
      <c r="K34" s="180"/>
      <c r="L34" s="181"/>
      <c r="M34" s="194"/>
      <c r="N34" s="8"/>
      <c r="O34" s="10"/>
      <c r="P34" s="185"/>
      <c r="Q34" s="191"/>
      <c r="R34" s="185"/>
      <c r="S34" s="186"/>
      <c r="T34" s="180"/>
      <c r="U34" s="181"/>
      <c r="V34" s="181"/>
      <c r="W34" s="182"/>
      <c r="X34" s="180"/>
      <c r="Y34" s="181"/>
      <c r="Z34" s="194"/>
      <c r="AA34" s="48"/>
      <c r="AL34" t="str">
        <f t="shared" si="0"/>
        <v/>
      </c>
      <c r="AM34" t="str">
        <f t="shared" si="1"/>
        <v/>
      </c>
    </row>
    <row r="35" spans="1:39" ht="26.1" customHeight="1" x14ac:dyDescent="0.25">
      <c r="A35" s="20">
        <v>11</v>
      </c>
      <c r="B35" s="5" t="b">
        <v>0</v>
      </c>
      <c r="C35" s="195"/>
      <c r="D35" s="196"/>
      <c r="E35" s="199"/>
      <c r="F35" s="200"/>
      <c r="G35" s="189" t="s">
        <v>38</v>
      </c>
      <c r="H35" s="190"/>
      <c r="I35" s="190"/>
      <c r="J35" s="21"/>
      <c r="K35" s="197" t="s">
        <v>14</v>
      </c>
      <c r="L35" s="198"/>
      <c r="M35" s="21"/>
      <c r="N35" s="4">
        <v>24</v>
      </c>
      <c r="O35" s="7" t="b">
        <v>0</v>
      </c>
      <c r="P35" s="195"/>
      <c r="Q35" s="196"/>
      <c r="R35" s="199"/>
      <c r="S35" s="200"/>
      <c r="T35" s="189" t="s">
        <v>38</v>
      </c>
      <c r="U35" s="190"/>
      <c r="V35" s="190"/>
      <c r="W35" s="21"/>
      <c r="X35" s="189" t="s">
        <v>14</v>
      </c>
      <c r="Y35" s="190"/>
      <c r="Z35" s="21"/>
      <c r="AA35" s="48"/>
      <c r="AL35" t="str">
        <f t="shared" si="0"/>
        <v/>
      </c>
      <c r="AM35" t="str">
        <f t="shared" si="1"/>
        <v/>
      </c>
    </row>
    <row r="36" spans="1:39" ht="3" customHeight="1" x14ac:dyDescent="0.25">
      <c r="A36" s="22"/>
      <c r="B36" s="9"/>
      <c r="C36" s="185"/>
      <c r="D36" s="191"/>
      <c r="E36" s="71"/>
      <c r="F36" s="72"/>
      <c r="G36" s="192"/>
      <c r="H36" s="193"/>
      <c r="I36" s="193"/>
      <c r="J36" s="148"/>
      <c r="K36" s="180"/>
      <c r="L36" s="181"/>
      <c r="M36" s="194"/>
      <c r="N36" s="8"/>
      <c r="O36" s="10"/>
      <c r="P36" s="185"/>
      <c r="Q36" s="191"/>
      <c r="R36" s="185"/>
      <c r="S36" s="186"/>
      <c r="T36" s="180"/>
      <c r="U36" s="181"/>
      <c r="V36" s="181"/>
      <c r="W36" s="182"/>
      <c r="X36" s="180"/>
      <c r="Y36" s="181"/>
      <c r="Z36" s="194"/>
      <c r="AA36" s="48"/>
      <c r="AL36" t="str">
        <f t="shared" si="0"/>
        <v/>
      </c>
      <c r="AM36" t="str">
        <f t="shared" si="1"/>
        <v/>
      </c>
    </row>
    <row r="37" spans="1:39" ht="26.1" customHeight="1" x14ac:dyDescent="0.25">
      <c r="A37" s="20">
        <v>12</v>
      </c>
      <c r="B37" s="5" t="b">
        <v>0</v>
      </c>
      <c r="C37" s="195"/>
      <c r="D37" s="196"/>
      <c r="E37" s="199"/>
      <c r="F37" s="200"/>
      <c r="G37" s="189" t="s">
        <v>38</v>
      </c>
      <c r="H37" s="190"/>
      <c r="I37" s="190"/>
      <c r="J37" s="21"/>
      <c r="K37" s="197" t="s">
        <v>14</v>
      </c>
      <c r="L37" s="198"/>
      <c r="M37" s="21"/>
      <c r="N37" s="4">
        <v>25</v>
      </c>
      <c r="O37" s="7" t="b">
        <v>0</v>
      </c>
      <c r="P37" s="195"/>
      <c r="Q37" s="196"/>
      <c r="R37" s="199"/>
      <c r="S37" s="200"/>
      <c r="T37" s="189" t="s">
        <v>38</v>
      </c>
      <c r="U37" s="190"/>
      <c r="V37" s="190"/>
      <c r="W37" s="21"/>
      <c r="X37" s="189" t="s">
        <v>14</v>
      </c>
      <c r="Y37" s="190"/>
      <c r="Z37" s="21"/>
      <c r="AA37" s="48"/>
      <c r="AL37" t="str">
        <f t="shared" si="0"/>
        <v/>
      </c>
      <c r="AM37" t="str">
        <f t="shared" si="1"/>
        <v/>
      </c>
    </row>
    <row r="38" spans="1:39" ht="3" customHeight="1" x14ac:dyDescent="0.25">
      <c r="A38" s="22"/>
      <c r="B38" s="9"/>
      <c r="C38" s="185"/>
      <c r="D38" s="191"/>
      <c r="E38" s="71"/>
      <c r="F38" s="72"/>
      <c r="G38" s="192"/>
      <c r="H38" s="193"/>
      <c r="I38" s="193"/>
      <c r="J38" s="148"/>
      <c r="K38" s="180"/>
      <c r="L38" s="181"/>
      <c r="M38" s="194"/>
      <c r="N38" s="8"/>
      <c r="O38" s="10"/>
      <c r="P38" s="185"/>
      <c r="Q38" s="191"/>
      <c r="R38" s="185"/>
      <c r="S38" s="186"/>
      <c r="T38" s="180"/>
      <c r="U38" s="181"/>
      <c r="V38" s="181"/>
      <c r="W38" s="182"/>
      <c r="X38" s="180"/>
      <c r="Y38" s="181"/>
      <c r="Z38" s="194"/>
      <c r="AA38" s="48"/>
      <c r="AL38" t="str">
        <f t="shared" si="0"/>
        <v/>
      </c>
      <c r="AM38" t="str">
        <f t="shared" si="1"/>
        <v/>
      </c>
    </row>
    <row r="39" spans="1:39" ht="26.1" customHeight="1" x14ac:dyDescent="0.25">
      <c r="A39" s="20">
        <v>13</v>
      </c>
      <c r="B39" s="5" t="b">
        <v>0</v>
      </c>
      <c r="C39" s="195"/>
      <c r="D39" s="196"/>
      <c r="E39" s="199"/>
      <c r="F39" s="200"/>
      <c r="G39" s="189" t="s">
        <v>38</v>
      </c>
      <c r="H39" s="190"/>
      <c r="I39" s="190"/>
      <c r="J39" s="21"/>
      <c r="K39" s="197" t="s">
        <v>14</v>
      </c>
      <c r="L39" s="198"/>
      <c r="M39" s="21"/>
      <c r="N39" s="4">
        <v>26</v>
      </c>
      <c r="O39" s="7" t="b">
        <v>0</v>
      </c>
      <c r="P39" s="195"/>
      <c r="Q39" s="196"/>
      <c r="R39" s="199"/>
      <c r="S39" s="200"/>
      <c r="T39" s="189" t="s">
        <v>38</v>
      </c>
      <c r="U39" s="190"/>
      <c r="V39" s="190"/>
      <c r="W39" s="21"/>
      <c r="X39" s="189" t="s">
        <v>14</v>
      </c>
      <c r="Y39" s="190"/>
      <c r="Z39" s="21"/>
      <c r="AA39" s="48"/>
      <c r="AL39" t="str">
        <f t="shared" si="0"/>
        <v/>
      </c>
      <c r="AM39" t="str">
        <f t="shared" si="1"/>
        <v/>
      </c>
    </row>
    <row r="40" spans="1:39" ht="3" customHeight="1" x14ac:dyDescent="0.25">
      <c r="A40" s="1"/>
      <c r="B40" s="11"/>
      <c r="C40" s="180"/>
      <c r="D40" s="181"/>
      <c r="E40" s="37"/>
      <c r="F40" s="38"/>
      <c r="G40" s="180"/>
      <c r="H40" s="181"/>
      <c r="I40" s="181"/>
      <c r="J40" s="182"/>
      <c r="K40" s="183"/>
      <c r="L40" s="183"/>
      <c r="M40" s="184"/>
      <c r="N40" s="11"/>
      <c r="O40" s="10"/>
      <c r="P40" s="180"/>
      <c r="Q40" s="181"/>
      <c r="R40" s="185"/>
      <c r="S40" s="186"/>
      <c r="T40" s="180"/>
      <c r="U40" s="181"/>
      <c r="V40" s="181"/>
      <c r="W40" s="182"/>
      <c r="X40" s="183"/>
      <c r="Y40" s="183"/>
      <c r="Z40" s="184"/>
      <c r="AA40" s="49"/>
    </row>
    <row r="41" spans="1:39" ht="11.25" customHeight="1" x14ac:dyDescent="0.25">
      <c r="A41" s="53"/>
      <c r="B41" s="178" t="s">
        <v>39</v>
      </c>
      <c r="C41" s="178"/>
      <c r="D41" s="178"/>
      <c r="E41" s="178"/>
      <c r="F41" s="178"/>
      <c r="G41" s="178"/>
      <c r="H41" s="178"/>
      <c r="I41" s="178"/>
      <c r="J41" s="178"/>
      <c r="K41" s="178"/>
      <c r="L41" s="178"/>
      <c r="M41" s="178"/>
      <c r="N41" s="178"/>
      <c r="O41" s="178"/>
      <c r="P41" s="178"/>
      <c r="Q41" s="178"/>
      <c r="R41" s="178"/>
      <c r="S41" s="178"/>
      <c r="T41" s="178"/>
      <c r="U41" s="178"/>
      <c r="V41" s="32"/>
      <c r="W41" s="32"/>
      <c r="X41" s="32"/>
      <c r="Y41" s="32"/>
      <c r="Z41" s="52"/>
    </row>
    <row r="42" spans="1:39" ht="57.75" customHeight="1" x14ac:dyDescent="0.25">
      <c r="A42" s="1"/>
      <c r="B42" s="187"/>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188"/>
      <c r="AA42" s="51"/>
      <c r="AF42" s="12"/>
    </row>
    <row r="43" spans="1:39" ht="9" customHeight="1" x14ac:dyDescent="0.25">
      <c r="B43" s="179"/>
      <c r="C43" s="179"/>
      <c r="D43" s="179"/>
      <c r="E43" s="179"/>
      <c r="F43" s="179"/>
      <c r="G43" s="179"/>
      <c r="H43" s="179"/>
      <c r="I43" s="179"/>
      <c r="J43" s="179"/>
      <c r="K43" s="17"/>
      <c r="L43" s="17"/>
      <c r="M43" s="17"/>
      <c r="O43" s="17"/>
      <c r="P43" s="17"/>
      <c r="Q43" s="17"/>
      <c r="R43" s="17"/>
      <c r="S43" s="17"/>
      <c r="T43" s="17"/>
      <c r="U43" s="17"/>
      <c r="V43" s="17"/>
      <c r="W43" s="17"/>
      <c r="X43" s="17"/>
      <c r="Y43" s="17"/>
      <c r="Z43" s="17"/>
    </row>
    <row r="44" spans="1:39" hidden="1" x14ac:dyDescent="0.25"/>
    <row r="45" spans="1:39" hidden="1" x14ac:dyDescent="0.25"/>
    <row r="46" spans="1:39" hidden="1" x14ac:dyDescent="0.25"/>
    <row r="47" spans="1:39" hidden="1" x14ac:dyDescent="0.25"/>
    <row r="48" spans="1:39" hidden="1" x14ac:dyDescent="0.25"/>
    <row r="49" spans="1:24" ht="15" hidden="1" customHeight="1" x14ac:dyDescent="0.25"/>
    <row r="50" spans="1:24" hidden="1" x14ac:dyDescent="0.25">
      <c r="A50" t="s">
        <v>62</v>
      </c>
    </row>
    <row r="51" spans="1:24" hidden="1" x14ac:dyDescent="0.25">
      <c r="C51" t="s">
        <v>15</v>
      </c>
      <c r="G51" t="s">
        <v>65</v>
      </c>
      <c r="P51" s="176" t="s">
        <v>58</v>
      </c>
      <c r="Q51" s="176"/>
      <c r="W51" t="s">
        <v>16</v>
      </c>
    </row>
    <row r="52" spans="1:24" ht="12.75" hidden="1" customHeight="1" x14ac:dyDescent="0.25">
      <c r="C52">
        <v>1</v>
      </c>
      <c r="D52">
        <f>COUNTIF($C$15:$C$39,"&lt;500")</f>
        <v>0</v>
      </c>
      <c r="G52" s="90" t="s">
        <v>66</v>
      </c>
      <c r="P52">
        <v>1</v>
      </c>
      <c r="Q52">
        <f>COUNTIF($P$15:$P$39,"&lt;500")</f>
        <v>0</v>
      </c>
      <c r="W52" s="177">
        <f t="shared" ref="W52:W57" si="2">SUM(D52+Q52)</f>
        <v>0</v>
      </c>
      <c r="X52" s="177"/>
    </row>
    <row r="53" spans="1:24" ht="12.75" hidden="1" customHeight="1" x14ac:dyDescent="0.25">
      <c r="C53">
        <v>2</v>
      </c>
      <c r="D53" s="13">
        <f>COUNTIF($C$15:$C$39,"&gt;=500")-COUNTIF($C$15:$C$39,"&gt;549")</f>
        <v>0</v>
      </c>
      <c r="E53" s="13"/>
      <c r="F53" s="13"/>
      <c r="G53" t="s">
        <v>67</v>
      </c>
      <c r="P53">
        <v>2</v>
      </c>
      <c r="Q53" s="13">
        <f>COUNTIF($P$15:$P$39,"&gt;=500")-COUNTIF($P$15:$P$39,"&gt;549")</f>
        <v>0</v>
      </c>
      <c r="R53" s="13"/>
      <c r="S53" s="13"/>
      <c r="W53" s="177">
        <f t="shared" si="2"/>
        <v>0</v>
      </c>
      <c r="X53" s="177"/>
    </row>
    <row r="54" spans="1:24" ht="12.75" hidden="1" customHeight="1" x14ac:dyDescent="0.25">
      <c r="C54">
        <v>3</v>
      </c>
      <c r="D54" s="13">
        <f>COUNTIF($C$15:$C$39,"&gt;=550")-COUNTIF($C$15:$C$39,"&gt;599")</f>
        <v>0</v>
      </c>
      <c r="E54" s="13"/>
      <c r="F54" s="13"/>
      <c r="G54" t="s">
        <v>64</v>
      </c>
      <c r="P54">
        <v>3</v>
      </c>
      <c r="Q54" s="13">
        <f>COUNTIF($P$15:$P$39,"&gt;=550")-COUNTIF($P$15:$P$39,"&gt;599")</f>
        <v>0</v>
      </c>
      <c r="R54" s="13"/>
      <c r="S54" s="13"/>
      <c r="W54" s="177">
        <f t="shared" si="2"/>
        <v>0</v>
      </c>
      <c r="X54" s="177"/>
    </row>
    <row r="55" spans="1:24" ht="12.75" hidden="1" customHeight="1" x14ac:dyDescent="0.25">
      <c r="C55">
        <v>4</v>
      </c>
      <c r="D55" s="13">
        <f>COUNTIF($C$15:$C$39,"&gt;=600")-COUNTIF($C$15:$C$39,"&gt;900")</f>
        <v>0</v>
      </c>
      <c r="E55" s="13"/>
      <c r="F55" s="13"/>
      <c r="G55" t="s">
        <v>63</v>
      </c>
      <c r="P55">
        <v>4</v>
      </c>
      <c r="Q55" s="13">
        <f>COUNTIF($P$15:$P$39,"&gt;=600")-COUNTIF($P$15:$P$39,"&gt;900")</f>
        <v>0</v>
      </c>
      <c r="R55" s="13"/>
      <c r="S55" s="13"/>
      <c r="W55" s="177">
        <f t="shared" si="2"/>
        <v>0</v>
      </c>
      <c r="X55" s="177"/>
    </row>
    <row r="56" spans="1:24" ht="12.75" hidden="1" customHeight="1" x14ac:dyDescent="0.25">
      <c r="C56">
        <v>5</v>
      </c>
      <c r="D56" s="13">
        <f>COUNTIF($C$15:$C$39,"&gt;=901")-COUNTIF($C$15:$C$39,"&gt;1000")</f>
        <v>0</v>
      </c>
      <c r="E56" s="13"/>
      <c r="F56" s="13"/>
      <c r="G56" t="s">
        <v>68</v>
      </c>
      <c r="P56">
        <v>5</v>
      </c>
      <c r="Q56" s="13">
        <f>COUNTIF($P$15:$P$39,"&gt;=901")-COUNTIF($P$15:$P$39,"&gt;1000")</f>
        <v>0</v>
      </c>
      <c r="R56" s="13"/>
      <c r="S56" s="13"/>
      <c r="W56" s="177">
        <f t="shared" si="2"/>
        <v>0</v>
      </c>
      <c r="X56" s="177"/>
    </row>
    <row r="57" spans="1:24" ht="12.75" hidden="1" customHeight="1" x14ac:dyDescent="0.25">
      <c r="C57">
        <v>6</v>
      </c>
      <c r="D57" s="13">
        <f>COUNTIF($C$15:$C$39,"&gt;=1001")-COUNTIF($C$15:$C$39,"&gt;1050")</f>
        <v>0</v>
      </c>
      <c r="G57" s="90" t="s">
        <v>69</v>
      </c>
      <c r="P57">
        <v>6</v>
      </c>
      <c r="Q57" s="13">
        <f>COUNTIF($P$15:$P$39,"&gt;=1001")-COUNTIF($P$15:$P$39,"&gt;1050")</f>
        <v>0</v>
      </c>
      <c r="W57" s="177">
        <f t="shared" si="2"/>
        <v>0</v>
      </c>
      <c r="X57" s="177"/>
    </row>
    <row r="58" spans="1:24" ht="12.75" hidden="1" customHeight="1" x14ac:dyDescent="0.25">
      <c r="C58">
        <v>7</v>
      </c>
      <c r="D58">
        <f>COUNTIF($C$15:$C$39,"&gt;1050")</f>
        <v>0</v>
      </c>
      <c r="G58" s="90" t="s">
        <v>70</v>
      </c>
      <c r="P58">
        <v>7</v>
      </c>
      <c r="Q58">
        <f>COUNTIF($P$15:$P$39,"&gt;1050")</f>
        <v>0</v>
      </c>
      <c r="W58" s="177">
        <f t="shared" ref="W58" si="3">SUM(D58+Q58)</f>
        <v>0</v>
      </c>
      <c r="X58" s="177"/>
    </row>
    <row r="59" spans="1:24" ht="12.75" hidden="1" customHeight="1" x14ac:dyDescent="0.25">
      <c r="G59" s="90"/>
      <c r="W59" s="86"/>
      <c r="X59" s="86"/>
    </row>
    <row r="60" spans="1:24" hidden="1" x14ac:dyDescent="0.25">
      <c r="A60" t="s">
        <v>61</v>
      </c>
    </row>
    <row r="61" spans="1:24" hidden="1" x14ac:dyDescent="0.25">
      <c r="C61" t="s">
        <v>17</v>
      </c>
      <c r="P61" t="s">
        <v>17</v>
      </c>
      <c r="W61" t="s">
        <v>18</v>
      </c>
    </row>
    <row r="62" spans="1:24" ht="12.75" hidden="1" customHeight="1" x14ac:dyDescent="0.25">
      <c r="C62" s="176">
        <f>COUNTIF(B15:B39,"=TRUE")</f>
        <v>0</v>
      </c>
      <c r="D62" s="176"/>
      <c r="E62" s="36"/>
      <c r="F62" s="36"/>
      <c r="M62" s="14"/>
      <c r="O62" s="14"/>
      <c r="P62" s="176">
        <f>COUNTIF(O15:O39,"=TRUE")</f>
        <v>0</v>
      </c>
      <c r="Q62" s="176"/>
      <c r="R62" s="36"/>
      <c r="S62" s="36"/>
      <c r="W62" s="176">
        <f>SUM(C62+P62)</f>
        <v>0</v>
      </c>
      <c r="X62" s="176"/>
    </row>
  </sheetData>
  <mergeCells count="265">
    <mergeCell ref="P17:Q17"/>
    <mergeCell ref="T17:V17"/>
    <mergeCell ref="X17:Y17"/>
    <mergeCell ref="E17:F17"/>
    <mergeCell ref="R17:S17"/>
    <mergeCell ref="C16:D16"/>
    <mergeCell ref="G16:J16"/>
    <mergeCell ref="C15:D15"/>
    <mergeCell ref="G15:I15"/>
    <mergeCell ref="K15:L15"/>
    <mergeCell ref="P15:Q15"/>
    <mergeCell ref="T15:V15"/>
    <mergeCell ref="X15:Y15"/>
    <mergeCell ref="C17:D17"/>
    <mergeCell ref="G17:I17"/>
    <mergeCell ref="K17:L17"/>
    <mergeCell ref="C14:D14"/>
    <mergeCell ref="G14:J14"/>
    <mergeCell ref="K14:M14"/>
    <mergeCell ref="P14:Q14"/>
    <mergeCell ref="T14:W14"/>
    <mergeCell ref="X14:Z14"/>
    <mergeCell ref="K16:M16"/>
    <mergeCell ref="P16:Q16"/>
    <mergeCell ref="T16:W16"/>
    <mergeCell ref="X16:Z16"/>
    <mergeCell ref="E16:F16"/>
    <mergeCell ref="R16:S16"/>
    <mergeCell ref="R15:S15"/>
    <mergeCell ref="E14:F14"/>
    <mergeCell ref="E15:F15"/>
    <mergeCell ref="C19:D19"/>
    <mergeCell ref="G19:I19"/>
    <mergeCell ref="K19:L19"/>
    <mergeCell ref="P19:Q19"/>
    <mergeCell ref="T19:V19"/>
    <mergeCell ref="X19:Y19"/>
    <mergeCell ref="C18:D18"/>
    <mergeCell ref="G18:J18"/>
    <mergeCell ref="K18:M18"/>
    <mergeCell ref="P18:Q18"/>
    <mergeCell ref="T18:W18"/>
    <mergeCell ref="X18:Z18"/>
    <mergeCell ref="E19:F19"/>
    <mergeCell ref="R19:S19"/>
    <mergeCell ref="R18:S18"/>
    <mergeCell ref="C21:D21"/>
    <mergeCell ref="G21:I21"/>
    <mergeCell ref="K21:L21"/>
    <mergeCell ref="P21:Q21"/>
    <mergeCell ref="T21:V21"/>
    <mergeCell ref="X21:Y21"/>
    <mergeCell ref="E21:F21"/>
    <mergeCell ref="R21:S21"/>
    <mergeCell ref="C20:D20"/>
    <mergeCell ref="G20:J20"/>
    <mergeCell ref="K20:M20"/>
    <mergeCell ref="P20:Q20"/>
    <mergeCell ref="T20:W20"/>
    <mergeCell ref="X20:Z20"/>
    <mergeCell ref="R20:S20"/>
    <mergeCell ref="C23:D23"/>
    <mergeCell ref="G23:I23"/>
    <mergeCell ref="K23:L23"/>
    <mergeCell ref="P23:Q23"/>
    <mergeCell ref="T23:V23"/>
    <mergeCell ref="X23:Y23"/>
    <mergeCell ref="C22:D22"/>
    <mergeCell ref="G22:J22"/>
    <mergeCell ref="K22:M22"/>
    <mergeCell ref="P22:Q22"/>
    <mergeCell ref="T22:W22"/>
    <mergeCell ref="X22:Z22"/>
    <mergeCell ref="E23:F23"/>
    <mergeCell ref="R23:S23"/>
    <mergeCell ref="R22:S22"/>
    <mergeCell ref="C25:D25"/>
    <mergeCell ref="G25:I25"/>
    <mergeCell ref="K25:L25"/>
    <mergeCell ref="P25:Q25"/>
    <mergeCell ref="T25:V25"/>
    <mergeCell ref="X25:Y25"/>
    <mergeCell ref="E25:F25"/>
    <mergeCell ref="R25:S25"/>
    <mergeCell ref="C24:D24"/>
    <mergeCell ref="G24:J24"/>
    <mergeCell ref="K24:M24"/>
    <mergeCell ref="P24:Q24"/>
    <mergeCell ref="T24:W24"/>
    <mergeCell ref="X24:Z24"/>
    <mergeCell ref="R24:S24"/>
    <mergeCell ref="C27:D27"/>
    <mergeCell ref="G27:I27"/>
    <mergeCell ref="K27:L27"/>
    <mergeCell ref="P27:Q27"/>
    <mergeCell ref="T27:V27"/>
    <mergeCell ref="X27:Y27"/>
    <mergeCell ref="C26:D26"/>
    <mergeCell ref="G26:J26"/>
    <mergeCell ref="K26:M26"/>
    <mergeCell ref="P26:Q26"/>
    <mergeCell ref="T26:W26"/>
    <mergeCell ref="X26:Z26"/>
    <mergeCell ref="E27:F27"/>
    <mergeCell ref="R27:S27"/>
    <mergeCell ref="R26:S26"/>
    <mergeCell ref="C29:D29"/>
    <mergeCell ref="G29:I29"/>
    <mergeCell ref="K29:L29"/>
    <mergeCell ref="P29:Q29"/>
    <mergeCell ref="T29:V29"/>
    <mergeCell ref="X29:Y29"/>
    <mergeCell ref="E29:F29"/>
    <mergeCell ref="R29:S29"/>
    <mergeCell ref="C28:D28"/>
    <mergeCell ref="G28:J28"/>
    <mergeCell ref="K28:M28"/>
    <mergeCell ref="P28:Q28"/>
    <mergeCell ref="T28:W28"/>
    <mergeCell ref="X28:Z28"/>
    <mergeCell ref="R28:S28"/>
    <mergeCell ref="C31:D31"/>
    <mergeCell ref="G31:I31"/>
    <mergeCell ref="K31:L31"/>
    <mergeCell ref="P31:Q31"/>
    <mergeCell ref="T31:V31"/>
    <mergeCell ref="X31:Y31"/>
    <mergeCell ref="C30:D30"/>
    <mergeCell ref="G30:J30"/>
    <mergeCell ref="K30:M30"/>
    <mergeCell ref="P30:Q30"/>
    <mergeCell ref="T30:W30"/>
    <mergeCell ref="X30:Z30"/>
    <mergeCell ref="E31:F31"/>
    <mergeCell ref="R31:S31"/>
    <mergeCell ref="R30:S30"/>
    <mergeCell ref="C33:D33"/>
    <mergeCell ref="G33:I33"/>
    <mergeCell ref="K33:L33"/>
    <mergeCell ref="P33:Q33"/>
    <mergeCell ref="T33:V33"/>
    <mergeCell ref="X33:Y33"/>
    <mergeCell ref="E33:F33"/>
    <mergeCell ref="R33:S33"/>
    <mergeCell ref="C32:D32"/>
    <mergeCell ref="G32:J32"/>
    <mergeCell ref="K32:M32"/>
    <mergeCell ref="P32:Q32"/>
    <mergeCell ref="T32:W32"/>
    <mergeCell ref="X32:Z32"/>
    <mergeCell ref="R32:S32"/>
    <mergeCell ref="C34:D34"/>
    <mergeCell ref="G34:J34"/>
    <mergeCell ref="K34:M34"/>
    <mergeCell ref="P34:Q34"/>
    <mergeCell ref="T34:W34"/>
    <mergeCell ref="X34:Z34"/>
    <mergeCell ref="E35:F35"/>
    <mergeCell ref="R35:S35"/>
    <mergeCell ref="R34:S34"/>
    <mergeCell ref="C36:D36"/>
    <mergeCell ref="G36:J36"/>
    <mergeCell ref="K36:M36"/>
    <mergeCell ref="P36:Q36"/>
    <mergeCell ref="T36:W36"/>
    <mergeCell ref="X36:Z36"/>
    <mergeCell ref="R36:S36"/>
    <mergeCell ref="C35:D35"/>
    <mergeCell ref="G35:I35"/>
    <mergeCell ref="K35:L35"/>
    <mergeCell ref="P35:Q35"/>
    <mergeCell ref="T35:V35"/>
    <mergeCell ref="X35:Y35"/>
    <mergeCell ref="X39:Y39"/>
    <mergeCell ref="C38:D38"/>
    <mergeCell ref="G38:J38"/>
    <mergeCell ref="K38:M38"/>
    <mergeCell ref="P38:Q38"/>
    <mergeCell ref="T38:W38"/>
    <mergeCell ref="X38:Z38"/>
    <mergeCell ref="R38:S38"/>
    <mergeCell ref="C37:D37"/>
    <mergeCell ref="G37:I37"/>
    <mergeCell ref="K37:L37"/>
    <mergeCell ref="P37:Q37"/>
    <mergeCell ref="T37:V37"/>
    <mergeCell ref="X37:Y37"/>
    <mergeCell ref="E37:F37"/>
    <mergeCell ref="R37:S37"/>
    <mergeCell ref="E39:F39"/>
    <mergeCell ref="R39:S39"/>
    <mergeCell ref="C39:D39"/>
    <mergeCell ref="G39:I39"/>
    <mergeCell ref="K39:L39"/>
    <mergeCell ref="P39:Q39"/>
    <mergeCell ref="T39:V39"/>
    <mergeCell ref="C62:D62"/>
    <mergeCell ref="P62:Q62"/>
    <mergeCell ref="W55:X55"/>
    <mergeCell ref="W56:X56"/>
    <mergeCell ref="W57:X57"/>
    <mergeCell ref="W62:X62"/>
    <mergeCell ref="B41:U41"/>
    <mergeCell ref="B43:J43"/>
    <mergeCell ref="C40:D40"/>
    <mergeCell ref="G40:J40"/>
    <mergeCell ref="K40:M40"/>
    <mergeCell ref="P40:Q40"/>
    <mergeCell ref="T40:W40"/>
    <mergeCell ref="X40:Z40"/>
    <mergeCell ref="R40:S40"/>
    <mergeCell ref="P51:Q51"/>
    <mergeCell ref="W58:X58"/>
    <mergeCell ref="B42:Z42"/>
    <mergeCell ref="W52:X52"/>
    <mergeCell ref="W53:X53"/>
    <mergeCell ref="W54:X54"/>
    <mergeCell ref="I11:M11"/>
    <mergeCell ref="I12:M12"/>
    <mergeCell ref="A4:H4"/>
    <mergeCell ref="I4:P4"/>
    <mergeCell ref="Q4:U4"/>
    <mergeCell ref="E13:H13"/>
    <mergeCell ref="E12:H12"/>
    <mergeCell ref="E11:H11"/>
    <mergeCell ref="A11:D11"/>
    <mergeCell ref="A12:D12"/>
    <mergeCell ref="A13:D13"/>
    <mergeCell ref="I13:M13"/>
    <mergeCell ref="A5:H5"/>
    <mergeCell ref="I5:P5"/>
    <mergeCell ref="Q5:U5"/>
    <mergeCell ref="N13:Q13"/>
    <mergeCell ref="N12:Q12"/>
    <mergeCell ref="N11:Q11"/>
    <mergeCell ref="V5:Z5"/>
    <mergeCell ref="A2:Z2"/>
    <mergeCell ref="X8:Z8"/>
    <mergeCell ref="X9:Z9"/>
    <mergeCell ref="X10:Z10"/>
    <mergeCell ref="F6:L6"/>
    <mergeCell ref="E10:H10"/>
    <mergeCell ref="E9:H9"/>
    <mergeCell ref="E8:H8"/>
    <mergeCell ref="A8:D8"/>
    <mergeCell ref="A9:D9"/>
    <mergeCell ref="A10:D10"/>
    <mergeCell ref="I8:M8"/>
    <mergeCell ref="I9:M9"/>
    <mergeCell ref="I10:M10"/>
    <mergeCell ref="P6:U6"/>
    <mergeCell ref="O7:U7"/>
    <mergeCell ref="N10:Q10"/>
    <mergeCell ref="N9:Q9"/>
    <mergeCell ref="N8:Q8"/>
    <mergeCell ref="V4:Z4"/>
    <mergeCell ref="X11:Z11"/>
    <mergeCell ref="X12:Z12"/>
    <mergeCell ref="R13:Z13"/>
    <mergeCell ref="R12:W12"/>
    <mergeCell ref="R11:W11"/>
    <mergeCell ref="R10:W10"/>
    <mergeCell ref="R9:W9"/>
    <mergeCell ref="R8:W8"/>
    <mergeCell ref="R14:S14"/>
  </mergeCells>
  <conditionalFormatting sqref="E1">
    <cfRule type="cellIs" dxfId="0" priority="1" stopIfTrue="1" operator="equal">
      <formula>$AD$1</formula>
    </cfRule>
  </conditionalFormatting>
  <dataValidations disablePrompts="1" count="4">
    <dataValidation type="whole" allowBlank="1" showInputMessage="1" showErrorMessage="1" error="Weight must be between 400 and 1400" sqref="C17:D17 C19:D19 C21:D21 C23:D23 C25:D25 C27:D27 C29:D29 C31:D31 C33:D33 C35:D35 C37:D37 C15:D15 P17:Q17 P19:Q19 P21:Q21 P23:Q23 P25:Q25 P27:Q27 P29:Q29 P31:Q31 P33:Q33 P35:Q35 P37:Q37 P39:Q39 C39:D39 P15:Q15">
      <formula1>400</formula1>
      <formula2>1400</formula2>
    </dataValidation>
    <dataValidation type="list" allowBlank="1" showInputMessage="1" showErrorMessage="1" error="Yield must be between 0 and 5" sqref="M19 M37 M15 Z15 M17 Z17 Z19 M21 M23 M25 M27 M29 M31 M33 M35 Z37 Z35 Z33 Z31 Z29 Z27 Z25 Z23 Z21 M39 Z39">
      <formula1>"0, 1, 2, 3, 4, 5"</formula1>
    </dataValidation>
    <dataValidation type="list" allowBlank="1" showInputMessage="1" showErrorMessage="1" error="Entry must be upper case P C SE S or NG (no grade)" sqref="J15 J37 J35 J33 J31 J29 J27 J25 J23 J21 J19 J17 W17 W15 W37 W35 W33 W31 W29 W27 W25 W23 W21 W19 J39 W39">
      <formula1>" P, C, SE, S, NG"</formula1>
    </dataValidation>
    <dataValidation type="whole" allowBlank="1" showInputMessage="1" showErrorMessage="1" error="Weight must be between 400 and 1200" sqref="P34:Q34 C34:F34 C38:F38 P38:Q38 C18:F18 C20:F20 C22:F22 C24:F24 C26:F26 C36:F36 C30:F30 C32:F32 P18:Q18 P20:Q20 P22:Q22 P24:Q24 P26:Q26 P36:Q36 P30:Q30 P32:Q32">
      <formula1>400</formula1>
      <formula2>1400</formula2>
    </dataValidation>
  </dataValidations>
  <printOptions horizontalCentered="1" verticalCentered="1"/>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locked="0" defaultSize="0" autoFill="0" autoLine="0" autoPict="0">
                <anchor moveWithCells="1">
                  <from>
                    <xdr:col>1</xdr:col>
                    <xdr:colOff>30480</xdr:colOff>
                    <xdr:row>18</xdr:row>
                    <xdr:rowOff>144780</xdr:rowOff>
                  </from>
                  <to>
                    <xdr:col>2</xdr:col>
                    <xdr:colOff>45720</xdr:colOff>
                    <xdr:row>20</xdr:row>
                    <xdr:rowOff>0</xdr:rowOff>
                  </to>
                </anchor>
              </controlPr>
            </control>
          </mc:Choice>
        </mc:AlternateContent>
        <mc:AlternateContent xmlns:mc="http://schemas.openxmlformats.org/markup-compatibility/2006">
          <mc:Choice Requires="x14">
            <control shapeId="9220" r:id="rId5" name="Check Box 4">
              <controlPr locked="0" defaultSize="0" autoFill="0" autoLine="0" autoPict="0">
                <anchor moveWithCells="1">
                  <from>
                    <xdr:col>1</xdr:col>
                    <xdr:colOff>30480</xdr:colOff>
                    <xdr:row>20</xdr:row>
                    <xdr:rowOff>144780</xdr:rowOff>
                  </from>
                  <to>
                    <xdr:col>2</xdr:col>
                    <xdr:colOff>45720</xdr:colOff>
                    <xdr:row>22</xdr:row>
                    <xdr:rowOff>0</xdr:rowOff>
                  </to>
                </anchor>
              </controlPr>
            </control>
          </mc:Choice>
        </mc:AlternateContent>
        <mc:AlternateContent xmlns:mc="http://schemas.openxmlformats.org/markup-compatibility/2006">
          <mc:Choice Requires="x14">
            <control shapeId="9221" r:id="rId6" name="Check Box 5">
              <controlPr locked="0" defaultSize="0" autoFill="0" autoLine="0" autoPict="0">
                <anchor moveWithCells="1">
                  <from>
                    <xdr:col>1</xdr:col>
                    <xdr:colOff>30480</xdr:colOff>
                    <xdr:row>22</xdr:row>
                    <xdr:rowOff>144780</xdr:rowOff>
                  </from>
                  <to>
                    <xdr:col>2</xdr:col>
                    <xdr:colOff>45720</xdr:colOff>
                    <xdr:row>24</xdr:row>
                    <xdr:rowOff>0</xdr:rowOff>
                  </to>
                </anchor>
              </controlPr>
            </control>
          </mc:Choice>
        </mc:AlternateContent>
        <mc:AlternateContent xmlns:mc="http://schemas.openxmlformats.org/markup-compatibility/2006">
          <mc:Choice Requires="x14">
            <control shapeId="9222" r:id="rId7" name="Check Box 6">
              <controlPr locked="0" defaultSize="0" autoFill="0" autoLine="0" autoPict="0">
                <anchor moveWithCells="1">
                  <from>
                    <xdr:col>1</xdr:col>
                    <xdr:colOff>30480</xdr:colOff>
                    <xdr:row>24</xdr:row>
                    <xdr:rowOff>144780</xdr:rowOff>
                  </from>
                  <to>
                    <xdr:col>2</xdr:col>
                    <xdr:colOff>45720</xdr:colOff>
                    <xdr:row>26</xdr:row>
                    <xdr:rowOff>0</xdr:rowOff>
                  </to>
                </anchor>
              </controlPr>
            </control>
          </mc:Choice>
        </mc:AlternateContent>
        <mc:AlternateContent xmlns:mc="http://schemas.openxmlformats.org/markup-compatibility/2006">
          <mc:Choice Requires="x14">
            <control shapeId="9223" r:id="rId8" name="Check Box 7">
              <controlPr locked="0" defaultSize="0" autoFill="0" autoLine="0" autoPict="0">
                <anchor moveWithCells="1">
                  <from>
                    <xdr:col>1</xdr:col>
                    <xdr:colOff>30480</xdr:colOff>
                    <xdr:row>26</xdr:row>
                    <xdr:rowOff>144780</xdr:rowOff>
                  </from>
                  <to>
                    <xdr:col>2</xdr:col>
                    <xdr:colOff>45720</xdr:colOff>
                    <xdr:row>28</xdr:row>
                    <xdr:rowOff>0</xdr:rowOff>
                  </to>
                </anchor>
              </controlPr>
            </control>
          </mc:Choice>
        </mc:AlternateContent>
        <mc:AlternateContent xmlns:mc="http://schemas.openxmlformats.org/markup-compatibility/2006">
          <mc:Choice Requires="x14">
            <control shapeId="9224" r:id="rId9" name="Check Box 8">
              <controlPr locked="0" defaultSize="0" autoFill="0" autoLine="0" autoPict="0">
                <anchor moveWithCells="1">
                  <from>
                    <xdr:col>1</xdr:col>
                    <xdr:colOff>30480</xdr:colOff>
                    <xdr:row>28</xdr:row>
                    <xdr:rowOff>144780</xdr:rowOff>
                  </from>
                  <to>
                    <xdr:col>2</xdr:col>
                    <xdr:colOff>45720</xdr:colOff>
                    <xdr:row>30</xdr:row>
                    <xdr:rowOff>0</xdr:rowOff>
                  </to>
                </anchor>
              </controlPr>
            </control>
          </mc:Choice>
        </mc:AlternateContent>
        <mc:AlternateContent xmlns:mc="http://schemas.openxmlformats.org/markup-compatibility/2006">
          <mc:Choice Requires="x14">
            <control shapeId="9225" r:id="rId10" name="Check Box 9">
              <controlPr locked="0" defaultSize="0" autoFill="0" autoLine="0" autoPict="0">
                <anchor moveWithCells="1">
                  <from>
                    <xdr:col>1</xdr:col>
                    <xdr:colOff>30480</xdr:colOff>
                    <xdr:row>30</xdr:row>
                    <xdr:rowOff>144780</xdr:rowOff>
                  </from>
                  <to>
                    <xdr:col>2</xdr:col>
                    <xdr:colOff>45720</xdr:colOff>
                    <xdr:row>32</xdr:row>
                    <xdr:rowOff>0</xdr:rowOff>
                  </to>
                </anchor>
              </controlPr>
            </control>
          </mc:Choice>
        </mc:AlternateContent>
        <mc:AlternateContent xmlns:mc="http://schemas.openxmlformats.org/markup-compatibility/2006">
          <mc:Choice Requires="x14">
            <control shapeId="9226" r:id="rId11" name="Check Box 10">
              <controlPr locked="0" defaultSize="0" autoFill="0" autoLine="0" autoPict="0">
                <anchor moveWithCells="1">
                  <from>
                    <xdr:col>1</xdr:col>
                    <xdr:colOff>30480</xdr:colOff>
                    <xdr:row>32</xdr:row>
                    <xdr:rowOff>144780</xdr:rowOff>
                  </from>
                  <to>
                    <xdr:col>2</xdr:col>
                    <xdr:colOff>45720</xdr:colOff>
                    <xdr:row>34</xdr:row>
                    <xdr:rowOff>0</xdr:rowOff>
                  </to>
                </anchor>
              </controlPr>
            </control>
          </mc:Choice>
        </mc:AlternateContent>
        <mc:AlternateContent xmlns:mc="http://schemas.openxmlformats.org/markup-compatibility/2006">
          <mc:Choice Requires="x14">
            <control shapeId="9227" r:id="rId12" name="Check Box 11">
              <controlPr locked="0" defaultSize="0" autoFill="0" autoLine="0" autoPict="0">
                <anchor moveWithCells="1">
                  <from>
                    <xdr:col>1</xdr:col>
                    <xdr:colOff>30480</xdr:colOff>
                    <xdr:row>34</xdr:row>
                    <xdr:rowOff>144780</xdr:rowOff>
                  </from>
                  <to>
                    <xdr:col>2</xdr:col>
                    <xdr:colOff>45720</xdr:colOff>
                    <xdr:row>36</xdr:row>
                    <xdr:rowOff>0</xdr:rowOff>
                  </to>
                </anchor>
              </controlPr>
            </control>
          </mc:Choice>
        </mc:AlternateContent>
        <mc:AlternateContent xmlns:mc="http://schemas.openxmlformats.org/markup-compatibility/2006">
          <mc:Choice Requires="x14">
            <control shapeId="9228" r:id="rId13" name="Check Box 12">
              <controlPr locked="0" defaultSize="0" autoFill="0" autoLine="0" autoPict="0">
                <anchor moveWithCells="1">
                  <from>
                    <xdr:col>1</xdr:col>
                    <xdr:colOff>30480</xdr:colOff>
                    <xdr:row>36</xdr:row>
                    <xdr:rowOff>144780</xdr:rowOff>
                  </from>
                  <to>
                    <xdr:col>2</xdr:col>
                    <xdr:colOff>45720</xdr:colOff>
                    <xdr:row>38</xdr:row>
                    <xdr:rowOff>0</xdr:rowOff>
                  </to>
                </anchor>
              </controlPr>
            </control>
          </mc:Choice>
        </mc:AlternateContent>
        <mc:AlternateContent xmlns:mc="http://schemas.openxmlformats.org/markup-compatibility/2006">
          <mc:Choice Requires="x14">
            <control shapeId="9229" r:id="rId14" name="Check Box 13">
              <controlPr locked="0" defaultSize="0" autoFill="0" autoLine="0" autoPict="0">
                <anchor moveWithCells="1">
                  <from>
                    <xdr:col>1</xdr:col>
                    <xdr:colOff>30480</xdr:colOff>
                    <xdr:row>38</xdr:row>
                    <xdr:rowOff>144780</xdr:rowOff>
                  </from>
                  <to>
                    <xdr:col>2</xdr:col>
                    <xdr:colOff>45720</xdr:colOff>
                    <xdr:row>40</xdr:row>
                    <xdr:rowOff>0</xdr:rowOff>
                  </to>
                </anchor>
              </controlPr>
            </control>
          </mc:Choice>
        </mc:AlternateContent>
        <mc:AlternateContent xmlns:mc="http://schemas.openxmlformats.org/markup-compatibility/2006">
          <mc:Choice Requires="x14">
            <control shapeId="9244" r:id="rId15" name="Check Box 28">
              <controlPr locked="0" defaultSize="0" autoFill="0" autoLine="0" autoPict="0">
                <anchor moveWithCells="1">
                  <from>
                    <xdr:col>3</xdr:col>
                    <xdr:colOff>45720</xdr:colOff>
                    <xdr:row>0</xdr:row>
                    <xdr:rowOff>0</xdr:rowOff>
                  </from>
                  <to>
                    <xdr:col>4</xdr:col>
                    <xdr:colOff>99060</xdr:colOff>
                    <xdr:row>1</xdr:row>
                    <xdr:rowOff>22860</xdr:rowOff>
                  </to>
                </anchor>
              </controlPr>
            </control>
          </mc:Choice>
        </mc:AlternateContent>
        <mc:AlternateContent xmlns:mc="http://schemas.openxmlformats.org/markup-compatibility/2006">
          <mc:Choice Requires="x14">
            <control shapeId="9246" r:id="rId16" name="Check Box 30">
              <controlPr locked="0" defaultSize="0" autoFill="0" autoLine="0" autoPict="0">
                <anchor moveWithCells="1">
                  <from>
                    <xdr:col>14</xdr:col>
                    <xdr:colOff>30480</xdr:colOff>
                    <xdr:row>18</xdr:row>
                    <xdr:rowOff>144780</xdr:rowOff>
                  </from>
                  <to>
                    <xdr:col>15</xdr:col>
                    <xdr:colOff>45720</xdr:colOff>
                    <xdr:row>20</xdr:row>
                    <xdr:rowOff>0</xdr:rowOff>
                  </to>
                </anchor>
              </controlPr>
            </control>
          </mc:Choice>
        </mc:AlternateContent>
        <mc:AlternateContent xmlns:mc="http://schemas.openxmlformats.org/markup-compatibility/2006">
          <mc:Choice Requires="x14">
            <control shapeId="9247" r:id="rId17" name="Check Box 31">
              <controlPr locked="0" defaultSize="0" autoFill="0" autoLine="0" autoPict="0">
                <anchor moveWithCells="1">
                  <from>
                    <xdr:col>14</xdr:col>
                    <xdr:colOff>30480</xdr:colOff>
                    <xdr:row>20</xdr:row>
                    <xdr:rowOff>144780</xdr:rowOff>
                  </from>
                  <to>
                    <xdr:col>15</xdr:col>
                    <xdr:colOff>45720</xdr:colOff>
                    <xdr:row>22</xdr:row>
                    <xdr:rowOff>0</xdr:rowOff>
                  </to>
                </anchor>
              </controlPr>
            </control>
          </mc:Choice>
        </mc:AlternateContent>
        <mc:AlternateContent xmlns:mc="http://schemas.openxmlformats.org/markup-compatibility/2006">
          <mc:Choice Requires="x14">
            <control shapeId="9248" r:id="rId18" name="Check Box 32">
              <controlPr locked="0" defaultSize="0" autoFill="0" autoLine="0" autoPict="0">
                <anchor moveWithCells="1">
                  <from>
                    <xdr:col>14</xdr:col>
                    <xdr:colOff>30480</xdr:colOff>
                    <xdr:row>22</xdr:row>
                    <xdr:rowOff>144780</xdr:rowOff>
                  </from>
                  <to>
                    <xdr:col>15</xdr:col>
                    <xdr:colOff>45720</xdr:colOff>
                    <xdr:row>24</xdr:row>
                    <xdr:rowOff>0</xdr:rowOff>
                  </to>
                </anchor>
              </controlPr>
            </control>
          </mc:Choice>
        </mc:AlternateContent>
        <mc:AlternateContent xmlns:mc="http://schemas.openxmlformats.org/markup-compatibility/2006">
          <mc:Choice Requires="x14">
            <control shapeId="9249" r:id="rId19" name="Check Box 33">
              <controlPr locked="0" defaultSize="0" autoFill="0" autoLine="0" autoPict="0">
                <anchor moveWithCells="1">
                  <from>
                    <xdr:col>14</xdr:col>
                    <xdr:colOff>30480</xdr:colOff>
                    <xdr:row>24</xdr:row>
                    <xdr:rowOff>144780</xdr:rowOff>
                  </from>
                  <to>
                    <xdr:col>15</xdr:col>
                    <xdr:colOff>45720</xdr:colOff>
                    <xdr:row>26</xdr:row>
                    <xdr:rowOff>0</xdr:rowOff>
                  </to>
                </anchor>
              </controlPr>
            </control>
          </mc:Choice>
        </mc:AlternateContent>
        <mc:AlternateContent xmlns:mc="http://schemas.openxmlformats.org/markup-compatibility/2006">
          <mc:Choice Requires="x14">
            <control shapeId="9250" r:id="rId20" name="Check Box 34">
              <controlPr locked="0" defaultSize="0" autoFill="0" autoLine="0" autoPict="0">
                <anchor moveWithCells="1">
                  <from>
                    <xdr:col>14</xdr:col>
                    <xdr:colOff>30480</xdr:colOff>
                    <xdr:row>26</xdr:row>
                    <xdr:rowOff>144780</xdr:rowOff>
                  </from>
                  <to>
                    <xdr:col>15</xdr:col>
                    <xdr:colOff>45720</xdr:colOff>
                    <xdr:row>28</xdr:row>
                    <xdr:rowOff>0</xdr:rowOff>
                  </to>
                </anchor>
              </controlPr>
            </control>
          </mc:Choice>
        </mc:AlternateContent>
        <mc:AlternateContent xmlns:mc="http://schemas.openxmlformats.org/markup-compatibility/2006">
          <mc:Choice Requires="x14">
            <control shapeId="9251" r:id="rId21" name="Check Box 35">
              <controlPr locked="0" defaultSize="0" autoFill="0" autoLine="0" autoPict="0">
                <anchor moveWithCells="1">
                  <from>
                    <xdr:col>14</xdr:col>
                    <xdr:colOff>30480</xdr:colOff>
                    <xdr:row>28</xdr:row>
                    <xdr:rowOff>144780</xdr:rowOff>
                  </from>
                  <to>
                    <xdr:col>15</xdr:col>
                    <xdr:colOff>45720</xdr:colOff>
                    <xdr:row>30</xdr:row>
                    <xdr:rowOff>0</xdr:rowOff>
                  </to>
                </anchor>
              </controlPr>
            </control>
          </mc:Choice>
        </mc:AlternateContent>
        <mc:AlternateContent xmlns:mc="http://schemas.openxmlformats.org/markup-compatibility/2006">
          <mc:Choice Requires="x14">
            <control shapeId="9252" r:id="rId22" name="Check Box 36">
              <controlPr locked="0" defaultSize="0" autoFill="0" autoLine="0" autoPict="0">
                <anchor moveWithCells="1">
                  <from>
                    <xdr:col>14</xdr:col>
                    <xdr:colOff>30480</xdr:colOff>
                    <xdr:row>30</xdr:row>
                    <xdr:rowOff>144780</xdr:rowOff>
                  </from>
                  <to>
                    <xdr:col>15</xdr:col>
                    <xdr:colOff>45720</xdr:colOff>
                    <xdr:row>32</xdr:row>
                    <xdr:rowOff>0</xdr:rowOff>
                  </to>
                </anchor>
              </controlPr>
            </control>
          </mc:Choice>
        </mc:AlternateContent>
        <mc:AlternateContent xmlns:mc="http://schemas.openxmlformats.org/markup-compatibility/2006">
          <mc:Choice Requires="x14">
            <control shapeId="9253" r:id="rId23" name="Check Box 37">
              <controlPr locked="0" defaultSize="0" autoFill="0" autoLine="0" autoPict="0">
                <anchor moveWithCells="1">
                  <from>
                    <xdr:col>14</xdr:col>
                    <xdr:colOff>30480</xdr:colOff>
                    <xdr:row>32</xdr:row>
                    <xdr:rowOff>144780</xdr:rowOff>
                  </from>
                  <to>
                    <xdr:col>15</xdr:col>
                    <xdr:colOff>45720</xdr:colOff>
                    <xdr:row>34</xdr:row>
                    <xdr:rowOff>0</xdr:rowOff>
                  </to>
                </anchor>
              </controlPr>
            </control>
          </mc:Choice>
        </mc:AlternateContent>
        <mc:AlternateContent xmlns:mc="http://schemas.openxmlformats.org/markup-compatibility/2006">
          <mc:Choice Requires="x14">
            <control shapeId="9254" r:id="rId24" name="Check Box 38">
              <controlPr locked="0" defaultSize="0" autoFill="0" autoLine="0" autoPict="0">
                <anchor moveWithCells="1">
                  <from>
                    <xdr:col>14</xdr:col>
                    <xdr:colOff>30480</xdr:colOff>
                    <xdr:row>34</xdr:row>
                    <xdr:rowOff>144780</xdr:rowOff>
                  </from>
                  <to>
                    <xdr:col>15</xdr:col>
                    <xdr:colOff>45720</xdr:colOff>
                    <xdr:row>36</xdr:row>
                    <xdr:rowOff>0</xdr:rowOff>
                  </to>
                </anchor>
              </controlPr>
            </control>
          </mc:Choice>
        </mc:AlternateContent>
        <mc:AlternateContent xmlns:mc="http://schemas.openxmlformats.org/markup-compatibility/2006">
          <mc:Choice Requires="x14">
            <control shapeId="9255" r:id="rId25" name="Check Box 39">
              <controlPr locked="0" defaultSize="0" autoFill="0" autoLine="0" autoPict="0">
                <anchor moveWithCells="1">
                  <from>
                    <xdr:col>14</xdr:col>
                    <xdr:colOff>30480</xdr:colOff>
                    <xdr:row>36</xdr:row>
                    <xdr:rowOff>144780</xdr:rowOff>
                  </from>
                  <to>
                    <xdr:col>15</xdr:col>
                    <xdr:colOff>45720</xdr:colOff>
                    <xdr:row>38</xdr:row>
                    <xdr:rowOff>0</xdr:rowOff>
                  </to>
                </anchor>
              </controlPr>
            </control>
          </mc:Choice>
        </mc:AlternateContent>
        <mc:AlternateContent xmlns:mc="http://schemas.openxmlformats.org/markup-compatibility/2006">
          <mc:Choice Requires="x14">
            <control shapeId="9256" r:id="rId26" name="Check Box 40">
              <controlPr locked="0" defaultSize="0" autoFill="0" autoLine="0" autoPict="0">
                <anchor moveWithCells="1">
                  <from>
                    <xdr:col>14</xdr:col>
                    <xdr:colOff>30480</xdr:colOff>
                    <xdr:row>38</xdr:row>
                    <xdr:rowOff>144780</xdr:rowOff>
                  </from>
                  <to>
                    <xdr:col>15</xdr:col>
                    <xdr:colOff>45720</xdr:colOff>
                    <xdr:row>40</xdr:row>
                    <xdr:rowOff>0</xdr:rowOff>
                  </to>
                </anchor>
              </controlPr>
            </control>
          </mc:Choice>
        </mc:AlternateContent>
        <mc:AlternateContent xmlns:mc="http://schemas.openxmlformats.org/markup-compatibility/2006">
          <mc:Choice Requires="x14">
            <control shapeId="9272" r:id="rId27" name="Check Box 56">
              <controlPr locked="0" defaultSize="0" autoFill="0" autoLine="0" autoPict="0">
                <anchor moveWithCells="1">
                  <from>
                    <xdr:col>1</xdr:col>
                    <xdr:colOff>30480</xdr:colOff>
                    <xdr:row>18</xdr:row>
                    <xdr:rowOff>144780</xdr:rowOff>
                  </from>
                  <to>
                    <xdr:col>2</xdr:col>
                    <xdr:colOff>45720</xdr:colOff>
                    <xdr:row>20</xdr:row>
                    <xdr:rowOff>0</xdr:rowOff>
                  </to>
                </anchor>
              </controlPr>
            </control>
          </mc:Choice>
        </mc:AlternateContent>
        <mc:AlternateContent xmlns:mc="http://schemas.openxmlformats.org/markup-compatibility/2006">
          <mc:Choice Requires="x14">
            <control shapeId="9273" r:id="rId28" name="Check Box 57">
              <controlPr locked="0" defaultSize="0" autoFill="0" autoLine="0" autoPict="0">
                <anchor moveWithCells="1">
                  <from>
                    <xdr:col>14</xdr:col>
                    <xdr:colOff>30480</xdr:colOff>
                    <xdr:row>18</xdr:row>
                    <xdr:rowOff>144780</xdr:rowOff>
                  </from>
                  <to>
                    <xdr:col>15</xdr:col>
                    <xdr:colOff>45720</xdr:colOff>
                    <xdr:row>20</xdr:row>
                    <xdr:rowOff>0</xdr:rowOff>
                  </to>
                </anchor>
              </controlPr>
            </control>
          </mc:Choice>
        </mc:AlternateContent>
        <mc:AlternateContent xmlns:mc="http://schemas.openxmlformats.org/markup-compatibility/2006">
          <mc:Choice Requires="x14">
            <control shapeId="9274" r:id="rId29" name="Check Box 58">
              <controlPr locked="0" defaultSize="0" autoFill="0" autoLine="0" autoPict="0">
                <anchor moveWithCells="1">
                  <from>
                    <xdr:col>1</xdr:col>
                    <xdr:colOff>30480</xdr:colOff>
                    <xdr:row>18</xdr:row>
                    <xdr:rowOff>144780</xdr:rowOff>
                  </from>
                  <to>
                    <xdr:col>2</xdr:col>
                    <xdr:colOff>45720</xdr:colOff>
                    <xdr:row>20</xdr:row>
                    <xdr:rowOff>0</xdr:rowOff>
                  </to>
                </anchor>
              </controlPr>
            </control>
          </mc:Choice>
        </mc:AlternateContent>
        <mc:AlternateContent xmlns:mc="http://schemas.openxmlformats.org/markup-compatibility/2006">
          <mc:Choice Requires="x14">
            <control shapeId="9275" r:id="rId30" name="Check Box 59">
              <controlPr locked="0" defaultSize="0" autoFill="0" autoLine="0" autoPict="0">
                <anchor moveWithCells="1">
                  <from>
                    <xdr:col>14</xdr:col>
                    <xdr:colOff>30480</xdr:colOff>
                    <xdr:row>18</xdr:row>
                    <xdr:rowOff>144780</xdr:rowOff>
                  </from>
                  <to>
                    <xdr:col>15</xdr:col>
                    <xdr:colOff>45720</xdr:colOff>
                    <xdr:row>20</xdr:row>
                    <xdr:rowOff>0</xdr:rowOff>
                  </to>
                </anchor>
              </controlPr>
            </control>
          </mc:Choice>
        </mc:AlternateContent>
        <mc:AlternateContent xmlns:mc="http://schemas.openxmlformats.org/markup-compatibility/2006">
          <mc:Choice Requires="x14">
            <control shapeId="9280" r:id="rId31" name="Check Box 64">
              <controlPr locked="0" defaultSize="0" autoFill="0" autoLine="0" autoPict="0">
                <anchor moveWithCells="1">
                  <from>
                    <xdr:col>1</xdr:col>
                    <xdr:colOff>30480</xdr:colOff>
                    <xdr:row>20</xdr:row>
                    <xdr:rowOff>144780</xdr:rowOff>
                  </from>
                  <to>
                    <xdr:col>2</xdr:col>
                    <xdr:colOff>45720</xdr:colOff>
                    <xdr:row>22</xdr:row>
                    <xdr:rowOff>0</xdr:rowOff>
                  </to>
                </anchor>
              </controlPr>
            </control>
          </mc:Choice>
        </mc:AlternateContent>
        <mc:AlternateContent xmlns:mc="http://schemas.openxmlformats.org/markup-compatibility/2006">
          <mc:Choice Requires="x14">
            <control shapeId="9281" r:id="rId32" name="Check Box 65">
              <controlPr locked="0" defaultSize="0" autoFill="0" autoLine="0" autoPict="0">
                <anchor moveWithCells="1">
                  <from>
                    <xdr:col>14</xdr:col>
                    <xdr:colOff>30480</xdr:colOff>
                    <xdr:row>20</xdr:row>
                    <xdr:rowOff>144780</xdr:rowOff>
                  </from>
                  <to>
                    <xdr:col>15</xdr:col>
                    <xdr:colOff>45720</xdr:colOff>
                    <xdr:row>22</xdr:row>
                    <xdr:rowOff>0</xdr:rowOff>
                  </to>
                </anchor>
              </controlPr>
            </control>
          </mc:Choice>
        </mc:AlternateContent>
        <mc:AlternateContent xmlns:mc="http://schemas.openxmlformats.org/markup-compatibility/2006">
          <mc:Choice Requires="x14">
            <control shapeId="9282" r:id="rId33" name="Check Box 66">
              <controlPr locked="0" defaultSize="0" autoFill="0" autoLine="0" autoPict="0">
                <anchor moveWithCells="1">
                  <from>
                    <xdr:col>1</xdr:col>
                    <xdr:colOff>30480</xdr:colOff>
                    <xdr:row>20</xdr:row>
                    <xdr:rowOff>144780</xdr:rowOff>
                  </from>
                  <to>
                    <xdr:col>2</xdr:col>
                    <xdr:colOff>45720</xdr:colOff>
                    <xdr:row>22</xdr:row>
                    <xdr:rowOff>0</xdr:rowOff>
                  </to>
                </anchor>
              </controlPr>
            </control>
          </mc:Choice>
        </mc:AlternateContent>
        <mc:AlternateContent xmlns:mc="http://schemas.openxmlformats.org/markup-compatibility/2006">
          <mc:Choice Requires="x14">
            <control shapeId="9283" r:id="rId34" name="Check Box 67">
              <controlPr locked="0" defaultSize="0" autoFill="0" autoLine="0" autoPict="0">
                <anchor moveWithCells="1">
                  <from>
                    <xdr:col>14</xdr:col>
                    <xdr:colOff>30480</xdr:colOff>
                    <xdr:row>20</xdr:row>
                    <xdr:rowOff>144780</xdr:rowOff>
                  </from>
                  <to>
                    <xdr:col>15</xdr:col>
                    <xdr:colOff>45720</xdr:colOff>
                    <xdr:row>22</xdr:row>
                    <xdr:rowOff>0</xdr:rowOff>
                  </to>
                </anchor>
              </controlPr>
            </control>
          </mc:Choice>
        </mc:AlternateContent>
        <mc:AlternateContent xmlns:mc="http://schemas.openxmlformats.org/markup-compatibility/2006">
          <mc:Choice Requires="x14">
            <control shapeId="9288" r:id="rId35" name="Check Box 72">
              <controlPr locked="0" defaultSize="0" autoFill="0" autoLine="0" autoPict="0">
                <anchor moveWithCells="1">
                  <from>
                    <xdr:col>1</xdr:col>
                    <xdr:colOff>30480</xdr:colOff>
                    <xdr:row>22</xdr:row>
                    <xdr:rowOff>144780</xdr:rowOff>
                  </from>
                  <to>
                    <xdr:col>2</xdr:col>
                    <xdr:colOff>45720</xdr:colOff>
                    <xdr:row>24</xdr:row>
                    <xdr:rowOff>0</xdr:rowOff>
                  </to>
                </anchor>
              </controlPr>
            </control>
          </mc:Choice>
        </mc:AlternateContent>
        <mc:AlternateContent xmlns:mc="http://schemas.openxmlformats.org/markup-compatibility/2006">
          <mc:Choice Requires="x14">
            <control shapeId="9289" r:id="rId36" name="Check Box 73">
              <controlPr locked="0" defaultSize="0" autoFill="0" autoLine="0" autoPict="0">
                <anchor moveWithCells="1">
                  <from>
                    <xdr:col>14</xdr:col>
                    <xdr:colOff>30480</xdr:colOff>
                    <xdr:row>22</xdr:row>
                    <xdr:rowOff>144780</xdr:rowOff>
                  </from>
                  <to>
                    <xdr:col>15</xdr:col>
                    <xdr:colOff>45720</xdr:colOff>
                    <xdr:row>24</xdr:row>
                    <xdr:rowOff>0</xdr:rowOff>
                  </to>
                </anchor>
              </controlPr>
            </control>
          </mc:Choice>
        </mc:AlternateContent>
        <mc:AlternateContent xmlns:mc="http://schemas.openxmlformats.org/markup-compatibility/2006">
          <mc:Choice Requires="x14">
            <control shapeId="9290" r:id="rId37" name="Check Box 74">
              <controlPr locked="0" defaultSize="0" autoFill="0" autoLine="0" autoPict="0">
                <anchor moveWithCells="1">
                  <from>
                    <xdr:col>1</xdr:col>
                    <xdr:colOff>30480</xdr:colOff>
                    <xdr:row>22</xdr:row>
                    <xdr:rowOff>144780</xdr:rowOff>
                  </from>
                  <to>
                    <xdr:col>2</xdr:col>
                    <xdr:colOff>45720</xdr:colOff>
                    <xdr:row>24</xdr:row>
                    <xdr:rowOff>0</xdr:rowOff>
                  </to>
                </anchor>
              </controlPr>
            </control>
          </mc:Choice>
        </mc:AlternateContent>
        <mc:AlternateContent xmlns:mc="http://schemas.openxmlformats.org/markup-compatibility/2006">
          <mc:Choice Requires="x14">
            <control shapeId="9291" r:id="rId38" name="Check Box 75">
              <controlPr locked="0" defaultSize="0" autoFill="0" autoLine="0" autoPict="0">
                <anchor moveWithCells="1">
                  <from>
                    <xdr:col>14</xdr:col>
                    <xdr:colOff>30480</xdr:colOff>
                    <xdr:row>22</xdr:row>
                    <xdr:rowOff>144780</xdr:rowOff>
                  </from>
                  <to>
                    <xdr:col>15</xdr:col>
                    <xdr:colOff>45720</xdr:colOff>
                    <xdr:row>24</xdr:row>
                    <xdr:rowOff>0</xdr:rowOff>
                  </to>
                </anchor>
              </controlPr>
            </control>
          </mc:Choice>
        </mc:AlternateContent>
        <mc:AlternateContent xmlns:mc="http://schemas.openxmlformats.org/markup-compatibility/2006">
          <mc:Choice Requires="x14">
            <control shapeId="9296" r:id="rId39" name="Check Box 80">
              <controlPr locked="0" defaultSize="0" autoFill="0" autoLine="0" autoPict="0">
                <anchor moveWithCells="1">
                  <from>
                    <xdr:col>1</xdr:col>
                    <xdr:colOff>30480</xdr:colOff>
                    <xdr:row>24</xdr:row>
                    <xdr:rowOff>144780</xdr:rowOff>
                  </from>
                  <to>
                    <xdr:col>2</xdr:col>
                    <xdr:colOff>45720</xdr:colOff>
                    <xdr:row>26</xdr:row>
                    <xdr:rowOff>0</xdr:rowOff>
                  </to>
                </anchor>
              </controlPr>
            </control>
          </mc:Choice>
        </mc:AlternateContent>
        <mc:AlternateContent xmlns:mc="http://schemas.openxmlformats.org/markup-compatibility/2006">
          <mc:Choice Requires="x14">
            <control shapeId="9297" r:id="rId40" name="Check Box 81">
              <controlPr locked="0" defaultSize="0" autoFill="0" autoLine="0" autoPict="0">
                <anchor moveWithCells="1">
                  <from>
                    <xdr:col>14</xdr:col>
                    <xdr:colOff>30480</xdr:colOff>
                    <xdr:row>24</xdr:row>
                    <xdr:rowOff>144780</xdr:rowOff>
                  </from>
                  <to>
                    <xdr:col>15</xdr:col>
                    <xdr:colOff>45720</xdr:colOff>
                    <xdr:row>26</xdr:row>
                    <xdr:rowOff>0</xdr:rowOff>
                  </to>
                </anchor>
              </controlPr>
            </control>
          </mc:Choice>
        </mc:AlternateContent>
        <mc:AlternateContent xmlns:mc="http://schemas.openxmlformats.org/markup-compatibility/2006">
          <mc:Choice Requires="x14">
            <control shapeId="9298" r:id="rId41" name="Check Box 82">
              <controlPr locked="0" defaultSize="0" autoFill="0" autoLine="0" autoPict="0">
                <anchor moveWithCells="1">
                  <from>
                    <xdr:col>1</xdr:col>
                    <xdr:colOff>30480</xdr:colOff>
                    <xdr:row>24</xdr:row>
                    <xdr:rowOff>144780</xdr:rowOff>
                  </from>
                  <to>
                    <xdr:col>2</xdr:col>
                    <xdr:colOff>45720</xdr:colOff>
                    <xdr:row>26</xdr:row>
                    <xdr:rowOff>0</xdr:rowOff>
                  </to>
                </anchor>
              </controlPr>
            </control>
          </mc:Choice>
        </mc:AlternateContent>
        <mc:AlternateContent xmlns:mc="http://schemas.openxmlformats.org/markup-compatibility/2006">
          <mc:Choice Requires="x14">
            <control shapeId="9299" r:id="rId42" name="Check Box 83">
              <controlPr locked="0" defaultSize="0" autoFill="0" autoLine="0" autoPict="0">
                <anchor moveWithCells="1">
                  <from>
                    <xdr:col>14</xdr:col>
                    <xdr:colOff>30480</xdr:colOff>
                    <xdr:row>24</xdr:row>
                    <xdr:rowOff>144780</xdr:rowOff>
                  </from>
                  <to>
                    <xdr:col>15</xdr:col>
                    <xdr:colOff>45720</xdr:colOff>
                    <xdr:row>26</xdr:row>
                    <xdr:rowOff>0</xdr:rowOff>
                  </to>
                </anchor>
              </controlPr>
            </control>
          </mc:Choice>
        </mc:AlternateContent>
        <mc:AlternateContent xmlns:mc="http://schemas.openxmlformats.org/markup-compatibility/2006">
          <mc:Choice Requires="x14">
            <control shapeId="9304" r:id="rId43" name="Check Box 88">
              <controlPr locked="0" defaultSize="0" autoFill="0" autoLine="0" autoPict="0">
                <anchor moveWithCells="1">
                  <from>
                    <xdr:col>1</xdr:col>
                    <xdr:colOff>30480</xdr:colOff>
                    <xdr:row>26</xdr:row>
                    <xdr:rowOff>144780</xdr:rowOff>
                  </from>
                  <to>
                    <xdr:col>2</xdr:col>
                    <xdr:colOff>45720</xdr:colOff>
                    <xdr:row>28</xdr:row>
                    <xdr:rowOff>0</xdr:rowOff>
                  </to>
                </anchor>
              </controlPr>
            </control>
          </mc:Choice>
        </mc:AlternateContent>
        <mc:AlternateContent xmlns:mc="http://schemas.openxmlformats.org/markup-compatibility/2006">
          <mc:Choice Requires="x14">
            <control shapeId="9305" r:id="rId44" name="Check Box 89">
              <controlPr locked="0" defaultSize="0" autoFill="0" autoLine="0" autoPict="0">
                <anchor moveWithCells="1">
                  <from>
                    <xdr:col>14</xdr:col>
                    <xdr:colOff>30480</xdr:colOff>
                    <xdr:row>26</xdr:row>
                    <xdr:rowOff>144780</xdr:rowOff>
                  </from>
                  <to>
                    <xdr:col>15</xdr:col>
                    <xdr:colOff>45720</xdr:colOff>
                    <xdr:row>28</xdr:row>
                    <xdr:rowOff>0</xdr:rowOff>
                  </to>
                </anchor>
              </controlPr>
            </control>
          </mc:Choice>
        </mc:AlternateContent>
        <mc:AlternateContent xmlns:mc="http://schemas.openxmlformats.org/markup-compatibility/2006">
          <mc:Choice Requires="x14">
            <control shapeId="9306" r:id="rId45" name="Check Box 90">
              <controlPr locked="0" defaultSize="0" autoFill="0" autoLine="0" autoPict="0">
                <anchor moveWithCells="1">
                  <from>
                    <xdr:col>1</xdr:col>
                    <xdr:colOff>30480</xdr:colOff>
                    <xdr:row>26</xdr:row>
                    <xdr:rowOff>144780</xdr:rowOff>
                  </from>
                  <to>
                    <xdr:col>2</xdr:col>
                    <xdr:colOff>45720</xdr:colOff>
                    <xdr:row>28</xdr:row>
                    <xdr:rowOff>0</xdr:rowOff>
                  </to>
                </anchor>
              </controlPr>
            </control>
          </mc:Choice>
        </mc:AlternateContent>
        <mc:AlternateContent xmlns:mc="http://schemas.openxmlformats.org/markup-compatibility/2006">
          <mc:Choice Requires="x14">
            <control shapeId="9307" r:id="rId46" name="Check Box 91">
              <controlPr locked="0" defaultSize="0" autoFill="0" autoLine="0" autoPict="0">
                <anchor moveWithCells="1">
                  <from>
                    <xdr:col>14</xdr:col>
                    <xdr:colOff>30480</xdr:colOff>
                    <xdr:row>26</xdr:row>
                    <xdr:rowOff>144780</xdr:rowOff>
                  </from>
                  <to>
                    <xdr:col>15</xdr:col>
                    <xdr:colOff>45720</xdr:colOff>
                    <xdr:row>28</xdr:row>
                    <xdr:rowOff>0</xdr:rowOff>
                  </to>
                </anchor>
              </controlPr>
            </control>
          </mc:Choice>
        </mc:AlternateContent>
        <mc:AlternateContent xmlns:mc="http://schemas.openxmlformats.org/markup-compatibility/2006">
          <mc:Choice Requires="x14">
            <control shapeId="9308" r:id="rId47" name="Check Box 92">
              <controlPr locked="0" defaultSize="0" autoFill="0" autoLine="0" autoPict="0">
                <anchor moveWithCells="1">
                  <from>
                    <xdr:col>1</xdr:col>
                    <xdr:colOff>30480</xdr:colOff>
                    <xdr:row>28</xdr:row>
                    <xdr:rowOff>144780</xdr:rowOff>
                  </from>
                  <to>
                    <xdr:col>2</xdr:col>
                    <xdr:colOff>45720</xdr:colOff>
                    <xdr:row>30</xdr:row>
                    <xdr:rowOff>0</xdr:rowOff>
                  </to>
                </anchor>
              </controlPr>
            </control>
          </mc:Choice>
        </mc:AlternateContent>
        <mc:AlternateContent xmlns:mc="http://schemas.openxmlformats.org/markup-compatibility/2006">
          <mc:Choice Requires="x14">
            <control shapeId="9309" r:id="rId48" name="Check Box 93">
              <controlPr locked="0" defaultSize="0" autoFill="0" autoLine="0" autoPict="0">
                <anchor moveWithCells="1">
                  <from>
                    <xdr:col>14</xdr:col>
                    <xdr:colOff>30480</xdr:colOff>
                    <xdr:row>28</xdr:row>
                    <xdr:rowOff>144780</xdr:rowOff>
                  </from>
                  <to>
                    <xdr:col>15</xdr:col>
                    <xdr:colOff>45720</xdr:colOff>
                    <xdr:row>30</xdr:row>
                    <xdr:rowOff>0</xdr:rowOff>
                  </to>
                </anchor>
              </controlPr>
            </control>
          </mc:Choice>
        </mc:AlternateContent>
        <mc:AlternateContent xmlns:mc="http://schemas.openxmlformats.org/markup-compatibility/2006">
          <mc:Choice Requires="x14">
            <control shapeId="9310" r:id="rId49" name="Check Box 94">
              <controlPr locked="0" defaultSize="0" autoFill="0" autoLine="0" autoPict="0">
                <anchor moveWithCells="1">
                  <from>
                    <xdr:col>1</xdr:col>
                    <xdr:colOff>30480</xdr:colOff>
                    <xdr:row>28</xdr:row>
                    <xdr:rowOff>144780</xdr:rowOff>
                  </from>
                  <to>
                    <xdr:col>2</xdr:col>
                    <xdr:colOff>45720</xdr:colOff>
                    <xdr:row>30</xdr:row>
                    <xdr:rowOff>0</xdr:rowOff>
                  </to>
                </anchor>
              </controlPr>
            </control>
          </mc:Choice>
        </mc:AlternateContent>
        <mc:AlternateContent xmlns:mc="http://schemas.openxmlformats.org/markup-compatibility/2006">
          <mc:Choice Requires="x14">
            <control shapeId="9311" r:id="rId50" name="Check Box 95">
              <controlPr locked="0" defaultSize="0" autoFill="0" autoLine="0" autoPict="0">
                <anchor moveWithCells="1">
                  <from>
                    <xdr:col>14</xdr:col>
                    <xdr:colOff>30480</xdr:colOff>
                    <xdr:row>28</xdr:row>
                    <xdr:rowOff>144780</xdr:rowOff>
                  </from>
                  <to>
                    <xdr:col>15</xdr:col>
                    <xdr:colOff>45720</xdr:colOff>
                    <xdr:row>30</xdr:row>
                    <xdr:rowOff>0</xdr:rowOff>
                  </to>
                </anchor>
              </controlPr>
            </control>
          </mc:Choice>
        </mc:AlternateContent>
        <mc:AlternateContent xmlns:mc="http://schemas.openxmlformats.org/markup-compatibility/2006">
          <mc:Choice Requires="x14">
            <control shapeId="9316" r:id="rId51" name="Check Box 100">
              <controlPr locked="0" defaultSize="0" autoFill="0" autoLine="0" autoPict="0">
                <anchor moveWithCells="1">
                  <from>
                    <xdr:col>1</xdr:col>
                    <xdr:colOff>30480</xdr:colOff>
                    <xdr:row>30</xdr:row>
                    <xdr:rowOff>144780</xdr:rowOff>
                  </from>
                  <to>
                    <xdr:col>2</xdr:col>
                    <xdr:colOff>45720</xdr:colOff>
                    <xdr:row>32</xdr:row>
                    <xdr:rowOff>0</xdr:rowOff>
                  </to>
                </anchor>
              </controlPr>
            </control>
          </mc:Choice>
        </mc:AlternateContent>
        <mc:AlternateContent xmlns:mc="http://schemas.openxmlformats.org/markup-compatibility/2006">
          <mc:Choice Requires="x14">
            <control shapeId="9317" r:id="rId52" name="Check Box 101">
              <controlPr locked="0" defaultSize="0" autoFill="0" autoLine="0" autoPict="0">
                <anchor moveWithCells="1">
                  <from>
                    <xdr:col>14</xdr:col>
                    <xdr:colOff>30480</xdr:colOff>
                    <xdr:row>30</xdr:row>
                    <xdr:rowOff>144780</xdr:rowOff>
                  </from>
                  <to>
                    <xdr:col>15</xdr:col>
                    <xdr:colOff>45720</xdr:colOff>
                    <xdr:row>32</xdr:row>
                    <xdr:rowOff>0</xdr:rowOff>
                  </to>
                </anchor>
              </controlPr>
            </control>
          </mc:Choice>
        </mc:AlternateContent>
        <mc:AlternateContent xmlns:mc="http://schemas.openxmlformats.org/markup-compatibility/2006">
          <mc:Choice Requires="x14">
            <control shapeId="9318" r:id="rId53" name="Check Box 102">
              <controlPr locked="0" defaultSize="0" autoFill="0" autoLine="0" autoPict="0">
                <anchor moveWithCells="1">
                  <from>
                    <xdr:col>1</xdr:col>
                    <xdr:colOff>30480</xdr:colOff>
                    <xdr:row>30</xdr:row>
                    <xdr:rowOff>144780</xdr:rowOff>
                  </from>
                  <to>
                    <xdr:col>2</xdr:col>
                    <xdr:colOff>45720</xdr:colOff>
                    <xdr:row>32</xdr:row>
                    <xdr:rowOff>0</xdr:rowOff>
                  </to>
                </anchor>
              </controlPr>
            </control>
          </mc:Choice>
        </mc:AlternateContent>
        <mc:AlternateContent xmlns:mc="http://schemas.openxmlformats.org/markup-compatibility/2006">
          <mc:Choice Requires="x14">
            <control shapeId="9319" r:id="rId54" name="Check Box 103">
              <controlPr locked="0" defaultSize="0" autoFill="0" autoLine="0" autoPict="0">
                <anchor moveWithCells="1">
                  <from>
                    <xdr:col>14</xdr:col>
                    <xdr:colOff>30480</xdr:colOff>
                    <xdr:row>30</xdr:row>
                    <xdr:rowOff>144780</xdr:rowOff>
                  </from>
                  <to>
                    <xdr:col>15</xdr:col>
                    <xdr:colOff>45720</xdr:colOff>
                    <xdr:row>32</xdr:row>
                    <xdr:rowOff>0</xdr:rowOff>
                  </to>
                </anchor>
              </controlPr>
            </control>
          </mc:Choice>
        </mc:AlternateContent>
        <mc:AlternateContent xmlns:mc="http://schemas.openxmlformats.org/markup-compatibility/2006">
          <mc:Choice Requires="x14">
            <control shapeId="9324" r:id="rId55" name="Check Box 108">
              <controlPr locked="0" defaultSize="0" autoFill="0" autoLine="0" autoPict="0">
                <anchor moveWithCells="1">
                  <from>
                    <xdr:col>1</xdr:col>
                    <xdr:colOff>30480</xdr:colOff>
                    <xdr:row>32</xdr:row>
                    <xdr:rowOff>144780</xdr:rowOff>
                  </from>
                  <to>
                    <xdr:col>2</xdr:col>
                    <xdr:colOff>45720</xdr:colOff>
                    <xdr:row>34</xdr:row>
                    <xdr:rowOff>0</xdr:rowOff>
                  </to>
                </anchor>
              </controlPr>
            </control>
          </mc:Choice>
        </mc:AlternateContent>
        <mc:AlternateContent xmlns:mc="http://schemas.openxmlformats.org/markup-compatibility/2006">
          <mc:Choice Requires="x14">
            <control shapeId="9325" r:id="rId56" name="Check Box 109">
              <controlPr locked="0" defaultSize="0" autoFill="0" autoLine="0" autoPict="0">
                <anchor moveWithCells="1">
                  <from>
                    <xdr:col>14</xdr:col>
                    <xdr:colOff>30480</xdr:colOff>
                    <xdr:row>32</xdr:row>
                    <xdr:rowOff>144780</xdr:rowOff>
                  </from>
                  <to>
                    <xdr:col>15</xdr:col>
                    <xdr:colOff>45720</xdr:colOff>
                    <xdr:row>34</xdr:row>
                    <xdr:rowOff>0</xdr:rowOff>
                  </to>
                </anchor>
              </controlPr>
            </control>
          </mc:Choice>
        </mc:AlternateContent>
        <mc:AlternateContent xmlns:mc="http://schemas.openxmlformats.org/markup-compatibility/2006">
          <mc:Choice Requires="x14">
            <control shapeId="9326" r:id="rId57" name="Check Box 110">
              <controlPr locked="0" defaultSize="0" autoFill="0" autoLine="0" autoPict="0">
                <anchor moveWithCells="1">
                  <from>
                    <xdr:col>1</xdr:col>
                    <xdr:colOff>30480</xdr:colOff>
                    <xdr:row>32</xdr:row>
                    <xdr:rowOff>144780</xdr:rowOff>
                  </from>
                  <to>
                    <xdr:col>2</xdr:col>
                    <xdr:colOff>45720</xdr:colOff>
                    <xdr:row>34</xdr:row>
                    <xdr:rowOff>0</xdr:rowOff>
                  </to>
                </anchor>
              </controlPr>
            </control>
          </mc:Choice>
        </mc:AlternateContent>
        <mc:AlternateContent xmlns:mc="http://schemas.openxmlformats.org/markup-compatibility/2006">
          <mc:Choice Requires="x14">
            <control shapeId="9327" r:id="rId58" name="Check Box 111">
              <controlPr locked="0" defaultSize="0" autoFill="0" autoLine="0" autoPict="0">
                <anchor moveWithCells="1">
                  <from>
                    <xdr:col>14</xdr:col>
                    <xdr:colOff>30480</xdr:colOff>
                    <xdr:row>32</xdr:row>
                    <xdr:rowOff>144780</xdr:rowOff>
                  </from>
                  <to>
                    <xdr:col>15</xdr:col>
                    <xdr:colOff>45720</xdr:colOff>
                    <xdr:row>34</xdr:row>
                    <xdr:rowOff>0</xdr:rowOff>
                  </to>
                </anchor>
              </controlPr>
            </control>
          </mc:Choice>
        </mc:AlternateContent>
        <mc:AlternateContent xmlns:mc="http://schemas.openxmlformats.org/markup-compatibility/2006">
          <mc:Choice Requires="x14">
            <control shapeId="9328" r:id="rId59" name="Check Box 112">
              <controlPr locked="0" defaultSize="0" autoFill="0" autoLine="0" autoPict="0">
                <anchor moveWithCells="1">
                  <from>
                    <xdr:col>1</xdr:col>
                    <xdr:colOff>30480</xdr:colOff>
                    <xdr:row>34</xdr:row>
                    <xdr:rowOff>144780</xdr:rowOff>
                  </from>
                  <to>
                    <xdr:col>2</xdr:col>
                    <xdr:colOff>45720</xdr:colOff>
                    <xdr:row>36</xdr:row>
                    <xdr:rowOff>0</xdr:rowOff>
                  </to>
                </anchor>
              </controlPr>
            </control>
          </mc:Choice>
        </mc:AlternateContent>
        <mc:AlternateContent xmlns:mc="http://schemas.openxmlformats.org/markup-compatibility/2006">
          <mc:Choice Requires="x14">
            <control shapeId="9329" r:id="rId60" name="Check Box 113">
              <controlPr locked="0" defaultSize="0" autoFill="0" autoLine="0" autoPict="0">
                <anchor moveWithCells="1">
                  <from>
                    <xdr:col>14</xdr:col>
                    <xdr:colOff>30480</xdr:colOff>
                    <xdr:row>34</xdr:row>
                    <xdr:rowOff>144780</xdr:rowOff>
                  </from>
                  <to>
                    <xdr:col>15</xdr:col>
                    <xdr:colOff>45720</xdr:colOff>
                    <xdr:row>36</xdr:row>
                    <xdr:rowOff>0</xdr:rowOff>
                  </to>
                </anchor>
              </controlPr>
            </control>
          </mc:Choice>
        </mc:AlternateContent>
        <mc:AlternateContent xmlns:mc="http://schemas.openxmlformats.org/markup-compatibility/2006">
          <mc:Choice Requires="x14">
            <control shapeId="9330" r:id="rId61" name="Check Box 114">
              <controlPr locked="0" defaultSize="0" autoFill="0" autoLine="0" autoPict="0">
                <anchor moveWithCells="1">
                  <from>
                    <xdr:col>1</xdr:col>
                    <xdr:colOff>30480</xdr:colOff>
                    <xdr:row>34</xdr:row>
                    <xdr:rowOff>144780</xdr:rowOff>
                  </from>
                  <to>
                    <xdr:col>2</xdr:col>
                    <xdr:colOff>45720</xdr:colOff>
                    <xdr:row>36</xdr:row>
                    <xdr:rowOff>0</xdr:rowOff>
                  </to>
                </anchor>
              </controlPr>
            </control>
          </mc:Choice>
        </mc:AlternateContent>
        <mc:AlternateContent xmlns:mc="http://schemas.openxmlformats.org/markup-compatibility/2006">
          <mc:Choice Requires="x14">
            <control shapeId="9331" r:id="rId62" name="Check Box 115">
              <controlPr locked="0" defaultSize="0" autoFill="0" autoLine="0" autoPict="0">
                <anchor moveWithCells="1">
                  <from>
                    <xdr:col>14</xdr:col>
                    <xdr:colOff>30480</xdr:colOff>
                    <xdr:row>34</xdr:row>
                    <xdr:rowOff>144780</xdr:rowOff>
                  </from>
                  <to>
                    <xdr:col>15</xdr:col>
                    <xdr:colOff>45720</xdr:colOff>
                    <xdr:row>36</xdr:row>
                    <xdr:rowOff>0</xdr:rowOff>
                  </to>
                </anchor>
              </controlPr>
            </control>
          </mc:Choice>
        </mc:AlternateContent>
        <mc:AlternateContent xmlns:mc="http://schemas.openxmlformats.org/markup-compatibility/2006">
          <mc:Choice Requires="x14">
            <control shapeId="9336" r:id="rId63" name="Check Box 120">
              <controlPr locked="0" defaultSize="0" autoFill="0" autoLine="0" autoPict="0">
                <anchor moveWithCells="1">
                  <from>
                    <xdr:col>1</xdr:col>
                    <xdr:colOff>30480</xdr:colOff>
                    <xdr:row>36</xdr:row>
                    <xdr:rowOff>144780</xdr:rowOff>
                  </from>
                  <to>
                    <xdr:col>2</xdr:col>
                    <xdr:colOff>45720</xdr:colOff>
                    <xdr:row>38</xdr:row>
                    <xdr:rowOff>0</xdr:rowOff>
                  </to>
                </anchor>
              </controlPr>
            </control>
          </mc:Choice>
        </mc:AlternateContent>
        <mc:AlternateContent xmlns:mc="http://schemas.openxmlformats.org/markup-compatibility/2006">
          <mc:Choice Requires="x14">
            <control shapeId="9337" r:id="rId64" name="Check Box 121">
              <controlPr locked="0" defaultSize="0" autoFill="0" autoLine="0" autoPict="0">
                <anchor moveWithCells="1">
                  <from>
                    <xdr:col>14</xdr:col>
                    <xdr:colOff>30480</xdr:colOff>
                    <xdr:row>36</xdr:row>
                    <xdr:rowOff>144780</xdr:rowOff>
                  </from>
                  <to>
                    <xdr:col>15</xdr:col>
                    <xdr:colOff>45720</xdr:colOff>
                    <xdr:row>38</xdr:row>
                    <xdr:rowOff>0</xdr:rowOff>
                  </to>
                </anchor>
              </controlPr>
            </control>
          </mc:Choice>
        </mc:AlternateContent>
        <mc:AlternateContent xmlns:mc="http://schemas.openxmlformats.org/markup-compatibility/2006">
          <mc:Choice Requires="x14">
            <control shapeId="9338" r:id="rId65" name="Check Box 122">
              <controlPr locked="0" defaultSize="0" autoFill="0" autoLine="0" autoPict="0">
                <anchor moveWithCells="1">
                  <from>
                    <xdr:col>1</xdr:col>
                    <xdr:colOff>30480</xdr:colOff>
                    <xdr:row>36</xdr:row>
                    <xdr:rowOff>144780</xdr:rowOff>
                  </from>
                  <to>
                    <xdr:col>2</xdr:col>
                    <xdr:colOff>45720</xdr:colOff>
                    <xdr:row>38</xdr:row>
                    <xdr:rowOff>0</xdr:rowOff>
                  </to>
                </anchor>
              </controlPr>
            </control>
          </mc:Choice>
        </mc:AlternateContent>
        <mc:AlternateContent xmlns:mc="http://schemas.openxmlformats.org/markup-compatibility/2006">
          <mc:Choice Requires="x14">
            <control shapeId="9339" r:id="rId66" name="Check Box 123">
              <controlPr locked="0" defaultSize="0" autoFill="0" autoLine="0" autoPict="0">
                <anchor moveWithCells="1">
                  <from>
                    <xdr:col>14</xdr:col>
                    <xdr:colOff>30480</xdr:colOff>
                    <xdr:row>36</xdr:row>
                    <xdr:rowOff>144780</xdr:rowOff>
                  </from>
                  <to>
                    <xdr:col>15</xdr:col>
                    <xdr:colOff>45720</xdr:colOff>
                    <xdr:row>38</xdr:row>
                    <xdr:rowOff>0</xdr:rowOff>
                  </to>
                </anchor>
              </controlPr>
            </control>
          </mc:Choice>
        </mc:AlternateContent>
        <mc:AlternateContent xmlns:mc="http://schemas.openxmlformats.org/markup-compatibility/2006">
          <mc:Choice Requires="x14">
            <control shapeId="9344" r:id="rId67" name="Check Box 128">
              <controlPr locked="0" defaultSize="0" autoFill="0" autoLine="0" autoPict="0">
                <anchor moveWithCells="1">
                  <from>
                    <xdr:col>1</xdr:col>
                    <xdr:colOff>30480</xdr:colOff>
                    <xdr:row>38</xdr:row>
                    <xdr:rowOff>144780</xdr:rowOff>
                  </from>
                  <to>
                    <xdr:col>2</xdr:col>
                    <xdr:colOff>45720</xdr:colOff>
                    <xdr:row>40</xdr:row>
                    <xdr:rowOff>0</xdr:rowOff>
                  </to>
                </anchor>
              </controlPr>
            </control>
          </mc:Choice>
        </mc:AlternateContent>
        <mc:AlternateContent xmlns:mc="http://schemas.openxmlformats.org/markup-compatibility/2006">
          <mc:Choice Requires="x14">
            <control shapeId="9345" r:id="rId68" name="Check Box 129">
              <controlPr locked="0" defaultSize="0" autoFill="0" autoLine="0" autoPict="0">
                <anchor moveWithCells="1">
                  <from>
                    <xdr:col>14</xdr:col>
                    <xdr:colOff>30480</xdr:colOff>
                    <xdr:row>38</xdr:row>
                    <xdr:rowOff>144780</xdr:rowOff>
                  </from>
                  <to>
                    <xdr:col>15</xdr:col>
                    <xdr:colOff>45720</xdr:colOff>
                    <xdr:row>40</xdr:row>
                    <xdr:rowOff>0</xdr:rowOff>
                  </to>
                </anchor>
              </controlPr>
            </control>
          </mc:Choice>
        </mc:AlternateContent>
        <mc:AlternateContent xmlns:mc="http://schemas.openxmlformats.org/markup-compatibility/2006">
          <mc:Choice Requires="x14">
            <control shapeId="9346" r:id="rId69" name="Check Box 130">
              <controlPr locked="0" defaultSize="0" autoFill="0" autoLine="0" autoPict="0">
                <anchor moveWithCells="1">
                  <from>
                    <xdr:col>1</xdr:col>
                    <xdr:colOff>30480</xdr:colOff>
                    <xdr:row>38</xdr:row>
                    <xdr:rowOff>144780</xdr:rowOff>
                  </from>
                  <to>
                    <xdr:col>2</xdr:col>
                    <xdr:colOff>45720</xdr:colOff>
                    <xdr:row>40</xdr:row>
                    <xdr:rowOff>0</xdr:rowOff>
                  </to>
                </anchor>
              </controlPr>
            </control>
          </mc:Choice>
        </mc:AlternateContent>
        <mc:AlternateContent xmlns:mc="http://schemas.openxmlformats.org/markup-compatibility/2006">
          <mc:Choice Requires="x14">
            <control shapeId="9347" r:id="rId70" name="Check Box 131">
              <controlPr locked="0" defaultSize="0" autoFill="0" autoLine="0" autoPict="0">
                <anchor moveWithCells="1">
                  <from>
                    <xdr:col>14</xdr:col>
                    <xdr:colOff>30480</xdr:colOff>
                    <xdr:row>38</xdr:row>
                    <xdr:rowOff>144780</xdr:rowOff>
                  </from>
                  <to>
                    <xdr:col>15</xdr:col>
                    <xdr:colOff>45720</xdr:colOff>
                    <xdr:row>40</xdr:row>
                    <xdr:rowOff>0</xdr:rowOff>
                  </to>
                </anchor>
              </controlPr>
            </control>
          </mc:Choice>
        </mc:AlternateContent>
        <mc:AlternateContent xmlns:mc="http://schemas.openxmlformats.org/markup-compatibility/2006">
          <mc:Choice Requires="x14">
            <control shapeId="9217" r:id="rId71" name="Check Box 1">
              <controlPr locked="0" defaultSize="0" autoFill="0" autoLine="0" autoPict="0">
                <anchor moveWithCells="1">
                  <from>
                    <xdr:col>1</xdr:col>
                    <xdr:colOff>30480</xdr:colOff>
                    <xdr:row>14</xdr:row>
                    <xdr:rowOff>144780</xdr:rowOff>
                  </from>
                  <to>
                    <xdr:col>2</xdr:col>
                    <xdr:colOff>45720</xdr:colOff>
                    <xdr:row>16</xdr:row>
                    <xdr:rowOff>0</xdr:rowOff>
                  </to>
                </anchor>
              </controlPr>
            </control>
          </mc:Choice>
        </mc:AlternateContent>
        <mc:AlternateContent xmlns:mc="http://schemas.openxmlformats.org/markup-compatibility/2006">
          <mc:Choice Requires="x14">
            <control shapeId="9218" r:id="rId72" name="Check Box 2">
              <controlPr locked="0" defaultSize="0" autoFill="0" autoLine="0" autoPict="0">
                <anchor moveWithCells="1">
                  <from>
                    <xdr:col>1</xdr:col>
                    <xdr:colOff>30480</xdr:colOff>
                    <xdr:row>16</xdr:row>
                    <xdr:rowOff>144780</xdr:rowOff>
                  </from>
                  <to>
                    <xdr:col>2</xdr:col>
                    <xdr:colOff>45720</xdr:colOff>
                    <xdr:row>18</xdr:row>
                    <xdr:rowOff>0</xdr:rowOff>
                  </to>
                </anchor>
              </controlPr>
            </control>
          </mc:Choice>
        </mc:AlternateContent>
        <mc:AlternateContent xmlns:mc="http://schemas.openxmlformats.org/markup-compatibility/2006">
          <mc:Choice Requires="x14">
            <control shapeId="9230" r:id="rId73" name="Check Box 14">
              <controlPr locked="0" defaultSize="0" autoFill="0" autoLine="0" autoPict="0">
                <anchor moveWithCells="1">
                  <from>
                    <xdr:col>14</xdr:col>
                    <xdr:colOff>30480</xdr:colOff>
                    <xdr:row>14</xdr:row>
                    <xdr:rowOff>144780</xdr:rowOff>
                  </from>
                  <to>
                    <xdr:col>15</xdr:col>
                    <xdr:colOff>45720</xdr:colOff>
                    <xdr:row>16</xdr:row>
                    <xdr:rowOff>0</xdr:rowOff>
                  </to>
                </anchor>
              </controlPr>
            </control>
          </mc:Choice>
        </mc:AlternateContent>
        <mc:AlternateContent xmlns:mc="http://schemas.openxmlformats.org/markup-compatibility/2006">
          <mc:Choice Requires="x14">
            <control shapeId="9245" r:id="rId74" name="Check Box 29">
              <controlPr locked="0" defaultSize="0" autoFill="0" autoLine="0" autoPict="0">
                <anchor moveWithCells="1">
                  <from>
                    <xdr:col>14</xdr:col>
                    <xdr:colOff>30480</xdr:colOff>
                    <xdr:row>16</xdr:row>
                    <xdr:rowOff>144780</xdr:rowOff>
                  </from>
                  <to>
                    <xdr:col>15</xdr:col>
                    <xdr:colOff>45720</xdr:colOff>
                    <xdr:row>18</xdr:row>
                    <xdr:rowOff>0</xdr:rowOff>
                  </to>
                </anchor>
              </controlPr>
            </control>
          </mc:Choice>
        </mc:AlternateContent>
        <mc:AlternateContent xmlns:mc="http://schemas.openxmlformats.org/markup-compatibility/2006">
          <mc:Choice Requires="x14">
            <control shapeId="9266" r:id="rId75" name="Check Box 50">
              <controlPr locked="0" defaultSize="0" autoFill="0" autoLine="0" autoPict="0">
                <anchor moveWithCells="1">
                  <from>
                    <xdr:col>1</xdr:col>
                    <xdr:colOff>30480</xdr:colOff>
                    <xdr:row>16</xdr:row>
                    <xdr:rowOff>144780</xdr:rowOff>
                  </from>
                  <to>
                    <xdr:col>2</xdr:col>
                    <xdr:colOff>45720</xdr:colOff>
                    <xdr:row>18</xdr:row>
                    <xdr:rowOff>0</xdr:rowOff>
                  </to>
                </anchor>
              </controlPr>
            </control>
          </mc:Choice>
        </mc:AlternateContent>
        <mc:AlternateContent xmlns:mc="http://schemas.openxmlformats.org/markup-compatibility/2006">
          <mc:Choice Requires="x14">
            <control shapeId="9267" r:id="rId76" name="Check Box 51">
              <controlPr locked="0" defaultSize="0" autoFill="0" autoLine="0" autoPict="0">
                <anchor moveWithCells="1">
                  <from>
                    <xdr:col>14</xdr:col>
                    <xdr:colOff>30480</xdr:colOff>
                    <xdr:row>16</xdr:row>
                    <xdr:rowOff>144780</xdr:rowOff>
                  </from>
                  <to>
                    <xdr:col>15</xdr:col>
                    <xdr:colOff>45720</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 bestFit="1" customWidth="1"/>
    <col min="2" max="2" width="4.33203125" customWidth="1"/>
    <col min="3" max="3" width="4" bestFit="1" customWidth="1"/>
    <col min="4" max="4" width="3.88671875" customWidth="1"/>
    <col min="14" max="14" width="4"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 min="40" max="40" width="0"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7"/>
      <c r="X6" s="73">
        <v>2</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0" t="s">
        <v>7</v>
      </c>
      <c r="B8" s="66" t="s">
        <v>8</v>
      </c>
      <c r="C8" s="192" t="s">
        <v>9</v>
      </c>
      <c r="D8" s="148"/>
      <c r="E8" s="147" t="s">
        <v>57</v>
      </c>
      <c r="F8" s="148"/>
      <c r="G8" s="192" t="s">
        <v>10</v>
      </c>
      <c r="H8" s="193"/>
      <c r="I8" s="193"/>
      <c r="J8" s="148"/>
      <c r="K8" s="201" t="s">
        <v>11</v>
      </c>
      <c r="L8" s="201"/>
      <c r="M8" s="201"/>
      <c r="N8" s="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27</v>
      </c>
      <c r="B9" s="5" t="b">
        <v>0</v>
      </c>
      <c r="C9" s="195"/>
      <c r="D9" s="196"/>
      <c r="E9" s="199"/>
      <c r="F9" s="200"/>
      <c r="G9" s="189" t="s">
        <v>38</v>
      </c>
      <c r="H9" s="190"/>
      <c r="I9" s="190"/>
      <c r="J9" s="21"/>
      <c r="K9" s="202" t="s">
        <v>14</v>
      </c>
      <c r="L9" s="203"/>
      <c r="M9" s="6"/>
      <c r="N9" s="4">
        <v>47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39"/>
      <c r="B10" s="9"/>
      <c r="C10" s="185"/>
      <c r="D10" s="191"/>
      <c r="E10" s="185"/>
      <c r="F10" s="186"/>
      <c r="G10" s="180"/>
      <c r="H10" s="181"/>
      <c r="I10" s="181"/>
      <c r="J10" s="182"/>
      <c r="K10" s="180"/>
      <c r="L10" s="181"/>
      <c r="M10" s="194"/>
      <c r="N10" s="8"/>
      <c r="O10" s="10"/>
      <c r="P10" s="185"/>
      <c r="Q10" s="191"/>
      <c r="R10" s="185"/>
      <c r="S10" s="186"/>
      <c r="T10" s="180"/>
      <c r="U10" s="181"/>
      <c r="V10" s="181"/>
      <c r="W10" s="182"/>
      <c r="X10" s="180"/>
      <c r="Y10" s="181"/>
      <c r="Z10" s="194"/>
      <c r="AA10" s="48"/>
    </row>
    <row r="11" spans="1:52" ht="26.1" customHeight="1" x14ac:dyDescent="0.25">
      <c r="A11" s="20">
        <v>28</v>
      </c>
      <c r="B11" s="5" t="b">
        <v>0</v>
      </c>
      <c r="C11" s="195"/>
      <c r="D11" s="196"/>
      <c r="E11" s="199"/>
      <c r="F11" s="200"/>
      <c r="G11" s="189" t="s">
        <v>38</v>
      </c>
      <c r="H11" s="190"/>
      <c r="I11" s="190"/>
      <c r="J11" s="21"/>
      <c r="K11" s="197" t="s">
        <v>14</v>
      </c>
      <c r="L11" s="198"/>
      <c r="M11" s="21"/>
      <c r="N11" s="4">
        <v>48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39"/>
      <c r="B12" s="9"/>
      <c r="C12" s="185"/>
      <c r="D12" s="191"/>
      <c r="E12" s="71"/>
      <c r="F12" s="72"/>
      <c r="G12" s="180"/>
      <c r="H12" s="181"/>
      <c r="I12" s="181"/>
      <c r="J12" s="182"/>
      <c r="K12" s="180"/>
      <c r="L12" s="181"/>
      <c r="M12" s="194"/>
      <c r="N12" s="8"/>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29</v>
      </c>
      <c r="B13" s="5" t="b">
        <v>0</v>
      </c>
      <c r="C13" s="195"/>
      <c r="D13" s="196"/>
      <c r="E13" s="199"/>
      <c r="F13" s="200"/>
      <c r="G13" s="189" t="s">
        <v>38</v>
      </c>
      <c r="H13" s="190"/>
      <c r="I13" s="190"/>
      <c r="J13" s="21"/>
      <c r="K13" s="202" t="s">
        <v>14</v>
      </c>
      <c r="L13" s="203"/>
      <c r="M13" s="6"/>
      <c r="N13" s="4">
        <v>49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39"/>
      <c r="B14" s="9"/>
      <c r="C14" s="185"/>
      <c r="D14" s="191"/>
      <c r="E14" s="185"/>
      <c r="F14" s="186"/>
      <c r="G14" s="180"/>
      <c r="H14" s="181"/>
      <c r="I14" s="181"/>
      <c r="J14" s="182"/>
      <c r="K14" s="180"/>
      <c r="L14" s="181"/>
      <c r="M14" s="194"/>
      <c r="N14" s="8"/>
      <c r="O14" s="10"/>
      <c r="P14" s="185"/>
      <c r="Q14" s="191"/>
      <c r="R14" s="185"/>
      <c r="S14" s="186"/>
      <c r="T14" s="180"/>
      <c r="U14" s="181"/>
      <c r="V14" s="181"/>
      <c r="W14" s="182"/>
      <c r="X14" s="180"/>
      <c r="Y14" s="181"/>
      <c r="Z14" s="194"/>
      <c r="AA14" s="48"/>
    </row>
    <row r="15" spans="1:52" ht="26.1" customHeight="1" x14ac:dyDescent="0.25">
      <c r="A15" s="20">
        <v>30</v>
      </c>
      <c r="B15" s="5" t="b">
        <v>0</v>
      </c>
      <c r="C15" s="195"/>
      <c r="D15" s="196"/>
      <c r="E15" s="199"/>
      <c r="F15" s="200"/>
      <c r="G15" s="189" t="s">
        <v>38</v>
      </c>
      <c r="H15" s="190"/>
      <c r="I15" s="190"/>
      <c r="J15" s="21"/>
      <c r="K15" s="197" t="s">
        <v>14</v>
      </c>
      <c r="L15" s="198"/>
      <c r="M15" s="21"/>
      <c r="N15" s="4">
        <v>50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39"/>
      <c r="B16" s="9"/>
      <c r="C16" s="185"/>
      <c r="D16" s="191"/>
      <c r="E16" s="71"/>
      <c r="F16" s="72"/>
      <c r="G16" s="180"/>
      <c r="H16" s="181"/>
      <c r="I16" s="181"/>
      <c r="J16" s="182"/>
      <c r="K16" s="180"/>
      <c r="L16" s="181"/>
      <c r="M16" s="194"/>
      <c r="N16" s="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31</v>
      </c>
      <c r="B17" s="5" t="b">
        <v>0</v>
      </c>
      <c r="C17" s="195"/>
      <c r="D17" s="196"/>
      <c r="E17" s="199"/>
      <c r="F17" s="200"/>
      <c r="G17" s="189" t="s">
        <v>38</v>
      </c>
      <c r="H17" s="190"/>
      <c r="I17" s="190"/>
      <c r="J17" s="21"/>
      <c r="K17" s="202" t="s">
        <v>14</v>
      </c>
      <c r="L17" s="203"/>
      <c r="M17" s="6"/>
      <c r="N17" s="4">
        <v>51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39"/>
      <c r="B18" s="9"/>
      <c r="C18" s="185"/>
      <c r="D18" s="191"/>
      <c r="E18" s="185"/>
      <c r="F18" s="186"/>
      <c r="G18" s="180"/>
      <c r="H18" s="181"/>
      <c r="I18" s="181"/>
      <c r="J18" s="182"/>
      <c r="K18" s="180"/>
      <c r="L18" s="181"/>
      <c r="M18" s="194"/>
      <c r="N18" s="8"/>
      <c r="O18" s="10"/>
      <c r="P18" s="185"/>
      <c r="Q18" s="191"/>
      <c r="R18" s="185"/>
      <c r="S18" s="186"/>
      <c r="T18" s="180"/>
      <c r="U18" s="181"/>
      <c r="V18" s="181"/>
      <c r="W18" s="182"/>
      <c r="X18" s="180"/>
      <c r="Y18" s="181"/>
      <c r="Z18" s="194"/>
      <c r="AA18" s="48"/>
    </row>
    <row r="19" spans="1:39" ht="26.1" customHeight="1" x14ac:dyDescent="0.25">
      <c r="A19" s="20">
        <v>32</v>
      </c>
      <c r="B19" s="5" t="b">
        <v>0</v>
      </c>
      <c r="C19" s="195"/>
      <c r="D19" s="196"/>
      <c r="E19" s="199"/>
      <c r="F19" s="200"/>
      <c r="G19" s="189" t="s">
        <v>38</v>
      </c>
      <c r="H19" s="190"/>
      <c r="I19" s="190"/>
      <c r="J19" s="21"/>
      <c r="K19" s="197" t="s">
        <v>14</v>
      </c>
      <c r="L19" s="198"/>
      <c r="M19" s="21"/>
      <c r="N19" s="4">
        <v>52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39"/>
      <c r="B20" s="9"/>
      <c r="C20" s="185"/>
      <c r="D20" s="191"/>
      <c r="E20" s="71"/>
      <c r="F20" s="72"/>
      <c r="G20" s="180"/>
      <c r="H20" s="181"/>
      <c r="I20" s="181"/>
      <c r="J20" s="182"/>
      <c r="K20" s="180"/>
      <c r="L20" s="181"/>
      <c r="M20" s="194"/>
      <c r="N20" s="8"/>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33</v>
      </c>
      <c r="B21" s="5" t="b">
        <v>0</v>
      </c>
      <c r="C21" s="195"/>
      <c r="D21" s="196"/>
      <c r="E21" s="199"/>
      <c r="F21" s="200"/>
      <c r="G21" s="189" t="s">
        <v>38</v>
      </c>
      <c r="H21" s="190"/>
      <c r="I21" s="190"/>
      <c r="J21" s="21"/>
      <c r="K21" s="202" t="s">
        <v>14</v>
      </c>
      <c r="L21" s="203"/>
      <c r="M21" s="6"/>
      <c r="N21" s="4">
        <v>53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39">
        <v>34</v>
      </c>
      <c r="B22" s="9"/>
      <c r="C22" s="185"/>
      <c r="D22" s="191"/>
      <c r="E22" s="185"/>
      <c r="F22" s="186"/>
      <c r="G22" s="180"/>
      <c r="H22" s="181"/>
      <c r="I22" s="181"/>
      <c r="J22" s="182"/>
      <c r="K22" s="180"/>
      <c r="L22" s="181"/>
      <c r="M22" s="194"/>
      <c r="N22" s="8"/>
      <c r="O22" s="10"/>
      <c r="P22" s="185"/>
      <c r="Q22" s="191"/>
      <c r="R22" s="185"/>
      <c r="S22" s="186"/>
      <c r="T22" s="180"/>
      <c r="U22" s="181"/>
      <c r="V22" s="181"/>
      <c r="W22" s="182"/>
      <c r="X22" s="180"/>
      <c r="Y22" s="181"/>
      <c r="Z22" s="194"/>
      <c r="AA22" s="48"/>
    </row>
    <row r="23" spans="1:39" ht="26.1" customHeight="1" x14ac:dyDescent="0.25">
      <c r="A23" s="20">
        <v>34</v>
      </c>
      <c r="B23" s="5" t="b">
        <v>0</v>
      </c>
      <c r="C23" s="195"/>
      <c r="D23" s="196"/>
      <c r="E23" s="199"/>
      <c r="F23" s="200"/>
      <c r="G23" s="189" t="s">
        <v>38</v>
      </c>
      <c r="H23" s="190"/>
      <c r="I23" s="190"/>
      <c r="J23" s="21"/>
      <c r="K23" s="197" t="s">
        <v>14</v>
      </c>
      <c r="L23" s="198"/>
      <c r="M23" s="21"/>
      <c r="N23" s="4">
        <v>54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39"/>
      <c r="B24" s="9"/>
      <c r="C24" s="185"/>
      <c r="D24" s="191"/>
      <c r="E24" s="71"/>
      <c r="F24" s="72"/>
      <c r="G24" s="180"/>
      <c r="H24" s="181"/>
      <c r="I24" s="181"/>
      <c r="J24" s="182"/>
      <c r="K24" s="180"/>
      <c r="L24" s="181"/>
      <c r="M24" s="194"/>
      <c r="N24" s="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35</v>
      </c>
      <c r="B25" s="5" t="b">
        <v>0</v>
      </c>
      <c r="C25" s="195"/>
      <c r="D25" s="196"/>
      <c r="E25" s="199"/>
      <c r="F25" s="200"/>
      <c r="G25" s="189" t="s">
        <v>38</v>
      </c>
      <c r="H25" s="190"/>
      <c r="I25" s="190"/>
      <c r="J25" s="21"/>
      <c r="K25" s="202" t="s">
        <v>14</v>
      </c>
      <c r="L25" s="203"/>
      <c r="M25" s="6"/>
      <c r="N25" s="4">
        <v>55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39"/>
      <c r="B26" s="9"/>
      <c r="C26" s="185"/>
      <c r="D26" s="191"/>
      <c r="E26" s="185"/>
      <c r="F26" s="186"/>
      <c r="G26" s="180"/>
      <c r="H26" s="181"/>
      <c r="I26" s="181"/>
      <c r="J26" s="182"/>
      <c r="K26" s="180"/>
      <c r="L26" s="181"/>
      <c r="M26" s="194"/>
      <c r="N26" s="8">
        <v>56</v>
      </c>
      <c r="O26" s="10"/>
      <c r="P26" s="185"/>
      <c r="Q26" s="191"/>
      <c r="R26" s="185"/>
      <c r="S26" s="186"/>
      <c r="T26" s="180"/>
      <c r="U26" s="181"/>
      <c r="V26" s="181"/>
      <c r="W26" s="182"/>
      <c r="X26" s="180"/>
      <c r="Y26" s="181"/>
      <c r="Z26" s="194"/>
      <c r="AA26" s="48"/>
    </row>
    <row r="27" spans="1:39" ht="26.1" customHeight="1" x14ac:dyDescent="0.25">
      <c r="A27" s="20">
        <v>36</v>
      </c>
      <c r="B27" s="5" t="b">
        <v>0</v>
      </c>
      <c r="C27" s="195"/>
      <c r="D27" s="196"/>
      <c r="E27" s="199"/>
      <c r="F27" s="200"/>
      <c r="G27" s="189" t="s">
        <v>38</v>
      </c>
      <c r="H27" s="190"/>
      <c r="I27" s="190"/>
      <c r="J27" s="21"/>
      <c r="K27" s="197" t="s">
        <v>14</v>
      </c>
      <c r="L27" s="198"/>
      <c r="M27" s="21"/>
      <c r="N27" s="4">
        <v>56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39"/>
      <c r="B28" s="9"/>
      <c r="C28" s="185"/>
      <c r="D28" s="191"/>
      <c r="E28" s="71"/>
      <c r="F28" s="72"/>
      <c r="G28" s="180"/>
      <c r="H28" s="181"/>
      <c r="I28" s="181"/>
      <c r="J28" s="182"/>
      <c r="K28" s="180"/>
      <c r="L28" s="181"/>
      <c r="M28" s="194"/>
      <c r="N28" s="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37</v>
      </c>
      <c r="B29" s="5" t="b">
        <v>0</v>
      </c>
      <c r="C29" s="195"/>
      <c r="D29" s="196"/>
      <c r="E29" s="199"/>
      <c r="F29" s="200"/>
      <c r="G29" s="189" t="s">
        <v>38</v>
      </c>
      <c r="H29" s="190"/>
      <c r="I29" s="190"/>
      <c r="J29" s="21"/>
      <c r="K29" s="202" t="s">
        <v>14</v>
      </c>
      <c r="L29" s="203"/>
      <c r="M29" s="6"/>
      <c r="N29" s="4">
        <v>57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39"/>
      <c r="B30" s="9"/>
      <c r="C30" s="185"/>
      <c r="D30" s="191"/>
      <c r="E30" s="185"/>
      <c r="F30" s="186"/>
      <c r="G30" s="180"/>
      <c r="H30" s="181"/>
      <c r="I30" s="181"/>
      <c r="J30" s="182"/>
      <c r="K30" s="180"/>
      <c r="L30" s="181"/>
      <c r="M30" s="194"/>
      <c r="N30" s="8"/>
      <c r="O30" s="10"/>
      <c r="P30" s="185"/>
      <c r="Q30" s="191"/>
      <c r="R30" s="185"/>
      <c r="S30" s="186"/>
      <c r="T30" s="180"/>
      <c r="U30" s="181"/>
      <c r="V30" s="181"/>
      <c r="W30" s="182"/>
      <c r="X30" s="180"/>
      <c r="Y30" s="181"/>
      <c r="Z30" s="194"/>
      <c r="AA30" s="48"/>
    </row>
    <row r="31" spans="1:39" ht="26.1" customHeight="1" x14ac:dyDescent="0.25">
      <c r="A31" s="20">
        <v>38</v>
      </c>
      <c r="B31" s="5" t="b">
        <v>0</v>
      </c>
      <c r="C31" s="195"/>
      <c r="D31" s="196"/>
      <c r="E31" s="199"/>
      <c r="F31" s="200"/>
      <c r="G31" s="189" t="s">
        <v>38</v>
      </c>
      <c r="H31" s="190"/>
      <c r="I31" s="190"/>
      <c r="J31" s="21"/>
      <c r="K31" s="197" t="s">
        <v>14</v>
      </c>
      <c r="L31" s="198"/>
      <c r="M31" s="21"/>
      <c r="N31" s="4">
        <v>58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39"/>
      <c r="B32" s="9"/>
      <c r="C32" s="185"/>
      <c r="D32" s="191"/>
      <c r="E32" s="71"/>
      <c r="F32" s="72"/>
      <c r="G32" s="180"/>
      <c r="H32" s="181"/>
      <c r="I32" s="181"/>
      <c r="J32" s="182"/>
      <c r="K32" s="180"/>
      <c r="L32" s="181"/>
      <c r="M32" s="194"/>
      <c r="N32" s="8"/>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39</v>
      </c>
      <c r="B33" s="5" t="b">
        <v>0</v>
      </c>
      <c r="C33" s="195"/>
      <c r="D33" s="196"/>
      <c r="E33" s="199"/>
      <c r="F33" s="200"/>
      <c r="G33" s="189" t="s">
        <v>38</v>
      </c>
      <c r="H33" s="190"/>
      <c r="I33" s="190"/>
      <c r="J33" s="21"/>
      <c r="K33" s="202" t="s">
        <v>14</v>
      </c>
      <c r="L33" s="203"/>
      <c r="M33" s="6"/>
      <c r="N33" s="4">
        <v>59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39"/>
      <c r="B34" s="9"/>
      <c r="C34" s="185"/>
      <c r="D34" s="191"/>
      <c r="E34" s="185"/>
      <c r="F34" s="186"/>
      <c r="G34" s="180"/>
      <c r="H34" s="181"/>
      <c r="I34" s="181"/>
      <c r="J34" s="182"/>
      <c r="K34" s="180"/>
      <c r="L34" s="181"/>
      <c r="M34" s="194"/>
      <c r="N34" s="8"/>
      <c r="O34" s="10"/>
      <c r="P34" s="185"/>
      <c r="Q34" s="191"/>
      <c r="R34" s="185"/>
      <c r="S34" s="186"/>
      <c r="T34" s="180"/>
      <c r="U34" s="181"/>
      <c r="V34" s="181"/>
      <c r="W34" s="182"/>
      <c r="X34" s="180"/>
      <c r="Y34" s="181"/>
      <c r="Z34" s="194"/>
      <c r="AA34" s="48"/>
    </row>
    <row r="35" spans="1:39" ht="26.1" customHeight="1" x14ac:dyDescent="0.25">
      <c r="A35" s="20">
        <v>40</v>
      </c>
      <c r="B35" s="5" t="b">
        <v>0</v>
      </c>
      <c r="C35" s="195"/>
      <c r="D35" s="196"/>
      <c r="E35" s="199"/>
      <c r="F35" s="200"/>
      <c r="G35" s="189" t="s">
        <v>38</v>
      </c>
      <c r="H35" s="190"/>
      <c r="I35" s="190"/>
      <c r="J35" s="21"/>
      <c r="K35" s="197" t="s">
        <v>14</v>
      </c>
      <c r="L35" s="198"/>
      <c r="M35" s="21"/>
      <c r="N35" s="4">
        <v>60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39"/>
      <c r="B36" s="9"/>
      <c r="C36" s="185"/>
      <c r="D36" s="191"/>
      <c r="E36" s="71"/>
      <c r="F36" s="72"/>
      <c r="G36" s="180"/>
      <c r="H36" s="181"/>
      <c r="I36" s="181"/>
      <c r="J36" s="182"/>
      <c r="K36" s="180"/>
      <c r="L36" s="181"/>
      <c r="M36" s="194"/>
      <c r="N36" s="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41</v>
      </c>
      <c r="B37" s="5" t="b">
        <v>0</v>
      </c>
      <c r="C37" s="195"/>
      <c r="D37" s="196"/>
      <c r="E37" s="199"/>
      <c r="F37" s="200"/>
      <c r="G37" s="189" t="s">
        <v>38</v>
      </c>
      <c r="H37" s="190"/>
      <c r="I37" s="190"/>
      <c r="J37" s="21"/>
      <c r="K37" s="202" t="s">
        <v>14</v>
      </c>
      <c r="L37" s="203"/>
      <c r="M37" s="6"/>
      <c r="N37" s="4">
        <v>61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39"/>
      <c r="B38" s="9"/>
      <c r="C38" s="185"/>
      <c r="D38" s="191"/>
      <c r="E38" s="185"/>
      <c r="F38" s="186"/>
      <c r="G38" s="180"/>
      <c r="H38" s="181"/>
      <c r="I38" s="181"/>
      <c r="J38" s="182"/>
      <c r="K38" s="180"/>
      <c r="L38" s="181"/>
      <c r="M38" s="194"/>
      <c r="N38" s="8"/>
      <c r="O38" s="10"/>
      <c r="P38" s="185"/>
      <c r="Q38" s="191"/>
      <c r="R38" s="185"/>
      <c r="S38" s="186"/>
      <c r="T38" s="180"/>
      <c r="U38" s="181"/>
      <c r="V38" s="181"/>
      <c r="W38" s="182"/>
      <c r="X38" s="180"/>
      <c r="Y38" s="181"/>
      <c r="Z38" s="194"/>
      <c r="AA38" s="48"/>
    </row>
    <row r="39" spans="1:39" ht="26.1" customHeight="1" x14ac:dyDescent="0.25">
      <c r="A39" s="20">
        <v>42</v>
      </c>
      <c r="B39" s="5" t="b">
        <v>0</v>
      </c>
      <c r="C39" s="195"/>
      <c r="D39" s="196"/>
      <c r="E39" s="199"/>
      <c r="F39" s="200"/>
      <c r="G39" s="189" t="s">
        <v>38</v>
      </c>
      <c r="H39" s="190"/>
      <c r="I39" s="190"/>
      <c r="J39" s="21"/>
      <c r="K39" s="197" t="s">
        <v>14</v>
      </c>
      <c r="L39" s="198"/>
      <c r="M39" s="21"/>
      <c r="N39" s="4">
        <v>62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39"/>
      <c r="B40" s="9"/>
      <c r="C40" s="185"/>
      <c r="D40" s="191"/>
      <c r="E40" s="71"/>
      <c r="F40" s="72"/>
      <c r="G40" s="180"/>
      <c r="H40" s="181"/>
      <c r="I40" s="181"/>
      <c r="J40" s="182"/>
      <c r="K40" s="180"/>
      <c r="L40" s="181"/>
      <c r="M40" s="194"/>
      <c r="N40" s="8"/>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43</v>
      </c>
      <c r="B41" s="5" t="b">
        <v>0</v>
      </c>
      <c r="C41" s="195"/>
      <c r="D41" s="196"/>
      <c r="E41" s="199"/>
      <c r="F41" s="200"/>
      <c r="G41" s="189" t="s">
        <v>38</v>
      </c>
      <c r="H41" s="190"/>
      <c r="I41" s="190"/>
      <c r="J41" s="21"/>
      <c r="K41" s="202" t="s">
        <v>14</v>
      </c>
      <c r="L41" s="203"/>
      <c r="M41" s="6"/>
      <c r="N41" s="4">
        <v>63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39"/>
      <c r="B42" s="9"/>
      <c r="C42" s="185"/>
      <c r="D42" s="191"/>
      <c r="E42" s="185"/>
      <c r="F42" s="186"/>
      <c r="G42" s="180"/>
      <c r="H42" s="181"/>
      <c r="I42" s="181"/>
      <c r="J42" s="182"/>
      <c r="K42" s="180"/>
      <c r="L42" s="181"/>
      <c r="M42" s="194"/>
      <c r="N42" s="8"/>
      <c r="O42" s="10"/>
      <c r="P42" s="185"/>
      <c r="Q42" s="191"/>
      <c r="R42" s="185"/>
      <c r="S42" s="186"/>
      <c r="T42" s="180"/>
      <c r="U42" s="181"/>
      <c r="V42" s="181"/>
      <c r="W42" s="182"/>
      <c r="X42" s="180"/>
      <c r="Y42" s="181"/>
      <c r="Z42" s="194"/>
      <c r="AA42" s="48"/>
    </row>
    <row r="43" spans="1:39" ht="26.1" customHeight="1" x14ac:dyDescent="0.25">
      <c r="A43" s="20">
        <v>44</v>
      </c>
      <c r="B43" s="5" t="b">
        <v>0</v>
      </c>
      <c r="C43" s="195"/>
      <c r="D43" s="196"/>
      <c r="E43" s="199"/>
      <c r="F43" s="200"/>
      <c r="G43" s="189" t="s">
        <v>38</v>
      </c>
      <c r="H43" s="190"/>
      <c r="I43" s="190"/>
      <c r="J43" s="21"/>
      <c r="K43" s="197" t="s">
        <v>14</v>
      </c>
      <c r="L43" s="198"/>
      <c r="M43" s="21"/>
      <c r="N43" s="4">
        <v>64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39"/>
      <c r="B44" s="9"/>
      <c r="C44" s="185"/>
      <c r="D44" s="191"/>
      <c r="E44" s="71"/>
      <c r="F44" s="72"/>
      <c r="G44" s="180"/>
      <c r="H44" s="181"/>
      <c r="I44" s="181"/>
      <c r="J44" s="182"/>
      <c r="K44" s="180"/>
      <c r="L44" s="181"/>
      <c r="M44" s="194"/>
      <c r="N44" s="8"/>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45</v>
      </c>
      <c r="B45" s="5" t="b">
        <v>0</v>
      </c>
      <c r="C45" s="195"/>
      <c r="D45" s="196"/>
      <c r="E45" s="199"/>
      <c r="F45" s="200"/>
      <c r="G45" s="189" t="s">
        <v>38</v>
      </c>
      <c r="H45" s="190"/>
      <c r="I45" s="190"/>
      <c r="J45" s="21"/>
      <c r="K45" s="202" t="s">
        <v>14</v>
      </c>
      <c r="L45" s="203"/>
      <c r="M45" s="6"/>
      <c r="N45" s="4">
        <v>65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39"/>
      <c r="B46" s="9"/>
      <c r="C46" s="185"/>
      <c r="D46" s="191"/>
      <c r="E46" s="185"/>
      <c r="F46" s="186"/>
      <c r="G46" s="180"/>
      <c r="H46" s="181"/>
      <c r="I46" s="181"/>
      <c r="J46" s="182"/>
      <c r="K46" s="180"/>
      <c r="L46" s="181"/>
      <c r="M46" s="194"/>
      <c r="N46" s="8"/>
      <c r="O46" s="10"/>
      <c r="P46" s="185"/>
      <c r="Q46" s="191"/>
      <c r="R46" s="185"/>
      <c r="S46" s="186"/>
      <c r="T46" s="180"/>
      <c r="U46" s="181"/>
      <c r="V46" s="181"/>
      <c r="W46" s="182"/>
      <c r="X46" s="180"/>
      <c r="Y46" s="181"/>
      <c r="Z46" s="194"/>
      <c r="AA46" s="48"/>
    </row>
    <row r="47" spans="1:39" ht="26.1" customHeight="1" x14ac:dyDescent="0.25">
      <c r="A47" s="20">
        <v>46</v>
      </c>
      <c r="B47" s="5" t="b">
        <v>0</v>
      </c>
      <c r="C47" s="195"/>
      <c r="D47" s="196"/>
      <c r="E47" s="199"/>
      <c r="F47" s="200"/>
      <c r="G47" s="189" t="s">
        <v>38</v>
      </c>
      <c r="H47" s="190"/>
      <c r="I47" s="190"/>
      <c r="J47" s="21"/>
      <c r="K47" s="197" t="s">
        <v>14</v>
      </c>
      <c r="L47" s="198"/>
      <c r="M47" s="21"/>
      <c r="N47" s="4">
        <v>66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39"/>
      <c r="B48" s="9"/>
      <c r="C48" s="185"/>
      <c r="D48" s="191"/>
      <c r="E48" s="71"/>
      <c r="F48" s="72"/>
      <c r="G48" s="180"/>
      <c r="H48" s="181"/>
      <c r="I48" s="181"/>
      <c r="J48" s="182"/>
      <c r="K48" s="180"/>
      <c r="L48" s="181"/>
      <c r="M48" s="194"/>
      <c r="N48" s="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6"/>
      <c r="X59" s="86"/>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7"/>
      <c r="F62" s="87"/>
      <c r="M62" s="14"/>
      <c r="O62" s="14"/>
      <c r="P62" s="176">
        <f>COUNTIF(O9:O47,"=TRUE")</f>
        <v>0</v>
      </c>
      <c r="Q62" s="176"/>
      <c r="R62" s="87"/>
      <c r="S62" s="87"/>
      <c r="W62" s="176">
        <f>SUM(C62+P62)</f>
        <v>0</v>
      </c>
      <c r="X62" s="176"/>
    </row>
  </sheetData>
  <sheetProtection password="CA83" sheet="1" objects="1" scenarios="1"/>
  <mergeCells count="341">
    <mergeCell ref="R12:S12"/>
    <mergeCell ref="R16:S16"/>
    <mergeCell ref="R20:S20"/>
    <mergeCell ref="R24:S24"/>
    <mergeCell ref="R28:S28"/>
    <mergeCell ref="R32:S32"/>
    <mergeCell ref="R36:S36"/>
    <mergeCell ref="R40:S40"/>
    <mergeCell ref="R44:S44"/>
    <mergeCell ref="T25:V25"/>
    <mergeCell ref="X25:Y25"/>
    <mergeCell ref="K30:M30"/>
    <mergeCell ref="T30:W30"/>
    <mergeCell ref="A2:Z2"/>
    <mergeCell ref="K18:M18"/>
    <mergeCell ref="T18:W18"/>
    <mergeCell ref="C18:D18"/>
    <mergeCell ref="E18:F18"/>
    <mergeCell ref="G18:J18"/>
    <mergeCell ref="P18:Q18"/>
    <mergeCell ref="R18:S18"/>
    <mergeCell ref="X18:Z18"/>
    <mergeCell ref="K16:M16"/>
    <mergeCell ref="T16:W16"/>
    <mergeCell ref="T24:W24"/>
    <mergeCell ref="K22:M22"/>
    <mergeCell ref="T22:W22"/>
    <mergeCell ref="X22:Z22"/>
    <mergeCell ref="C23:D23"/>
    <mergeCell ref="E23:F23"/>
    <mergeCell ref="G23:I23"/>
    <mergeCell ref="K23:L23"/>
    <mergeCell ref="P23:Q23"/>
    <mergeCell ref="E26:F26"/>
    <mergeCell ref="G26:J26"/>
    <mergeCell ref="P26:Q26"/>
    <mergeCell ref="R26:S26"/>
    <mergeCell ref="X26:Z26"/>
    <mergeCell ref="K26:M26"/>
    <mergeCell ref="T26:W26"/>
    <mergeCell ref="C26:D26"/>
    <mergeCell ref="C27:D27"/>
    <mergeCell ref="E27:F27"/>
    <mergeCell ref="G27:I27"/>
    <mergeCell ref="K27:L27"/>
    <mergeCell ref="P27:Q27"/>
    <mergeCell ref="R27:S27"/>
    <mergeCell ref="T27:V27"/>
    <mergeCell ref="X27:Y27"/>
    <mergeCell ref="C33:D33"/>
    <mergeCell ref="E33:F33"/>
    <mergeCell ref="G33:I33"/>
    <mergeCell ref="K33:L33"/>
    <mergeCell ref="P33:Q33"/>
    <mergeCell ref="R33:S33"/>
    <mergeCell ref="T33:V33"/>
    <mergeCell ref="X33:Y33"/>
    <mergeCell ref="C30:D30"/>
    <mergeCell ref="E30:F30"/>
    <mergeCell ref="G30:J30"/>
    <mergeCell ref="P30:Q30"/>
    <mergeCell ref="R30:S30"/>
    <mergeCell ref="X30:Z30"/>
    <mergeCell ref="C32:D32"/>
    <mergeCell ref="G32:J32"/>
    <mergeCell ref="P32:Q32"/>
    <mergeCell ref="X32:Z32"/>
    <mergeCell ref="K32:M32"/>
    <mergeCell ref="T32:W32"/>
    <mergeCell ref="K34:M34"/>
    <mergeCell ref="T34:W34"/>
    <mergeCell ref="C34:D34"/>
    <mergeCell ref="E34:F34"/>
    <mergeCell ref="G34:J34"/>
    <mergeCell ref="P34:Q34"/>
    <mergeCell ref="R34:S34"/>
    <mergeCell ref="X34:Z34"/>
    <mergeCell ref="C35:D35"/>
    <mergeCell ref="E35:F35"/>
    <mergeCell ref="G35:I35"/>
    <mergeCell ref="K35:L35"/>
    <mergeCell ref="P35:Q35"/>
    <mergeCell ref="R35:S35"/>
    <mergeCell ref="T35:V35"/>
    <mergeCell ref="X35:Y35"/>
    <mergeCell ref="C41:D41"/>
    <mergeCell ref="E41:F41"/>
    <mergeCell ref="G41:I41"/>
    <mergeCell ref="K41:L41"/>
    <mergeCell ref="P41:Q41"/>
    <mergeCell ref="R41:S41"/>
    <mergeCell ref="T41:V41"/>
    <mergeCell ref="X41:Y41"/>
    <mergeCell ref="K38:M38"/>
    <mergeCell ref="T38:W38"/>
    <mergeCell ref="C38:D38"/>
    <mergeCell ref="E38:F38"/>
    <mergeCell ref="G38:J38"/>
    <mergeCell ref="P38:Q38"/>
    <mergeCell ref="R38:S38"/>
    <mergeCell ref="X38:Z38"/>
    <mergeCell ref="C40:D40"/>
    <mergeCell ref="G40:J40"/>
    <mergeCell ref="P40:Q40"/>
    <mergeCell ref="X40:Z40"/>
    <mergeCell ref="K40:M40"/>
    <mergeCell ref="T40:W40"/>
    <mergeCell ref="C45:D45"/>
    <mergeCell ref="E45:F45"/>
    <mergeCell ref="G45:I45"/>
    <mergeCell ref="K45:L45"/>
    <mergeCell ref="P45:Q45"/>
    <mergeCell ref="R45:S45"/>
    <mergeCell ref="T45:V45"/>
    <mergeCell ref="X45:Y45"/>
    <mergeCell ref="K42:M42"/>
    <mergeCell ref="T42:W42"/>
    <mergeCell ref="C42:D42"/>
    <mergeCell ref="E42:F42"/>
    <mergeCell ref="G42:J42"/>
    <mergeCell ref="P42:Q42"/>
    <mergeCell ref="R42:S42"/>
    <mergeCell ref="X42:Z42"/>
    <mergeCell ref="C43:D43"/>
    <mergeCell ref="E43:F43"/>
    <mergeCell ref="G43:I43"/>
    <mergeCell ref="K43:L43"/>
    <mergeCell ref="P43:Q43"/>
    <mergeCell ref="R43:S43"/>
    <mergeCell ref="T43:V43"/>
    <mergeCell ref="X43:Y43"/>
    <mergeCell ref="AE60:AG60"/>
    <mergeCell ref="W52:X52"/>
    <mergeCell ref="W53:X53"/>
    <mergeCell ref="W54:X54"/>
    <mergeCell ref="W55:X55"/>
    <mergeCell ref="W56:X56"/>
    <mergeCell ref="K46:M46"/>
    <mergeCell ref="T46:W46"/>
    <mergeCell ref="C46:D46"/>
    <mergeCell ref="E46:F46"/>
    <mergeCell ref="G46:J46"/>
    <mergeCell ref="P46:Q46"/>
    <mergeCell ref="R46:S46"/>
    <mergeCell ref="X46:Z46"/>
    <mergeCell ref="T48:W48"/>
    <mergeCell ref="R48:S48"/>
    <mergeCell ref="W57:X57"/>
    <mergeCell ref="I4:P4"/>
    <mergeCell ref="Q4:U4"/>
    <mergeCell ref="V4:Z4"/>
    <mergeCell ref="A5:H5"/>
    <mergeCell ref="I5:P5"/>
    <mergeCell ref="Q5:U5"/>
    <mergeCell ref="V5:Z5"/>
    <mergeCell ref="F6:L6"/>
    <mergeCell ref="P6:U6"/>
    <mergeCell ref="A4:H4"/>
    <mergeCell ref="C8:D8"/>
    <mergeCell ref="E8:F8"/>
    <mergeCell ref="G8:J8"/>
    <mergeCell ref="K8:M8"/>
    <mergeCell ref="P8:Q8"/>
    <mergeCell ref="R8:S8"/>
    <mergeCell ref="T8:W8"/>
    <mergeCell ref="X8:Z8"/>
    <mergeCell ref="C9:D9"/>
    <mergeCell ref="E9:F9"/>
    <mergeCell ref="G9:I9"/>
    <mergeCell ref="K9:L9"/>
    <mergeCell ref="P9:Q9"/>
    <mergeCell ref="R9:S9"/>
    <mergeCell ref="T9:V9"/>
    <mergeCell ref="X9:Y9"/>
    <mergeCell ref="C10:D10"/>
    <mergeCell ref="E10:F10"/>
    <mergeCell ref="G10:J10"/>
    <mergeCell ref="K10:M10"/>
    <mergeCell ref="P10:Q10"/>
    <mergeCell ref="R10:S10"/>
    <mergeCell ref="T10:W10"/>
    <mergeCell ref="X10:Z10"/>
    <mergeCell ref="C11:D11"/>
    <mergeCell ref="E11:F11"/>
    <mergeCell ref="G11:I11"/>
    <mergeCell ref="K11:L11"/>
    <mergeCell ref="P11:Q11"/>
    <mergeCell ref="R11:S11"/>
    <mergeCell ref="T11:V11"/>
    <mergeCell ref="X11:Y11"/>
    <mergeCell ref="C16:D16"/>
    <mergeCell ref="G16:J16"/>
    <mergeCell ref="P16:Q16"/>
    <mergeCell ref="X16:Z16"/>
    <mergeCell ref="C12:D12"/>
    <mergeCell ref="G12:J12"/>
    <mergeCell ref="K12:M12"/>
    <mergeCell ref="P12:Q12"/>
    <mergeCell ref="T12:W12"/>
    <mergeCell ref="X12:Z12"/>
    <mergeCell ref="K14:M14"/>
    <mergeCell ref="T14:W14"/>
    <mergeCell ref="C14:D14"/>
    <mergeCell ref="E14:F14"/>
    <mergeCell ref="G14:J14"/>
    <mergeCell ref="P14:Q14"/>
    <mergeCell ref="R14:S14"/>
    <mergeCell ref="X14:Z14"/>
    <mergeCell ref="C13:D13"/>
    <mergeCell ref="E13:F13"/>
    <mergeCell ref="G13:I13"/>
    <mergeCell ref="K13:L13"/>
    <mergeCell ref="P13:Q13"/>
    <mergeCell ref="R13:S13"/>
    <mergeCell ref="T13:V13"/>
    <mergeCell ref="X13:Y13"/>
    <mergeCell ref="C15:D15"/>
    <mergeCell ref="E15:F15"/>
    <mergeCell ref="G15:I15"/>
    <mergeCell ref="K15:L15"/>
    <mergeCell ref="P15:Q15"/>
    <mergeCell ref="R15:S15"/>
    <mergeCell ref="T15:V15"/>
    <mergeCell ref="X15:Y15"/>
    <mergeCell ref="E19:F19"/>
    <mergeCell ref="G19:I19"/>
    <mergeCell ref="K19:L19"/>
    <mergeCell ref="P19:Q19"/>
    <mergeCell ref="R19:S19"/>
    <mergeCell ref="T19:V19"/>
    <mergeCell ref="X19:Y19"/>
    <mergeCell ref="C20:D20"/>
    <mergeCell ref="G20:J20"/>
    <mergeCell ref="P20:Q20"/>
    <mergeCell ref="X20:Z20"/>
    <mergeCell ref="K20:M20"/>
    <mergeCell ref="T20:W20"/>
    <mergeCell ref="T23:V23"/>
    <mergeCell ref="X23:Y23"/>
    <mergeCell ref="C24:D24"/>
    <mergeCell ref="G24:J24"/>
    <mergeCell ref="P24:Q24"/>
    <mergeCell ref="X24:Z24"/>
    <mergeCell ref="C17:D17"/>
    <mergeCell ref="E17:F17"/>
    <mergeCell ref="G17:I17"/>
    <mergeCell ref="K17:L17"/>
    <mergeCell ref="P17:Q17"/>
    <mergeCell ref="R17:S17"/>
    <mergeCell ref="T17:V17"/>
    <mergeCell ref="X17:Y17"/>
    <mergeCell ref="C21:D21"/>
    <mergeCell ref="E21:F21"/>
    <mergeCell ref="G21:I21"/>
    <mergeCell ref="K21:L21"/>
    <mergeCell ref="P21:Q21"/>
    <mergeCell ref="R21:S21"/>
    <mergeCell ref="T21:V21"/>
    <mergeCell ref="X21:Y21"/>
    <mergeCell ref="C22:D22"/>
    <mergeCell ref="C19:D19"/>
    <mergeCell ref="E22:F22"/>
    <mergeCell ref="G22:J22"/>
    <mergeCell ref="P22:Q22"/>
    <mergeCell ref="R22:S22"/>
    <mergeCell ref="C25:D25"/>
    <mergeCell ref="E25:F25"/>
    <mergeCell ref="G25:I25"/>
    <mergeCell ref="K25:L25"/>
    <mergeCell ref="P25:Q25"/>
    <mergeCell ref="R25:S25"/>
    <mergeCell ref="R23:S23"/>
    <mergeCell ref="K24:M24"/>
    <mergeCell ref="C28:D28"/>
    <mergeCell ref="G28:J28"/>
    <mergeCell ref="P28:Q28"/>
    <mergeCell ref="X28:Z28"/>
    <mergeCell ref="K28:M28"/>
    <mergeCell ref="T28:W28"/>
    <mergeCell ref="C31:D31"/>
    <mergeCell ref="E31:F31"/>
    <mergeCell ref="G31:I31"/>
    <mergeCell ref="K31:L31"/>
    <mergeCell ref="P31:Q31"/>
    <mergeCell ref="R31:S31"/>
    <mergeCell ref="T31:V31"/>
    <mergeCell ref="X31:Y31"/>
    <mergeCell ref="C29:D29"/>
    <mergeCell ref="E29:F29"/>
    <mergeCell ref="G29:I29"/>
    <mergeCell ref="K29:L29"/>
    <mergeCell ref="P29:Q29"/>
    <mergeCell ref="R29:S29"/>
    <mergeCell ref="T29:V29"/>
    <mergeCell ref="X29:Y29"/>
    <mergeCell ref="C36:D36"/>
    <mergeCell ref="G36:J36"/>
    <mergeCell ref="P36:Q36"/>
    <mergeCell ref="X36:Z36"/>
    <mergeCell ref="K36:M36"/>
    <mergeCell ref="T36:W36"/>
    <mergeCell ref="C39:D39"/>
    <mergeCell ref="E39:F39"/>
    <mergeCell ref="G39:I39"/>
    <mergeCell ref="K39:L39"/>
    <mergeCell ref="P39:Q39"/>
    <mergeCell ref="R39:S39"/>
    <mergeCell ref="T39:V39"/>
    <mergeCell ref="X39:Y39"/>
    <mergeCell ref="C37:D37"/>
    <mergeCell ref="E37:F37"/>
    <mergeCell ref="G37:I37"/>
    <mergeCell ref="K37:L37"/>
    <mergeCell ref="P37:Q37"/>
    <mergeCell ref="R37:S37"/>
    <mergeCell ref="T37:V37"/>
    <mergeCell ref="X37:Y37"/>
    <mergeCell ref="C44:D44"/>
    <mergeCell ref="G44:J44"/>
    <mergeCell ref="P44:Q44"/>
    <mergeCell ref="X44:Z44"/>
    <mergeCell ref="K44:M44"/>
    <mergeCell ref="T44:W44"/>
    <mergeCell ref="P51:Q51"/>
    <mergeCell ref="W58:X58"/>
    <mergeCell ref="C62:D62"/>
    <mergeCell ref="P62:Q62"/>
    <mergeCell ref="W62:X62"/>
    <mergeCell ref="C47:D47"/>
    <mergeCell ref="E47:F47"/>
    <mergeCell ref="G47:I47"/>
    <mergeCell ref="K47:L47"/>
    <mergeCell ref="P47:Q47"/>
    <mergeCell ref="R47:S47"/>
    <mergeCell ref="T47:V47"/>
    <mergeCell ref="X47:Y47"/>
    <mergeCell ref="C48:D48"/>
    <mergeCell ref="G48:J48"/>
    <mergeCell ref="P48:Q48"/>
    <mergeCell ref="X48:Z48"/>
    <mergeCell ref="K48:M48"/>
  </mergeCells>
  <dataValidations count="4">
    <dataValidation type="whole" allowBlank="1" showInputMessage="1" showErrorMessage="1" error="Weight must be between 400 and 1200" sqref="P16:Q16 C12:F12 C16:F16 P20:Q20 P24:Q24 C20:F20 P28:Q28 C24:F24 P32:Q32 C28:F28 C32:F32 P36:Q36 P40:Q40 C36:F36 C40:F40 P44:Q44 P12:Q12 C44:F44 C48:F48 P48:Q48">
      <formula1>400</formula1>
      <formula2>1400</formula2>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s>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1090" r:id="rId5" name="Check Box 66">
              <controlPr locked="0" defaultSize="0" autoFill="0" autoLine="0" autoPict="0">
                <anchor moveWithCells="1">
                  <from>
                    <xdr:col>14</xdr:col>
                    <xdr:colOff>30480</xdr:colOff>
                    <xdr:row>8</xdr:row>
                    <xdr:rowOff>251460</xdr:rowOff>
                  </from>
                  <to>
                    <xdr:col>15</xdr:col>
                    <xdr:colOff>7620</xdr:colOff>
                    <xdr:row>12</xdr:row>
                    <xdr:rowOff>83820</xdr:rowOff>
                  </to>
                </anchor>
              </controlPr>
            </control>
          </mc:Choice>
        </mc:AlternateContent>
        <mc:AlternateContent xmlns:mc="http://schemas.openxmlformats.org/markup-compatibility/2006">
          <mc:Choice Requires="x14">
            <control shapeId="1095" r:id="rId6" name="Check Box 71">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1098" r:id="rId7" name="Check Box 74">
              <controlPr locked="0" defaultSize="0" autoFill="0" autoLine="0" autoPict="0">
                <anchor moveWithCells="1">
                  <from>
                    <xdr:col>14</xdr:col>
                    <xdr:colOff>30480</xdr:colOff>
                    <xdr:row>7</xdr:row>
                    <xdr:rowOff>297180</xdr:rowOff>
                  </from>
                  <to>
                    <xdr:col>14</xdr:col>
                    <xdr:colOff>266700</xdr:colOff>
                    <xdr:row>10</xdr:row>
                    <xdr:rowOff>76200</xdr:rowOff>
                  </to>
                </anchor>
              </controlPr>
            </control>
          </mc:Choice>
        </mc:AlternateContent>
        <mc:AlternateContent xmlns:mc="http://schemas.openxmlformats.org/markup-compatibility/2006">
          <mc:Choice Requires="x14">
            <control shapeId="1104" r:id="rId8" name="Check Box 80">
              <controlPr locked="0" defaultSize="0" autoFill="0" autoLine="0" autoPict="0">
                <anchor moveWithCells="1">
                  <from>
                    <xdr:col>1</xdr:col>
                    <xdr:colOff>22860</xdr:colOff>
                    <xdr:row>14</xdr:row>
                    <xdr:rowOff>60960</xdr:rowOff>
                  </from>
                  <to>
                    <xdr:col>2</xdr:col>
                    <xdr:colOff>38100</xdr:colOff>
                    <xdr:row>14</xdr:row>
                    <xdr:rowOff>274320</xdr:rowOff>
                  </to>
                </anchor>
              </controlPr>
            </control>
          </mc:Choice>
        </mc:AlternateContent>
        <mc:AlternateContent xmlns:mc="http://schemas.openxmlformats.org/markup-compatibility/2006">
          <mc:Choice Requires="x14">
            <control shapeId="1105" r:id="rId9" name="Check Box 81">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1106" r:id="rId10" name="Check Box 82">
              <controlPr locked="0" defaultSize="0" autoFill="0" autoLine="0" autoPict="0">
                <anchor moveWithCells="1">
                  <from>
                    <xdr:col>14</xdr:col>
                    <xdr:colOff>30480</xdr:colOff>
                    <xdr:row>10</xdr:row>
                    <xdr:rowOff>251460</xdr:rowOff>
                  </from>
                  <to>
                    <xdr:col>14</xdr:col>
                    <xdr:colOff>266700</xdr:colOff>
                    <xdr:row>14</xdr:row>
                    <xdr:rowOff>68580</xdr:rowOff>
                  </to>
                </anchor>
              </controlPr>
            </control>
          </mc:Choice>
        </mc:AlternateContent>
        <mc:AlternateContent xmlns:mc="http://schemas.openxmlformats.org/markup-compatibility/2006">
          <mc:Choice Requires="x14">
            <control shapeId="1114" r:id="rId11" name="Check Box 90">
              <controlPr locked="0" defaultSize="0" autoFill="0" autoLine="0" autoPict="0">
                <anchor moveWithCells="1">
                  <from>
                    <xdr:col>1</xdr:col>
                    <xdr:colOff>22860</xdr:colOff>
                    <xdr:row>18</xdr:row>
                    <xdr:rowOff>60960</xdr:rowOff>
                  </from>
                  <to>
                    <xdr:col>2</xdr:col>
                    <xdr:colOff>38100</xdr:colOff>
                    <xdr:row>18</xdr:row>
                    <xdr:rowOff>274320</xdr:rowOff>
                  </to>
                </anchor>
              </controlPr>
            </control>
          </mc:Choice>
        </mc:AlternateContent>
        <mc:AlternateContent xmlns:mc="http://schemas.openxmlformats.org/markup-compatibility/2006">
          <mc:Choice Requires="x14">
            <control shapeId="1115" r:id="rId12" name="Check Box 91">
              <controlPr locked="0" defaultSize="0" autoFill="0" autoLine="0" autoPict="0">
                <anchor moveWithCells="1">
                  <from>
                    <xdr:col>14</xdr:col>
                    <xdr:colOff>30480</xdr:colOff>
                    <xdr:row>16</xdr:row>
                    <xdr:rowOff>251460</xdr:rowOff>
                  </from>
                  <to>
                    <xdr:col>15</xdr:col>
                    <xdr:colOff>7620</xdr:colOff>
                    <xdr:row>20</xdr:row>
                    <xdr:rowOff>83820</xdr:rowOff>
                  </to>
                </anchor>
              </controlPr>
            </control>
          </mc:Choice>
        </mc:AlternateContent>
        <mc:AlternateContent xmlns:mc="http://schemas.openxmlformats.org/markup-compatibility/2006">
          <mc:Choice Requires="x14">
            <control shapeId="1116" r:id="rId13" name="Check Box 92">
              <controlPr locked="0" defaultSize="0" autoFill="0" autoLine="0" autoPict="0">
                <anchor moveWithCells="1">
                  <from>
                    <xdr:col>1</xdr:col>
                    <xdr:colOff>22860</xdr:colOff>
                    <xdr:row>15</xdr:row>
                    <xdr:rowOff>22860</xdr:rowOff>
                  </from>
                  <to>
                    <xdr:col>1</xdr:col>
                    <xdr:colOff>259080</xdr:colOff>
                    <xdr:row>17</xdr:row>
                    <xdr:rowOff>7620</xdr:rowOff>
                  </to>
                </anchor>
              </controlPr>
            </control>
          </mc:Choice>
        </mc:AlternateContent>
        <mc:AlternateContent xmlns:mc="http://schemas.openxmlformats.org/markup-compatibility/2006">
          <mc:Choice Requires="x14">
            <control shapeId="1117" r:id="rId14" name="Check Box 93">
              <controlPr locked="0" defaultSize="0" autoFill="0" autoLine="0" autoPict="0">
                <anchor moveWithCells="1">
                  <from>
                    <xdr:col>14</xdr:col>
                    <xdr:colOff>30480</xdr:colOff>
                    <xdr:row>14</xdr:row>
                    <xdr:rowOff>266700</xdr:rowOff>
                  </from>
                  <to>
                    <xdr:col>14</xdr:col>
                    <xdr:colOff>266700</xdr:colOff>
                    <xdr:row>18</xdr:row>
                    <xdr:rowOff>83820</xdr:rowOff>
                  </to>
                </anchor>
              </controlPr>
            </control>
          </mc:Choice>
        </mc:AlternateContent>
        <mc:AlternateContent xmlns:mc="http://schemas.openxmlformats.org/markup-compatibility/2006">
          <mc:Choice Requires="x14">
            <control shapeId="1118" r:id="rId15" name="Check Box 94">
              <controlPr locked="0" defaultSize="0" autoFill="0" autoLine="0" autoPict="0">
                <anchor moveWithCells="1">
                  <from>
                    <xdr:col>1</xdr:col>
                    <xdr:colOff>22860</xdr:colOff>
                    <xdr:row>22</xdr:row>
                    <xdr:rowOff>60960</xdr:rowOff>
                  </from>
                  <to>
                    <xdr:col>2</xdr:col>
                    <xdr:colOff>38100</xdr:colOff>
                    <xdr:row>22</xdr:row>
                    <xdr:rowOff>274320</xdr:rowOff>
                  </to>
                </anchor>
              </controlPr>
            </control>
          </mc:Choice>
        </mc:AlternateContent>
        <mc:AlternateContent xmlns:mc="http://schemas.openxmlformats.org/markup-compatibility/2006">
          <mc:Choice Requires="x14">
            <control shapeId="1119" r:id="rId16" name="Check Box 95">
              <controlPr locked="0" defaultSize="0" autoFill="0" autoLine="0" autoPict="0">
                <anchor moveWithCells="1">
                  <from>
                    <xdr:col>1</xdr:col>
                    <xdr:colOff>22860</xdr:colOff>
                    <xdr:row>19</xdr:row>
                    <xdr:rowOff>22860</xdr:rowOff>
                  </from>
                  <to>
                    <xdr:col>1</xdr:col>
                    <xdr:colOff>259080</xdr:colOff>
                    <xdr:row>21</xdr:row>
                    <xdr:rowOff>7620</xdr:rowOff>
                  </to>
                </anchor>
              </controlPr>
            </control>
          </mc:Choice>
        </mc:AlternateContent>
        <mc:AlternateContent xmlns:mc="http://schemas.openxmlformats.org/markup-compatibility/2006">
          <mc:Choice Requires="x14">
            <control shapeId="1120" r:id="rId17" name="Check Box 96">
              <controlPr locked="0" defaultSize="0" autoFill="0" autoLine="0" autoPict="0">
                <anchor moveWithCells="1">
                  <from>
                    <xdr:col>14</xdr:col>
                    <xdr:colOff>30480</xdr:colOff>
                    <xdr:row>18</xdr:row>
                    <xdr:rowOff>266700</xdr:rowOff>
                  </from>
                  <to>
                    <xdr:col>14</xdr:col>
                    <xdr:colOff>266700</xdr:colOff>
                    <xdr:row>22</xdr:row>
                    <xdr:rowOff>83820</xdr:rowOff>
                  </to>
                </anchor>
              </controlPr>
            </control>
          </mc:Choice>
        </mc:AlternateContent>
        <mc:AlternateContent xmlns:mc="http://schemas.openxmlformats.org/markup-compatibility/2006">
          <mc:Choice Requires="x14">
            <control shapeId="1121" r:id="rId18" name="Check Box 97">
              <controlPr locked="0" defaultSize="0" autoFill="0" autoLine="0" autoPict="0">
                <anchor moveWithCells="1">
                  <from>
                    <xdr:col>1</xdr:col>
                    <xdr:colOff>22860</xdr:colOff>
                    <xdr:row>26</xdr:row>
                    <xdr:rowOff>45720</xdr:rowOff>
                  </from>
                  <to>
                    <xdr:col>2</xdr:col>
                    <xdr:colOff>38100</xdr:colOff>
                    <xdr:row>26</xdr:row>
                    <xdr:rowOff>266700</xdr:rowOff>
                  </to>
                </anchor>
              </controlPr>
            </control>
          </mc:Choice>
        </mc:AlternateContent>
        <mc:AlternateContent xmlns:mc="http://schemas.openxmlformats.org/markup-compatibility/2006">
          <mc:Choice Requires="x14">
            <control shapeId="1122" r:id="rId19" name="Check Box 98">
              <controlPr locked="0" defaultSize="0" autoFill="0" autoLine="0" autoPict="0">
                <anchor moveWithCells="1">
                  <from>
                    <xdr:col>14</xdr:col>
                    <xdr:colOff>30480</xdr:colOff>
                    <xdr:row>24</xdr:row>
                    <xdr:rowOff>251460</xdr:rowOff>
                  </from>
                  <to>
                    <xdr:col>15</xdr:col>
                    <xdr:colOff>7620</xdr:colOff>
                    <xdr:row>28</xdr:row>
                    <xdr:rowOff>83820</xdr:rowOff>
                  </to>
                </anchor>
              </controlPr>
            </control>
          </mc:Choice>
        </mc:AlternateContent>
        <mc:AlternateContent xmlns:mc="http://schemas.openxmlformats.org/markup-compatibility/2006">
          <mc:Choice Requires="x14">
            <control shapeId="1123" r:id="rId20" name="Check Box 99">
              <controlPr locked="0" defaultSize="0" autoFill="0" autoLine="0" autoPict="0">
                <anchor moveWithCells="1">
                  <from>
                    <xdr:col>1</xdr:col>
                    <xdr:colOff>22860</xdr:colOff>
                    <xdr:row>23</xdr:row>
                    <xdr:rowOff>22860</xdr:rowOff>
                  </from>
                  <to>
                    <xdr:col>1</xdr:col>
                    <xdr:colOff>259080</xdr:colOff>
                    <xdr:row>25</xdr:row>
                    <xdr:rowOff>7620</xdr:rowOff>
                  </to>
                </anchor>
              </controlPr>
            </control>
          </mc:Choice>
        </mc:AlternateContent>
        <mc:AlternateContent xmlns:mc="http://schemas.openxmlformats.org/markup-compatibility/2006">
          <mc:Choice Requires="x14">
            <control shapeId="1124" r:id="rId21" name="Check Box 100">
              <controlPr locked="0" defaultSize="0" autoFill="0" autoLine="0" autoPict="0">
                <anchor moveWithCells="1">
                  <from>
                    <xdr:col>14</xdr:col>
                    <xdr:colOff>30480</xdr:colOff>
                    <xdr:row>22</xdr:row>
                    <xdr:rowOff>266700</xdr:rowOff>
                  </from>
                  <to>
                    <xdr:col>14</xdr:col>
                    <xdr:colOff>266700</xdr:colOff>
                    <xdr:row>26</xdr:row>
                    <xdr:rowOff>83820</xdr:rowOff>
                  </to>
                </anchor>
              </controlPr>
            </control>
          </mc:Choice>
        </mc:AlternateContent>
        <mc:AlternateContent xmlns:mc="http://schemas.openxmlformats.org/markup-compatibility/2006">
          <mc:Choice Requires="x14">
            <control shapeId="1125" r:id="rId22" name="Check Box 101">
              <controlPr locked="0" defaultSize="0" autoFill="0" autoLine="0" autoPict="0">
                <anchor moveWithCells="1">
                  <from>
                    <xdr:col>1</xdr:col>
                    <xdr:colOff>22860</xdr:colOff>
                    <xdr:row>30</xdr:row>
                    <xdr:rowOff>45720</xdr:rowOff>
                  </from>
                  <to>
                    <xdr:col>2</xdr:col>
                    <xdr:colOff>38100</xdr:colOff>
                    <xdr:row>30</xdr:row>
                    <xdr:rowOff>266700</xdr:rowOff>
                  </to>
                </anchor>
              </controlPr>
            </control>
          </mc:Choice>
        </mc:AlternateContent>
        <mc:AlternateContent xmlns:mc="http://schemas.openxmlformats.org/markup-compatibility/2006">
          <mc:Choice Requires="x14">
            <control shapeId="1126" r:id="rId23" name="Check Box 102">
              <controlPr locked="0" defaultSize="0" autoFill="0" autoLine="0" autoPict="0">
                <anchor moveWithCells="1">
                  <from>
                    <xdr:col>1</xdr:col>
                    <xdr:colOff>22860</xdr:colOff>
                    <xdr:row>27</xdr:row>
                    <xdr:rowOff>22860</xdr:rowOff>
                  </from>
                  <to>
                    <xdr:col>1</xdr:col>
                    <xdr:colOff>259080</xdr:colOff>
                    <xdr:row>29</xdr:row>
                    <xdr:rowOff>7620</xdr:rowOff>
                  </to>
                </anchor>
              </controlPr>
            </control>
          </mc:Choice>
        </mc:AlternateContent>
        <mc:AlternateContent xmlns:mc="http://schemas.openxmlformats.org/markup-compatibility/2006">
          <mc:Choice Requires="x14">
            <control shapeId="1127" r:id="rId24" name="Check Box 103">
              <controlPr locked="0" defaultSize="0" autoFill="0" autoLine="0" autoPict="0">
                <anchor moveWithCells="1">
                  <from>
                    <xdr:col>14</xdr:col>
                    <xdr:colOff>30480</xdr:colOff>
                    <xdr:row>26</xdr:row>
                    <xdr:rowOff>266700</xdr:rowOff>
                  </from>
                  <to>
                    <xdr:col>14</xdr:col>
                    <xdr:colOff>266700</xdr:colOff>
                    <xdr:row>30</xdr:row>
                    <xdr:rowOff>83820</xdr:rowOff>
                  </to>
                </anchor>
              </controlPr>
            </control>
          </mc:Choice>
        </mc:AlternateContent>
        <mc:AlternateContent xmlns:mc="http://schemas.openxmlformats.org/markup-compatibility/2006">
          <mc:Choice Requires="x14">
            <control shapeId="1128" r:id="rId25" name="Check Box 104">
              <controlPr locked="0" defaultSize="0" autoFill="0" autoLine="0" autoPict="0">
                <anchor moveWithCells="1">
                  <from>
                    <xdr:col>1</xdr:col>
                    <xdr:colOff>22860</xdr:colOff>
                    <xdr:row>34</xdr:row>
                    <xdr:rowOff>45720</xdr:rowOff>
                  </from>
                  <to>
                    <xdr:col>2</xdr:col>
                    <xdr:colOff>38100</xdr:colOff>
                    <xdr:row>34</xdr:row>
                    <xdr:rowOff>266700</xdr:rowOff>
                  </to>
                </anchor>
              </controlPr>
            </control>
          </mc:Choice>
        </mc:AlternateContent>
        <mc:AlternateContent xmlns:mc="http://schemas.openxmlformats.org/markup-compatibility/2006">
          <mc:Choice Requires="x14">
            <control shapeId="1129" r:id="rId26" name="Check Box 105">
              <controlPr locked="0" defaultSize="0" autoFill="0" autoLine="0" autoPict="0">
                <anchor moveWithCells="1">
                  <from>
                    <xdr:col>14</xdr:col>
                    <xdr:colOff>30480</xdr:colOff>
                    <xdr:row>32</xdr:row>
                    <xdr:rowOff>251460</xdr:rowOff>
                  </from>
                  <to>
                    <xdr:col>15</xdr:col>
                    <xdr:colOff>7620</xdr:colOff>
                    <xdr:row>36</xdr:row>
                    <xdr:rowOff>83820</xdr:rowOff>
                  </to>
                </anchor>
              </controlPr>
            </control>
          </mc:Choice>
        </mc:AlternateContent>
        <mc:AlternateContent xmlns:mc="http://schemas.openxmlformats.org/markup-compatibility/2006">
          <mc:Choice Requires="x14">
            <control shapeId="1130" r:id="rId27" name="Check Box 106">
              <controlPr locked="0" defaultSize="0" autoFill="0" autoLine="0" autoPict="0">
                <anchor moveWithCells="1">
                  <from>
                    <xdr:col>1</xdr:col>
                    <xdr:colOff>22860</xdr:colOff>
                    <xdr:row>31</xdr:row>
                    <xdr:rowOff>22860</xdr:rowOff>
                  </from>
                  <to>
                    <xdr:col>1</xdr:col>
                    <xdr:colOff>259080</xdr:colOff>
                    <xdr:row>33</xdr:row>
                    <xdr:rowOff>7620</xdr:rowOff>
                  </to>
                </anchor>
              </controlPr>
            </control>
          </mc:Choice>
        </mc:AlternateContent>
        <mc:AlternateContent xmlns:mc="http://schemas.openxmlformats.org/markup-compatibility/2006">
          <mc:Choice Requires="x14">
            <control shapeId="1131" r:id="rId28" name="Check Box 107">
              <controlPr locked="0" defaultSize="0" autoFill="0" autoLine="0" autoPict="0">
                <anchor moveWithCells="1">
                  <from>
                    <xdr:col>14</xdr:col>
                    <xdr:colOff>30480</xdr:colOff>
                    <xdr:row>30</xdr:row>
                    <xdr:rowOff>259080</xdr:rowOff>
                  </from>
                  <to>
                    <xdr:col>14</xdr:col>
                    <xdr:colOff>266700</xdr:colOff>
                    <xdr:row>34</xdr:row>
                    <xdr:rowOff>76200</xdr:rowOff>
                  </to>
                </anchor>
              </controlPr>
            </control>
          </mc:Choice>
        </mc:AlternateContent>
        <mc:AlternateContent xmlns:mc="http://schemas.openxmlformats.org/markup-compatibility/2006">
          <mc:Choice Requires="x14">
            <control shapeId="1132" r:id="rId29" name="Check Box 108">
              <controlPr locked="0" defaultSize="0" autoFill="0" autoLine="0" autoPict="0">
                <anchor moveWithCells="1">
                  <from>
                    <xdr:col>1</xdr:col>
                    <xdr:colOff>22860</xdr:colOff>
                    <xdr:row>38</xdr:row>
                    <xdr:rowOff>45720</xdr:rowOff>
                  </from>
                  <to>
                    <xdr:col>2</xdr:col>
                    <xdr:colOff>38100</xdr:colOff>
                    <xdr:row>38</xdr:row>
                    <xdr:rowOff>266700</xdr:rowOff>
                  </to>
                </anchor>
              </controlPr>
            </control>
          </mc:Choice>
        </mc:AlternateContent>
        <mc:AlternateContent xmlns:mc="http://schemas.openxmlformats.org/markup-compatibility/2006">
          <mc:Choice Requires="x14">
            <control shapeId="1133" r:id="rId30" name="Check Box 109">
              <controlPr locked="0" defaultSize="0" autoFill="0" autoLine="0" autoPict="0">
                <anchor moveWithCells="1">
                  <from>
                    <xdr:col>1</xdr:col>
                    <xdr:colOff>22860</xdr:colOff>
                    <xdr:row>35</xdr:row>
                    <xdr:rowOff>22860</xdr:rowOff>
                  </from>
                  <to>
                    <xdr:col>1</xdr:col>
                    <xdr:colOff>259080</xdr:colOff>
                    <xdr:row>37</xdr:row>
                    <xdr:rowOff>7620</xdr:rowOff>
                  </to>
                </anchor>
              </controlPr>
            </control>
          </mc:Choice>
        </mc:AlternateContent>
        <mc:AlternateContent xmlns:mc="http://schemas.openxmlformats.org/markup-compatibility/2006">
          <mc:Choice Requires="x14">
            <control shapeId="1134" r:id="rId31" name="Check Box 110">
              <controlPr locked="0" defaultSize="0" autoFill="0" autoLine="0" autoPict="0">
                <anchor moveWithCells="1">
                  <from>
                    <xdr:col>14</xdr:col>
                    <xdr:colOff>30480</xdr:colOff>
                    <xdr:row>34</xdr:row>
                    <xdr:rowOff>266700</xdr:rowOff>
                  </from>
                  <to>
                    <xdr:col>14</xdr:col>
                    <xdr:colOff>266700</xdr:colOff>
                    <xdr:row>38</xdr:row>
                    <xdr:rowOff>83820</xdr:rowOff>
                  </to>
                </anchor>
              </controlPr>
            </control>
          </mc:Choice>
        </mc:AlternateContent>
        <mc:AlternateContent xmlns:mc="http://schemas.openxmlformats.org/markup-compatibility/2006">
          <mc:Choice Requires="x14">
            <control shapeId="1135" r:id="rId32" name="Check Box 111">
              <controlPr locked="0" defaultSize="0" autoFill="0" autoLine="0" autoPict="0">
                <anchor moveWithCells="1">
                  <from>
                    <xdr:col>1</xdr:col>
                    <xdr:colOff>22860</xdr:colOff>
                    <xdr:row>42</xdr:row>
                    <xdr:rowOff>45720</xdr:rowOff>
                  </from>
                  <to>
                    <xdr:col>2</xdr:col>
                    <xdr:colOff>38100</xdr:colOff>
                    <xdr:row>42</xdr:row>
                    <xdr:rowOff>266700</xdr:rowOff>
                  </to>
                </anchor>
              </controlPr>
            </control>
          </mc:Choice>
        </mc:AlternateContent>
        <mc:AlternateContent xmlns:mc="http://schemas.openxmlformats.org/markup-compatibility/2006">
          <mc:Choice Requires="x14">
            <control shapeId="1136" r:id="rId33" name="Check Box 112">
              <controlPr locked="0" defaultSize="0" autoFill="0" autoLine="0" autoPict="0">
                <anchor moveWithCells="1">
                  <from>
                    <xdr:col>14</xdr:col>
                    <xdr:colOff>30480</xdr:colOff>
                    <xdr:row>40</xdr:row>
                    <xdr:rowOff>251460</xdr:rowOff>
                  </from>
                  <to>
                    <xdr:col>15</xdr:col>
                    <xdr:colOff>7620</xdr:colOff>
                    <xdr:row>44</xdr:row>
                    <xdr:rowOff>83820</xdr:rowOff>
                  </to>
                </anchor>
              </controlPr>
            </control>
          </mc:Choice>
        </mc:AlternateContent>
        <mc:AlternateContent xmlns:mc="http://schemas.openxmlformats.org/markup-compatibility/2006">
          <mc:Choice Requires="x14">
            <control shapeId="1137" r:id="rId34" name="Check Box 113">
              <controlPr locked="0" defaultSize="0" autoFill="0" autoLine="0" autoPict="0">
                <anchor moveWithCells="1">
                  <from>
                    <xdr:col>1</xdr:col>
                    <xdr:colOff>22860</xdr:colOff>
                    <xdr:row>39</xdr:row>
                    <xdr:rowOff>22860</xdr:rowOff>
                  </from>
                  <to>
                    <xdr:col>1</xdr:col>
                    <xdr:colOff>259080</xdr:colOff>
                    <xdr:row>41</xdr:row>
                    <xdr:rowOff>7620</xdr:rowOff>
                  </to>
                </anchor>
              </controlPr>
            </control>
          </mc:Choice>
        </mc:AlternateContent>
        <mc:AlternateContent xmlns:mc="http://schemas.openxmlformats.org/markup-compatibility/2006">
          <mc:Choice Requires="x14">
            <control shapeId="1138" r:id="rId35" name="Check Box 114">
              <controlPr locked="0" defaultSize="0" autoFill="0" autoLine="0" autoPict="0">
                <anchor moveWithCells="1">
                  <from>
                    <xdr:col>14</xdr:col>
                    <xdr:colOff>30480</xdr:colOff>
                    <xdr:row>38</xdr:row>
                    <xdr:rowOff>266700</xdr:rowOff>
                  </from>
                  <to>
                    <xdr:col>14</xdr:col>
                    <xdr:colOff>266700</xdr:colOff>
                    <xdr:row>42</xdr:row>
                    <xdr:rowOff>83820</xdr:rowOff>
                  </to>
                </anchor>
              </controlPr>
            </control>
          </mc:Choice>
        </mc:AlternateContent>
        <mc:AlternateContent xmlns:mc="http://schemas.openxmlformats.org/markup-compatibility/2006">
          <mc:Choice Requires="x14">
            <control shapeId="1139" r:id="rId36" name="Check Box 115">
              <controlPr locked="0" defaultSize="0" autoFill="0" autoLine="0" autoPict="0">
                <anchor moveWithCells="1">
                  <from>
                    <xdr:col>1</xdr:col>
                    <xdr:colOff>22860</xdr:colOff>
                    <xdr:row>46</xdr:row>
                    <xdr:rowOff>45720</xdr:rowOff>
                  </from>
                  <to>
                    <xdr:col>2</xdr:col>
                    <xdr:colOff>38100</xdr:colOff>
                    <xdr:row>46</xdr:row>
                    <xdr:rowOff>266700</xdr:rowOff>
                  </to>
                </anchor>
              </controlPr>
            </control>
          </mc:Choice>
        </mc:AlternateContent>
        <mc:AlternateContent xmlns:mc="http://schemas.openxmlformats.org/markup-compatibility/2006">
          <mc:Choice Requires="x14">
            <control shapeId="1140" r:id="rId37" name="Check Box 116">
              <controlPr locked="0" defaultSize="0" autoFill="0" autoLine="0" autoPict="0">
                <anchor moveWithCells="1">
                  <from>
                    <xdr:col>1</xdr:col>
                    <xdr:colOff>22860</xdr:colOff>
                    <xdr:row>43</xdr:row>
                    <xdr:rowOff>22860</xdr:rowOff>
                  </from>
                  <to>
                    <xdr:col>1</xdr:col>
                    <xdr:colOff>259080</xdr:colOff>
                    <xdr:row>45</xdr:row>
                    <xdr:rowOff>7620</xdr:rowOff>
                  </to>
                </anchor>
              </controlPr>
            </control>
          </mc:Choice>
        </mc:AlternateContent>
        <mc:AlternateContent xmlns:mc="http://schemas.openxmlformats.org/markup-compatibility/2006">
          <mc:Choice Requires="x14">
            <control shapeId="1141" r:id="rId38" name="Check Box 117">
              <controlPr locked="0" defaultSize="0" autoFill="0" autoLine="0" autoPict="0">
                <anchor moveWithCells="1">
                  <from>
                    <xdr:col>14</xdr:col>
                    <xdr:colOff>30480</xdr:colOff>
                    <xdr:row>42</xdr:row>
                    <xdr:rowOff>266700</xdr:rowOff>
                  </from>
                  <to>
                    <xdr:col>14</xdr:col>
                    <xdr:colOff>266700</xdr:colOff>
                    <xdr:row>46</xdr:row>
                    <xdr:rowOff>83820</xdr:rowOff>
                  </to>
                </anchor>
              </controlPr>
            </control>
          </mc:Choice>
        </mc:AlternateContent>
        <mc:AlternateContent xmlns:mc="http://schemas.openxmlformats.org/markup-compatibility/2006">
          <mc:Choice Requires="x14">
            <control shapeId="1143" r:id="rId39" name="Check Box 119">
              <controlPr locked="0" defaultSize="0" autoFill="0" autoLine="0" autoPict="0">
                <anchor moveWithCells="1">
                  <from>
                    <xdr:col>14</xdr:col>
                    <xdr:colOff>30480</xdr:colOff>
                    <xdr:row>12</xdr:row>
                    <xdr:rowOff>259080</xdr:rowOff>
                  </from>
                  <to>
                    <xdr:col>14</xdr:col>
                    <xdr:colOff>266700</xdr:colOff>
                    <xdr:row>16</xdr:row>
                    <xdr:rowOff>76200</xdr:rowOff>
                  </to>
                </anchor>
              </controlPr>
            </control>
          </mc:Choice>
        </mc:AlternateContent>
        <mc:AlternateContent xmlns:mc="http://schemas.openxmlformats.org/markup-compatibility/2006">
          <mc:Choice Requires="x14">
            <control shapeId="1145" r:id="rId40" name="Check Box 121">
              <controlPr locked="0" defaultSize="0" autoFill="0" autoLine="0" autoPict="0">
                <anchor moveWithCells="1">
                  <from>
                    <xdr:col>14</xdr:col>
                    <xdr:colOff>30480</xdr:colOff>
                    <xdr:row>20</xdr:row>
                    <xdr:rowOff>259080</xdr:rowOff>
                  </from>
                  <to>
                    <xdr:col>14</xdr:col>
                    <xdr:colOff>266700</xdr:colOff>
                    <xdr:row>24</xdr:row>
                    <xdr:rowOff>76200</xdr:rowOff>
                  </to>
                </anchor>
              </controlPr>
            </control>
          </mc:Choice>
        </mc:AlternateContent>
        <mc:AlternateContent xmlns:mc="http://schemas.openxmlformats.org/markup-compatibility/2006">
          <mc:Choice Requires="x14">
            <control shapeId="1147" r:id="rId41" name="Check Box 123">
              <controlPr locked="0" defaultSize="0" autoFill="0" autoLine="0" autoPict="0">
                <anchor moveWithCells="1">
                  <from>
                    <xdr:col>14</xdr:col>
                    <xdr:colOff>30480</xdr:colOff>
                    <xdr:row>28</xdr:row>
                    <xdr:rowOff>259080</xdr:rowOff>
                  </from>
                  <to>
                    <xdr:col>14</xdr:col>
                    <xdr:colOff>266700</xdr:colOff>
                    <xdr:row>32</xdr:row>
                    <xdr:rowOff>76200</xdr:rowOff>
                  </to>
                </anchor>
              </controlPr>
            </control>
          </mc:Choice>
        </mc:AlternateContent>
        <mc:AlternateContent xmlns:mc="http://schemas.openxmlformats.org/markup-compatibility/2006">
          <mc:Choice Requires="x14">
            <control shapeId="1149" r:id="rId42" name="Check Box 125">
              <controlPr locked="0" defaultSize="0" autoFill="0" autoLine="0" autoPict="0">
                <anchor moveWithCells="1">
                  <from>
                    <xdr:col>14</xdr:col>
                    <xdr:colOff>30480</xdr:colOff>
                    <xdr:row>36</xdr:row>
                    <xdr:rowOff>259080</xdr:rowOff>
                  </from>
                  <to>
                    <xdr:col>14</xdr:col>
                    <xdr:colOff>266700</xdr:colOff>
                    <xdr:row>40</xdr:row>
                    <xdr:rowOff>76200</xdr:rowOff>
                  </to>
                </anchor>
              </controlPr>
            </control>
          </mc:Choice>
        </mc:AlternateContent>
        <mc:AlternateContent xmlns:mc="http://schemas.openxmlformats.org/markup-compatibility/2006">
          <mc:Choice Requires="x14">
            <control shapeId="1151" r:id="rId43" name="Check Box 127">
              <controlPr locked="0" defaultSize="0" autoFill="0" autoLine="0" autoPict="0">
                <anchor moveWithCells="1">
                  <from>
                    <xdr:col>14</xdr:col>
                    <xdr:colOff>30480</xdr:colOff>
                    <xdr:row>44</xdr:row>
                    <xdr:rowOff>259080</xdr:rowOff>
                  </from>
                  <to>
                    <xdr:col>14</xdr:col>
                    <xdr:colOff>266700</xdr:colOff>
                    <xdr:row>48</xdr:row>
                    <xdr:rowOff>76200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 bestFit="1" customWidth="1"/>
    <col min="2" max="2" width="4.33203125" customWidth="1"/>
    <col min="3" max="3" width="4" bestFit="1" customWidth="1"/>
    <col min="4" max="4" width="3.88671875" customWidth="1"/>
    <col min="14" max="14" width="4"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 min="40" max="40" width="0"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7"/>
      <c r="X6" s="73">
        <v>3</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2" t="s">
        <v>7</v>
      </c>
      <c r="B8" s="66" t="s">
        <v>8</v>
      </c>
      <c r="C8" s="192" t="s">
        <v>9</v>
      </c>
      <c r="D8" s="148"/>
      <c r="E8" s="147" t="s">
        <v>57</v>
      </c>
      <c r="F8" s="148"/>
      <c r="G8" s="192" t="s">
        <v>10</v>
      </c>
      <c r="H8" s="193"/>
      <c r="I8" s="193"/>
      <c r="J8" s="148"/>
      <c r="K8" s="201" t="s">
        <v>11</v>
      </c>
      <c r="L8" s="201"/>
      <c r="M8" s="201"/>
      <c r="N8" s="5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67</v>
      </c>
      <c r="B9" s="5" t="b">
        <v>0</v>
      </c>
      <c r="C9" s="195"/>
      <c r="D9" s="196"/>
      <c r="E9" s="199"/>
      <c r="F9" s="200"/>
      <c r="G9" s="189" t="s">
        <v>38</v>
      </c>
      <c r="H9" s="190"/>
      <c r="I9" s="190"/>
      <c r="J9" s="21"/>
      <c r="K9" s="202" t="s">
        <v>14</v>
      </c>
      <c r="L9" s="203"/>
      <c r="M9" s="6"/>
      <c r="N9" s="4">
        <v>87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43"/>
      <c r="B10" s="9"/>
      <c r="C10" s="185"/>
      <c r="D10" s="191"/>
      <c r="E10" s="185"/>
      <c r="F10" s="186"/>
      <c r="G10" s="180"/>
      <c r="H10" s="181"/>
      <c r="I10" s="181"/>
      <c r="J10" s="182"/>
      <c r="K10" s="180"/>
      <c r="L10" s="181"/>
      <c r="M10" s="194"/>
      <c r="N10" s="58"/>
      <c r="O10" s="10"/>
      <c r="P10" s="185"/>
      <c r="Q10" s="191"/>
      <c r="R10" s="185"/>
      <c r="S10" s="186"/>
      <c r="T10" s="180"/>
      <c r="U10" s="181"/>
      <c r="V10" s="181"/>
      <c r="W10" s="182"/>
      <c r="X10" s="180"/>
      <c r="Y10" s="181"/>
      <c r="Z10" s="194"/>
      <c r="AA10" s="48"/>
    </row>
    <row r="11" spans="1:52" ht="26.1" customHeight="1" x14ac:dyDescent="0.25">
      <c r="A11" s="20">
        <v>68</v>
      </c>
      <c r="B11" s="5" t="b">
        <v>0</v>
      </c>
      <c r="C11" s="195"/>
      <c r="D11" s="196"/>
      <c r="E11" s="199"/>
      <c r="F11" s="200"/>
      <c r="G11" s="189" t="s">
        <v>38</v>
      </c>
      <c r="H11" s="190"/>
      <c r="I11" s="190"/>
      <c r="J11" s="21"/>
      <c r="K11" s="197" t="s">
        <v>14</v>
      </c>
      <c r="L11" s="198"/>
      <c r="M11" s="21"/>
      <c r="N11" s="4">
        <v>88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43"/>
      <c r="B12" s="9"/>
      <c r="C12" s="185"/>
      <c r="D12" s="191"/>
      <c r="E12" s="71"/>
      <c r="F12" s="72"/>
      <c r="G12" s="180"/>
      <c r="H12" s="181"/>
      <c r="I12" s="181"/>
      <c r="J12" s="182"/>
      <c r="K12" s="180"/>
      <c r="L12" s="181"/>
      <c r="M12" s="194"/>
      <c r="N12" s="58"/>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69</v>
      </c>
      <c r="B13" s="5" t="b">
        <v>0</v>
      </c>
      <c r="C13" s="195"/>
      <c r="D13" s="196"/>
      <c r="E13" s="199"/>
      <c r="F13" s="200"/>
      <c r="G13" s="189" t="s">
        <v>38</v>
      </c>
      <c r="H13" s="190"/>
      <c r="I13" s="190"/>
      <c r="J13" s="21"/>
      <c r="K13" s="202" t="s">
        <v>14</v>
      </c>
      <c r="L13" s="203"/>
      <c r="M13" s="6"/>
      <c r="N13" s="4">
        <v>89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43"/>
      <c r="B14" s="9"/>
      <c r="C14" s="185"/>
      <c r="D14" s="191"/>
      <c r="E14" s="185"/>
      <c r="F14" s="186"/>
      <c r="G14" s="180"/>
      <c r="H14" s="181"/>
      <c r="I14" s="181"/>
      <c r="J14" s="182"/>
      <c r="K14" s="180"/>
      <c r="L14" s="181"/>
      <c r="M14" s="194"/>
      <c r="N14" s="58"/>
      <c r="O14" s="10"/>
      <c r="P14" s="185"/>
      <c r="Q14" s="191"/>
      <c r="R14" s="185"/>
      <c r="S14" s="186"/>
      <c r="T14" s="180"/>
      <c r="U14" s="181"/>
      <c r="V14" s="181"/>
      <c r="W14" s="182"/>
      <c r="X14" s="180"/>
      <c r="Y14" s="181"/>
      <c r="Z14" s="194"/>
      <c r="AA14" s="48"/>
    </row>
    <row r="15" spans="1:52" ht="26.1" customHeight="1" x14ac:dyDescent="0.25">
      <c r="A15" s="20">
        <v>70</v>
      </c>
      <c r="B15" s="5" t="b">
        <v>0</v>
      </c>
      <c r="C15" s="195"/>
      <c r="D15" s="196"/>
      <c r="E15" s="199"/>
      <c r="F15" s="200"/>
      <c r="G15" s="189" t="s">
        <v>38</v>
      </c>
      <c r="H15" s="190"/>
      <c r="I15" s="190"/>
      <c r="J15" s="21"/>
      <c r="K15" s="197" t="s">
        <v>14</v>
      </c>
      <c r="L15" s="198"/>
      <c r="M15" s="21"/>
      <c r="N15" s="4">
        <v>90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43"/>
      <c r="B16" s="9"/>
      <c r="C16" s="185"/>
      <c r="D16" s="191"/>
      <c r="E16" s="71"/>
      <c r="F16" s="72"/>
      <c r="G16" s="180"/>
      <c r="H16" s="181"/>
      <c r="I16" s="181"/>
      <c r="J16" s="182"/>
      <c r="K16" s="180"/>
      <c r="L16" s="181"/>
      <c r="M16" s="194"/>
      <c r="N16" s="5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71</v>
      </c>
      <c r="B17" s="5" t="b">
        <v>0</v>
      </c>
      <c r="C17" s="195"/>
      <c r="D17" s="196"/>
      <c r="E17" s="199"/>
      <c r="F17" s="200"/>
      <c r="G17" s="189" t="s">
        <v>38</v>
      </c>
      <c r="H17" s="190"/>
      <c r="I17" s="190"/>
      <c r="J17" s="21"/>
      <c r="K17" s="202" t="s">
        <v>14</v>
      </c>
      <c r="L17" s="203"/>
      <c r="M17" s="6"/>
      <c r="N17" s="4">
        <v>91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43"/>
      <c r="B18" s="9"/>
      <c r="C18" s="185"/>
      <c r="D18" s="191"/>
      <c r="E18" s="185"/>
      <c r="F18" s="186"/>
      <c r="G18" s="180"/>
      <c r="H18" s="181"/>
      <c r="I18" s="181"/>
      <c r="J18" s="182"/>
      <c r="K18" s="180"/>
      <c r="L18" s="181"/>
      <c r="M18" s="194"/>
      <c r="N18" s="58"/>
      <c r="O18" s="10"/>
      <c r="P18" s="185"/>
      <c r="Q18" s="191"/>
      <c r="R18" s="185"/>
      <c r="S18" s="186"/>
      <c r="T18" s="180"/>
      <c r="U18" s="181"/>
      <c r="V18" s="181"/>
      <c r="W18" s="182"/>
      <c r="X18" s="180"/>
      <c r="Y18" s="181"/>
      <c r="Z18" s="194"/>
      <c r="AA18" s="48"/>
    </row>
    <row r="19" spans="1:39" ht="26.1" customHeight="1" x14ac:dyDescent="0.25">
      <c r="A19" s="20">
        <v>72</v>
      </c>
      <c r="B19" s="5" t="b">
        <v>0</v>
      </c>
      <c r="C19" s="195"/>
      <c r="D19" s="196"/>
      <c r="E19" s="199"/>
      <c r="F19" s="200"/>
      <c r="G19" s="189" t="s">
        <v>38</v>
      </c>
      <c r="H19" s="190"/>
      <c r="I19" s="190"/>
      <c r="J19" s="21"/>
      <c r="K19" s="197" t="s">
        <v>14</v>
      </c>
      <c r="L19" s="198"/>
      <c r="M19" s="21"/>
      <c r="N19" s="4">
        <v>92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43"/>
      <c r="B20" s="9"/>
      <c r="C20" s="185"/>
      <c r="D20" s="191"/>
      <c r="E20" s="71"/>
      <c r="F20" s="72"/>
      <c r="G20" s="180"/>
      <c r="H20" s="181"/>
      <c r="I20" s="181"/>
      <c r="J20" s="182"/>
      <c r="K20" s="180"/>
      <c r="L20" s="181"/>
      <c r="M20" s="194"/>
      <c r="N20" s="58"/>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73</v>
      </c>
      <c r="B21" s="5" t="b">
        <v>0</v>
      </c>
      <c r="C21" s="195"/>
      <c r="D21" s="196"/>
      <c r="E21" s="199"/>
      <c r="F21" s="200"/>
      <c r="G21" s="189" t="s">
        <v>38</v>
      </c>
      <c r="H21" s="190"/>
      <c r="I21" s="190"/>
      <c r="J21" s="21"/>
      <c r="K21" s="202" t="s">
        <v>14</v>
      </c>
      <c r="L21" s="203"/>
      <c r="M21" s="6"/>
      <c r="N21" s="4">
        <v>93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43">
        <v>34</v>
      </c>
      <c r="B22" s="9"/>
      <c r="C22" s="185"/>
      <c r="D22" s="191"/>
      <c r="E22" s="185"/>
      <c r="F22" s="186"/>
      <c r="G22" s="180"/>
      <c r="H22" s="181"/>
      <c r="I22" s="181"/>
      <c r="J22" s="182"/>
      <c r="K22" s="180"/>
      <c r="L22" s="181"/>
      <c r="M22" s="194"/>
      <c r="N22" s="58"/>
      <c r="O22" s="10"/>
      <c r="P22" s="185"/>
      <c r="Q22" s="191"/>
      <c r="R22" s="185"/>
      <c r="S22" s="186"/>
      <c r="T22" s="180"/>
      <c r="U22" s="181"/>
      <c r="V22" s="181"/>
      <c r="W22" s="182"/>
      <c r="X22" s="180"/>
      <c r="Y22" s="181"/>
      <c r="Z22" s="194"/>
      <c r="AA22" s="48"/>
    </row>
    <row r="23" spans="1:39" ht="26.1" customHeight="1" x14ac:dyDescent="0.25">
      <c r="A23" s="20">
        <v>74</v>
      </c>
      <c r="B23" s="5" t="b">
        <v>0</v>
      </c>
      <c r="C23" s="195"/>
      <c r="D23" s="196"/>
      <c r="E23" s="199"/>
      <c r="F23" s="200"/>
      <c r="G23" s="189" t="s">
        <v>38</v>
      </c>
      <c r="H23" s="190"/>
      <c r="I23" s="190"/>
      <c r="J23" s="21"/>
      <c r="K23" s="197" t="s">
        <v>14</v>
      </c>
      <c r="L23" s="198"/>
      <c r="M23" s="21"/>
      <c r="N23" s="4">
        <v>94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43"/>
      <c r="B24" s="9"/>
      <c r="C24" s="185"/>
      <c r="D24" s="191"/>
      <c r="E24" s="71"/>
      <c r="F24" s="72"/>
      <c r="G24" s="180"/>
      <c r="H24" s="181"/>
      <c r="I24" s="181"/>
      <c r="J24" s="182"/>
      <c r="K24" s="180"/>
      <c r="L24" s="181"/>
      <c r="M24" s="194"/>
      <c r="N24" s="5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75</v>
      </c>
      <c r="B25" s="5" t="b">
        <v>0</v>
      </c>
      <c r="C25" s="195"/>
      <c r="D25" s="196"/>
      <c r="E25" s="199"/>
      <c r="F25" s="200"/>
      <c r="G25" s="189" t="s">
        <v>38</v>
      </c>
      <c r="H25" s="190"/>
      <c r="I25" s="190"/>
      <c r="J25" s="21"/>
      <c r="K25" s="202" t="s">
        <v>14</v>
      </c>
      <c r="L25" s="203"/>
      <c r="M25" s="6"/>
      <c r="N25" s="4">
        <v>95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43"/>
      <c r="B26" s="9"/>
      <c r="C26" s="185"/>
      <c r="D26" s="191"/>
      <c r="E26" s="185"/>
      <c r="F26" s="186"/>
      <c r="G26" s="180"/>
      <c r="H26" s="181"/>
      <c r="I26" s="181"/>
      <c r="J26" s="182"/>
      <c r="K26" s="180"/>
      <c r="L26" s="181"/>
      <c r="M26" s="194"/>
      <c r="N26" s="58">
        <v>56</v>
      </c>
      <c r="O26" s="10"/>
      <c r="P26" s="185"/>
      <c r="Q26" s="191"/>
      <c r="R26" s="185"/>
      <c r="S26" s="186"/>
      <c r="T26" s="180"/>
      <c r="U26" s="181"/>
      <c r="V26" s="181"/>
      <c r="W26" s="182"/>
      <c r="X26" s="180"/>
      <c r="Y26" s="181"/>
      <c r="Z26" s="194"/>
      <c r="AA26" s="48"/>
    </row>
    <row r="27" spans="1:39" ht="26.1" customHeight="1" x14ac:dyDescent="0.25">
      <c r="A27" s="20">
        <v>76</v>
      </c>
      <c r="B27" s="5" t="b">
        <v>0</v>
      </c>
      <c r="C27" s="195"/>
      <c r="D27" s="196"/>
      <c r="E27" s="199"/>
      <c r="F27" s="200"/>
      <c r="G27" s="189" t="s">
        <v>38</v>
      </c>
      <c r="H27" s="190"/>
      <c r="I27" s="190"/>
      <c r="J27" s="21"/>
      <c r="K27" s="197" t="s">
        <v>14</v>
      </c>
      <c r="L27" s="198"/>
      <c r="M27" s="21"/>
      <c r="N27" s="4">
        <v>96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43"/>
      <c r="B28" s="9"/>
      <c r="C28" s="185"/>
      <c r="D28" s="191"/>
      <c r="E28" s="71"/>
      <c r="F28" s="72"/>
      <c r="G28" s="180"/>
      <c r="H28" s="181"/>
      <c r="I28" s="181"/>
      <c r="J28" s="182"/>
      <c r="K28" s="180"/>
      <c r="L28" s="181"/>
      <c r="M28" s="194"/>
      <c r="N28" s="5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77</v>
      </c>
      <c r="B29" s="5" t="b">
        <v>0</v>
      </c>
      <c r="C29" s="195"/>
      <c r="D29" s="196"/>
      <c r="E29" s="199"/>
      <c r="F29" s="200"/>
      <c r="G29" s="189" t="s">
        <v>38</v>
      </c>
      <c r="H29" s="190"/>
      <c r="I29" s="190"/>
      <c r="J29" s="21"/>
      <c r="K29" s="202" t="s">
        <v>14</v>
      </c>
      <c r="L29" s="203"/>
      <c r="M29" s="6"/>
      <c r="N29" s="4">
        <v>97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43"/>
      <c r="B30" s="9"/>
      <c r="C30" s="185"/>
      <c r="D30" s="191"/>
      <c r="E30" s="185"/>
      <c r="F30" s="186"/>
      <c r="G30" s="180"/>
      <c r="H30" s="181"/>
      <c r="I30" s="181"/>
      <c r="J30" s="182"/>
      <c r="K30" s="180"/>
      <c r="L30" s="181"/>
      <c r="M30" s="194"/>
      <c r="N30" s="58"/>
      <c r="O30" s="10"/>
      <c r="P30" s="185"/>
      <c r="Q30" s="191"/>
      <c r="R30" s="185"/>
      <c r="S30" s="186"/>
      <c r="T30" s="180"/>
      <c r="U30" s="181"/>
      <c r="V30" s="181"/>
      <c r="W30" s="182"/>
      <c r="X30" s="180"/>
      <c r="Y30" s="181"/>
      <c r="Z30" s="194"/>
      <c r="AA30" s="48"/>
    </row>
    <row r="31" spans="1:39" ht="26.1" customHeight="1" x14ac:dyDescent="0.25">
      <c r="A31" s="20">
        <v>78</v>
      </c>
      <c r="B31" s="5" t="b">
        <v>0</v>
      </c>
      <c r="C31" s="195"/>
      <c r="D31" s="196"/>
      <c r="E31" s="199"/>
      <c r="F31" s="200"/>
      <c r="G31" s="189" t="s">
        <v>38</v>
      </c>
      <c r="H31" s="190"/>
      <c r="I31" s="190"/>
      <c r="J31" s="21"/>
      <c r="K31" s="197" t="s">
        <v>14</v>
      </c>
      <c r="L31" s="198"/>
      <c r="M31" s="21"/>
      <c r="N31" s="4">
        <v>98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43"/>
      <c r="B32" s="9"/>
      <c r="C32" s="185"/>
      <c r="D32" s="191"/>
      <c r="E32" s="71"/>
      <c r="F32" s="72"/>
      <c r="G32" s="180"/>
      <c r="H32" s="181"/>
      <c r="I32" s="181"/>
      <c r="J32" s="182"/>
      <c r="K32" s="180"/>
      <c r="L32" s="181"/>
      <c r="M32" s="194"/>
      <c r="N32" s="58"/>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79</v>
      </c>
      <c r="B33" s="5" t="b">
        <v>0</v>
      </c>
      <c r="C33" s="195"/>
      <c r="D33" s="196"/>
      <c r="E33" s="199"/>
      <c r="F33" s="200"/>
      <c r="G33" s="189" t="s">
        <v>38</v>
      </c>
      <c r="H33" s="190"/>
      <c r="I33" s="190"/>
      <c r="J33" s="21"/>
      <c r="K33" s="202" t="s">
        <v>14</v>
      </c>
      <c r="L33" s="203"/>
      <c r="M33" s="6"/>
      <c r="N33" s="4">
        <v>99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43"/>
      <c r="B34" s="9"/>
      <c r="C34" s="185"/>
      <c r="D34" s="191"/>
      <c r="E34" s="185"/>
      <c r="F34" s="186"/>
      <c r="G34" s="180"/>
      <c r="H34" s="181"/>
      <c r="I34" s="181"/>
      <c r="J34" s="182"/>
      <c r="K34" s="180"/>
      <c r="L34" s="181"/>
      <c r="M34" s="194"/>
      <c r="N34" s="58"/>
      <c r="O34" s="10"/>
      <c r="P34" s="185"/>
      <c r="Q34" s="191"/>
      <c r="R34" s="185"/>
      <c r="S34" s="186"/>
      <c r="T34" s="180"/>
      <c r="U34" s="181"/>
      <c r="V34" s="181"/>
      <c r="W34" s="182"/>
      <c r="X34" s="180"/>
      <c r="Y34" s="181"/>
      <c r="Z34" s="194"/>
      <c r="AA34" s="48"/>
    </row>
    <row r="35" spans="1:39" ht="26.1" customHeight="1" x14ac:dyDescent="0.25">
      <c r="A35" s="20">
        <v>80</v>
      </c>
      <c r="B35" s="5" t="b">
        <v>0</v>
      </c>
      <c r="C35" s="195"/>
      <c r="D35" s="196"/>
      <c r="E35" s="199"/>
      <c r="F35" s="200"/>
      <c r="G35" s="189" t="s">
        <v>38</v>
      </c>
      <c r="H35" s="190"/>
      <c r="I35" s="190"/>
      <c r="J35" s="21"/>
      <c r="K35" s="197" t="s">
        <v>14</v>
      </c>
      <c r="L35" s="198"/>
      <c r="M35" s="21"/>
      <c r="N35" s="4">
        <v>100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43"/>
      <c r="B36" s="9"/>
      <c r="C36" s="185"/>
      <c r="D36" s="191"/>
      <c r="E36" s="71"/>
      <c r="F36" s="72"/>
      <c r="G36" s="180"/>
      <c r="H36" s="181"/>
      <c r="I36" s="181"/>
      <c r="J36" s="182"/>
      <c r="K36" s="180"/>
      <c r="L36" s="181"/>
      <c r="M36" s="194"/>
      <c r="N36" s="5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81</v>
      </c>
      <c r="B37" s="5" t="b">
        <v>0</v>
      </c>
      <c r="C37" s="195"/>
      <c r="D37" s="196"/>
      <c r="E37" s="199"/>
      <c r="F37" s="200"/>
      <c r="G37" s="189" t="s">
        <v>38</v>
      </c>
      <c r="H37" s="190"/>
      <c r="I37" s="190"/>
      <c r="J37" s="21"/>
      <c r="K37" s="202" t="s">
        <v>14</v>
      </c>
      <c r="L37" s="203"/>
      <c r="M37" s="6"/>
      <c r="N37" s="4">
        <v>101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43"/>
      <c r="B38" s="9"/>
      <c r="C38" s="185"/>
      <c r="D38" s="191"/>
      <c r="E38" s="185"/>
      <c r="F38" s="186"/>
      <c r="G38" s="180"/>
      <c r="H38" s="181"/>
      <c r="I38" s="181"/>
      <c r="J38" s="182"/>
      <c r="K38" s="180"/>
      <c r="L38" s="181"/>
      <c r="M38" s="194"/>
      <c r="N38" s="58">
        <v>102</v>
      </c>
      <c r="O38" s="10"/>
      <c r="P38" s="185"/>
      <c r="Q38" s="191"/>
      <c r="R38" s="185"/>
      <c r="S38" s="186"/>
      <c r="T38" s="180"/>
      <c r="U38" s="181"/>
      <c r="V38" s="181"/>
      <c r="W38" s="182"/>
      <c r="X38" s="180"/>
      <c r="Y38" s="181"/>
      <c r="Z38" s="194"/>
      <c r="AA38" s="48"/>
    </row>
    <row r="39" spans="1:39" ht="26.1" customHeight="1" x14ac:dyDescent="0.25">
      <c r="A39" s="20">
        <v>82</v>
      </c>
      <c r="B39" s="5" t="b">
        <v>0</v>
      </c>
      <c r="C39" s="195"/>
      <c r="D39" s="196"/>
      <c r="E39" s="199"/>
      <c r="F39" s="200"/>
      <c r="G39" s="189" t="s">
        <v>38</v>
      </c>
      <c r="H39" s="190"/>
      <c r="I39" s="190"/>
      <c r="J39" s="21"/>
      <c r="K39" s="197" t="s">
        <v>14</v>
      </c>
      <c r="L39" s="198"/>
      <c r="M39" s="21"/>
      <c r="N39" s="4">
        <v>102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43"/>
      <c r="B40" s="9"/>
      <c r="C40" s="185"/>
      <c r="D40" s="191"/>
      <c r="E40" s="71"/>
      <c r="F40" s="72"/>
      <c r="G40" s="180"/>
      <c r="H40" s="181"/>
      <c r="I40" s="181"/>
      <c r="J40" s="182"/>
      <c r="K40" s="180"/>
      <c r="L40" s="181"/>
      <c r="M40" s="194"/>
      <c r="N40" s="58"/>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83</v>
      </c>
      <c r="B41" s="5" t="b">
        <v>0</v>
      </c>
      <c r="C41" s="195"/>
      <c r="D41" s="196"/>
      <c r="E41" s="199"/>
      <c r="F41" s="200"/>
      <c r="G41" s="189" t="s">
        <v>38</v>
      </c>
      <c r="H41" s="190"/>
      <c r="I41" s="190"/>
      <c r="J41" s="21"/>
      <c r="K41" s="202" t="s">
        <v>14</v>
      </c>
      <c r="L41" s="203"/>
      <c r="M41" s="6"/>
      <c r="N41" s="4">
        <v>103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43"/>
      <c r="B42" s="9"/>
      <c r="C42" s="185"/>
      <c r="D42" s="191"/>
      <c r="E42" s="185"/>
      <c r="F42" s="186"/>
      <c r="G42" s="180"/>
      <c r="H42" s="181"/>
      <c r="I42" s="181"/>
      <c r="J42" s="182"/>
      <c r="K42" s="180"/>
      <c r="L42" s="181"/>
      <c r="M42" s="194"/>
      <c r="N42" s="58"/>
      <c r="O42" s="10"/>
      <c r="P42" s="185"/>
      <c r="Q42" s="191"/>
      <c r="R42" s="185"/>
      <c r="S42" s="186"/>
      <c r="T42" s="180"/>
      <c r="U42" s="181"/>
      <c r="V42" s="181"/>
      <c r="W42" s="182"/>
      <c r="X42" s="180"/>
      <c r="Y42" s="181"/>
      <c r="Z42" s="194"/>
      <c r="AA42" s="48"/>
    </row>
    <row r="43" spans="1:39" ht="26.1" customHeight="1" x14ac:dyDescent="0.25">
      <c r="A43" s="20">
        <v>84</v>
      </c>
      <c r="B43" s="5" t="b">
        <v>0</v>
      </c>
      <c r="C43" s="195"/>
      <c r="D43" s="196"/>
      <c r="E43" s="199"/>
      <c r="F43" s="200"/>
      <c r="G43" s="189" t="s">
        <v>38</v>
      </c>
      <c r="H43" s="190"/>
      <c r="I43" s="190"/>
      <c r="J43" s="21"/>
      <c r="K43" s="197" t="s">
        <v>14</v>
      </c>
      <c r="L43" s="198"/>
      <c r="M43" s="21"/>
      <c r="N43" s="4">
        <v>104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43"/>
      <c r="B44" s="9"/>
      <c r="C44" s="185"/>
      <c r="D44" s="191"/>
      <c r="E44" s="71"/>
      <c r="F44" s="72"/>
      <c r="G44" s="180"/>
      <c r="H44" s="181"/>
      <c r="I44" s="181"/>
      <c r="J44" s="182"/>
      <c r="K44" s="180"/>
      <c r="L44" s="181"/>
      <c r="M44" s="194"/>
      <c r="N44" s="58"/>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85</v>
      </c>
      <c r="B45" s="5" t="b">
        <v>0</v>
      </c>
      <c r="C45" s="195"/>
      <c r="D45" s="196"/>
      <c r="E45" s="199"/>
      <c r="F45" s="200"/>
      <c r="G45" s="189" t="s">
        <v>38</v>
      </c>
      <c r="H45" s="190"/>
      <c r="I45" s="190"/>
      <c r="J45" s="21"/>
      <c r="K45" s="202" t="s">
        <v>14</v>
      </c>
      <c r="L45" s="203"/>
      <c r="M45" s="6"/>
      <c r="N45" s="4">
        <v>105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43"/>
      <c r="B46" s="9"/>
      <c r="C46" s="185"/>
      <c r="D46" s="191"/>
      <c r="E46" s="185"/>
      <c r="F46" s="186"/>
      <c r="G46" s="180"/>
      <c r="H46" s="181"/>
      <c r="I46" s="181"/>
      <c r="J46" s="182"/>
      <c r="K46" s="180"/>
      <c r="L46" s="181"/>
      <c r="M46" s="194"/>
      <c r="N46" s="58"/>
      <c r="O46" s="10"/>
      <c r="P46" s="185"/>
      <c r="Q46" s="191"/>
      <c r="R46" s="185"/>
      <c r="S46" s="186"/>
      <c r="T46" s="180"/>
      <c r="U46" s="181"/>
      <c r="V46" s="181"/>
      <c r="W46" s="182"/>
      <c r="X46" s="180"/>
      <c r="Y46" s="181"/>
      <c r="Z46" s="194"/>
      <c r="AA46" s="48"/>
    </row>
    <row r="47" spans="1:39" ht="26.1" customHeight="1" x14ac:dyDescent="0.25">
      <c r="A47" s="20">
        <v>86</v>
      </c>
      <c r="B47" s="5" t="b">
        <v>0</v>
      </c>
      <c r="C47" s="195"/>
      <c r="D47" s="196"/>
      <c r="E47" s="199"/>
      <c r="F47" s="200"/>
      <c r="G47" s="189" t="s">
        <v>38</v>
      </c>
      <c r="H47" s="190"/>
      <c r="I47" s="190"/>
      <c r="J47" s="21"/>
      <c r="K47" s="197" t="s">
        <v>14</v>
      </c>
      <c r="L47" s="198"/>
      <c r="M47" s="21"/>
      <c r="N47" s="4">
        <v>106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43"/>
      <c r="B48" s="9"/>
      <c r="C48" s="185"/>
      <c r="D48" s="191"/>
      <c r="E48" s="71"/>
      <c r="F48" s="72"/>
      <c r="G48" s="180"/>
      <c r="H48" s="181"/>
      <c r="I48" s="181"/>
      <c r="J48" s="182"/>
      <c r="K48" s="180"/>
      <c r="L48" s="181"/>
      <c r="M48" s="194"/>
      <c r="N48" s="5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9"/>
      <c r="X59" s="89"/>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8"/>
      <c r="F62" s="88"/>
      <c r="M62" s="14"/>
      <c r="O62" s="14"/>
      <c r="P62" s="176">
        <f>COUNTIF(O9:O47,"=TRUE")</f>
        <v>0</v>
      </c>
      <c r="Q62" s="176"/>
      <c r="R62" s="88"/>
      <c r="S62" s="88"/>
      <c r="W62" s="176">
        <f>SUM(C62+P62)</f>
        <v>0</v>
      </c>
      <c r="X62" s="176"/>
    </row>
  </sheetData>
  <sheetProtection password="CA83" sheet="1" objects="1" scenarios="1"/>
  <mergeCells count="341">
    <mergeCell ref="AE60:AG60"/>
    <mergeCell ref="W52:X52"/>
    <mergeCell ref="W53:X53"/>
    <mergeCell ref="W54:X54"/>
    <mergeCell ref="W55:X55"/>
    <mergeCell ref="W56:X56"/>
    <mergeCell ref="W57:X57"/>
    <mergeCell ref="T47:V47"/>
    <mergeCell ref="X47:Y47"/>
    <mergeCell ref="C48:D48"/>
    <mergeCell ref="G48:J48"/>
    <mergeCell ref="K48:M48"/>
    <mergeCell ref="P48:Q48"/>
    <mergeCell ref="T48:W48"/>
    <mergeCell ref="X48:Z48"/>
    <mergeCell ref="C47:D47"/>
    <mergeCell ref="E47:F47"/>
    <mergeCell ref="G47:I47"/>
    <mergeCell ref="K47:L47"/>
    <mergeCell ref="P47:Q47"/>
    <mergeCell ref="R47:S47"/>
    <mergeCell ref="R48:S48"/>
    <mergeCell ref="T45:V45"/>
    <mergeCell ref="X45:Y45"/>
    <mergeCell ref="C46:D46"/>
    <mergeCell ref="E46:F46"/>
    <mergeCell ref="G46:J46"/>
    <mergeCell ref="K46:M46"/>
    <mergeCell ref="P46:Q46"/>
    <mergeCell ref="R46:S46"/>
    <mergeCell ref="T46:W46"/>
    <mergeCell ref="X46:Z46"/>
    <mergeCell ref="C45:D45"/>
    <mergeCell ref="E45:F45"/>
    <mergeCell ref="G45:I45"/>
    <mergeCell ref="K45:L45"/>
    <mergeCell ref="P45:Q45"/>
    <mergeCell ref="R45:S45"/>
    <mergeCell ref="T43:V43"/>
    <mergeCell ref="X43:Y43"/>
    <mergeCell ref="C44:D44"/>
    <mergeCell ref="G44:J44"/>
    <mergeCell ref="K44:M44"/>
    <mergeCell ref="P44:Q44"/>
    <mergeCell ref="T44:W44"/>
    <mergeCell ref="X44:Z44"/>
    <mergeCell ref="C43:D43"/>
    <mergeCell ref="E43:F43"/>
    <mergeCell ref="G43:I43"/>
    <mergeCell ref="K43:L43"/>
    <mergeCell ref="P43:Q43"/>
    <mergeCell ref="R43:S43"/>
    <mergeCell ref="R44:S44"/>
    <mergeCell ref="T41:V41"/>
    <mergeCell ref="X41:Y41"/>
    <mergeCell ref="C42:D42"/>
    <mergeCell ref="E42:F42"/>
    <mergeCell ref="G42:J42"/>
    <mergeCell ref="K42:M42"/>
    <mergeCell ref="P42:Q42"/>
    <mergeCell ref="R42:S42"/>
    <mergeCell ref="T42:W42"/>
    <mergeCell ref="X42:Z42"/>
    <mergeCell ref="C41:D41"/>
    <mergeCell ref="E41:F41"/>
    <mergeCell ref="G41:I41"/>
    <mergeCell ref="K41:L41"/>
    <mergeCell ref="P41:Q41"/>
    <mergeCell ref="R41:S41"/>
    <mergeCell ref="T39:V39"/>
    <mergeCell ref="X39:Y39"/>
    <mergeCell ref="C40:D40"/>
    <mergeCell ref="G40:J40"/>
    <mergeCell ref="K40:M40"/>
    <mergeCell ref="P40:Q40"/>
    <mergeCell ref="T40:W40"/>
    <mergeCell ref="X40:Z40"/>
    <mergeCell ref="C39:D39"/>
    <mergeCell ref="E39:F39"/>
    <mergeCell ref="G39:I39"/>
    <mergeCell ref="K39:L39"/>
    <mergeCell ref="P39:Q39"/>
    <mergeCell ref="R39:S39"/>
    <mergeCell ref="R40:S40"/>
    <mergeCell ref="T37:V37"/>
    <mergeCell ref="X37:Y37"/>
    <mergeCell ref="C38:D38"/>
    <mergeCell ref="E38:F38"/>
    <mergeCell ref="G38:J38"/>
    <mergeCell ref="K38:M38"/>
    <mergeCell ref="P38:Q38"/>
    <mergeCell ref="R38:S38"/>
    <mergeCell ref="T38:W38"/>
    <mergeCell ref="X38:Z38"/>
    <mergeCell ref="C37:D37"/>
    <mergeCell ref="E37:F37"/>
    <mergeCell ref="G37:I37"/>
    <mergeCell ref="K37:L37"/>
    <mergeCell ref="P37:Q37"/>
    <mergeCell ref="R37:S37"/>
    <mergeCell ref="T35:V35"/>
    <mergeCell ref="X35:Y35"/>
    <mergeCell ref="C36:D36"/>
    <mergeCell ref="G36:J36"/>
    <mergeCell ref="K36:M36"/>
    <mergeCell ref="P36:Q36"/>
    <mergeCell ref="T36:W36"/>
    <mergeCell ref="X36:Z36"/>
    <mergeCell ref="C35:D35"/>
    <mergeCell ref="E35:F35"/>
    <mergeCell ref="G35:I35"/>
    <mergeCell ref="K35:L35"/>
    <mergeCell ref="P35:Q35"/>
    <mergeCell ref="R35:S35"/>
    <mergeCell ref="R36:S36"/>
    <mergeCell ref="T33:V33"/>
    <mergeCell ref="X33:Y33"/>
    <mergeCell ref="C34:D34"/>
    <mergeCell ref="E34:F34"/>
    <mergeCell ref="G34:J34"/>
    <mergeCell ref="K34:M34"/>
    <mergeCell ref="P34:Q34"/>
    <mergeCell ref="R34:S34"/>
    <mergeCell ref="T34:W34"/>
    <mergeCell ref="X34:Z34"/>
    <mergeCell ref="C33:D33"/>
    <mergeCell ref="E33:F33"/>
    <mergeCell ref="G33:I33"/>
    <mergeCell ref="K33:L33"/>
    <mergeCell ref="P33:Q33"/>
    <mergeCell ref="R33:S33"/>
    <mergeCell ref="T31:V31"/>
    <mergeCell ref="X31:Y31"/>
    <mergeCell ref="C32:D32"/>
    <mergeCell ref="G32:J32"/>
    <mergeCell ref="K32:M32"/>
    <mergeCell ref="P32:Q32"/>
    <mergeCell ref="T32:W32"/>
    <mergeCell ref="X32:Z32"/>
    <mergeCell ref="C31:D31"/>
    <mergeCell ref="E31:F31"/>
    <mergeCell ref="G31:I31"/>
    <mergeCell ref="K31:L31"/>
    <mergeCell ref="P31:Q31"/>
    <mergeCell ref="R31:S31"/>
    <mergeCell ref="R32:S32"/>
    <mergeCell ref="T29:V29"/>
    <mergeCell ref="X29:Y29"/>
    <mergeCell ref="C30:D30"/>
    <mergeCell ref="E30:F30"/>
    <mergeCell ref="G30:J30"/>
    <mergeCell ref="K30:M30"/>
    <mergeCell ref="P30:Q30"/>
    <mergeCell ref="R30:S30"/>
    <mergeCell ref="T30:W30"/>
    <mergeCell ref="X30:Z30"/>
    <mergeCell ref="C29:D29"/>
    <mergeCell ref="E29:F29"/>
    <mergeCell ref="G29:I29"/>
    <mergeCell ref="K29:L29"/>
    <mergeCell ref="P29:Q29"/>
    <mergeCell ref="R29:S29"/>
    <mergeCell ref="T27:V27"/>
    <mergeCell ref="X27:Y27"/>
    <mergeCell ref="C28:D28"/>
    <mergeCell ref="G28:J28"/>
    <mergeCell ref="K28:M28"/>
    <mergeCell ref="P28:Q28"/>
    <mergeCell ref="T28:W28"/>
    <mergeCell ref="X28:Z28"/>
    <mergeCell ref="C27:D27"/>
    <mergeCell ref="E27:F27"/>
    <mergeCell ref="G27:I27"/>
    <mergeCell ref="K27:L27"/>
    <mergeCell ref="P27:Q27"/>
    <mergeCell ref="R27:S27"/>
    <mergeCell ref="R28:S28"/>
    <mergeCell ref="T25:V25"/>
    <mergeCell ref="X25:Y25"/>
    <mergeCell ref="C26:D26"/>
    <mergeCell ref="E26:F26"/>
    <mergeCell ref="G26:J26"/>
    <mergeCell ref="K26:M26"/>
    <mergeCell ref="P26:Q26"/>
    <mergeCell ref="R26:S26"/>
    <mergeCell ref="T26:W26"/>
    <mergeCell ref="X26:Z26"/>
    <mergeCell ref="C25:D25"/>
    <mergeCell ref="E25:F25"/>
    <mergeCell ref="G25:I25"/>
    <mergeCell ref="K25:L25"/>
    <mergeCell ref="P25:Q25"/>
    <mergeCell ref="R25:S25"/>
    <mergeCell ref="T23:V23"/>
    <mergeCell ref="X23:Y23"/>
    <mergeCell ref="C24:D24"/>
    <mergeCell ref="G24:J24"/>
    <mergeCell ref="K24:M24"/>
    <mergeCell ref="P24:Q24"/>
    <mergeCell ref="T24:W24"/>
    <mergeCell ref="X24:Z24"/>
    <mergeCell ref="C23:D23"/>
    <mergeCell ref="E23:F23"/>
    <mergeCell ref="G23:I23"/>
    <mergeCell ref="K23:L23"/>
    <mergeCell ref="P23:Q23"/>
    <mergeCell ref="R23:S23"/>
    <mergeCell ref="R24:S24"/>
    <mergeCell ref="T21:V21"/>
    <mergeCell ref="X21:Y21"/>
    <mergeCell ref="C22:D22"/>
    <mergeCell ref="E22:F22"/>
    <mergeCell ref="G22:J22"/>
    <mergeCell ref="K22:M22"/>
    <mergeCell ref="P22:Q22"/>
    <mergeCell ref="R22:S22"/>
    <mergeCell ref="T22:W22"/>
    <mergeCell ref="X22:Z22"/>
    <mergeCell ref="C21:D21"/>
    <mergeCell ref="E21:F21"/>
    <mergeCell ref="G21:I21"/>
    <mergeCell ref="K21:L21"/>
    <mergeCell ref="P21:Q21"/>
    <mergeCell ref="R21:S21"/>
    <mergeCell ref="T19:V19"/>
    <mergeCell ref="X19:Y19"/>
    <mergeCell ref="C20:D20"/>
    <mergeCell ref="G20:J20"/>
    <mergeCell ref="K20:M20"/>
    <mergeCell ref="P20:Q20"/>
    <mergeCell ref="T20:W20"/>
    <mergeCell ref="X20:Z20"/>
    <mergeCell ref="C19:D19"/>
    <mergeCell ref="E19:F19"/>
    <mergeCell ref="G19:I19"/>
    <mergeCell ref="K19:L19"/>
    <mergeCell ref="P19:Q19"/>
    <mergeCell ref="R19:S19"/>
    <mergeCell ref="R20:S20"/>
    <mergeCell ref="T17:V17"/>
    <mergeCell ref="X17:Y17"/>
    <mergeCell ref="C18:D18"/>
    <mergeCell ref="E18:F18"/>
    <mergeCell ref="G18:J18"/>
    <mergeCell ref="K18:M18"/>
    <mergeCell ref="P18:Q18"/>
    <mergeCell ref="R18:S18"/>
    <mergeCell ref="T18:W18"/>
    <mergeCell ref="X18:Z18"/>
    <mergeCell ref="C17:D17"/>
    <mergeCell ref="E17:F17"/>
    <mergeCell ref="G17:I17"/>
    <mergeCell ref="K17:L17"/>
    <mergeCell ref="P17:Q17"/>
    <mergeCell ref="R17:S17"/>
    <mergeCell ref="T15:V15"/>
    <mergeCell ref="X15:Y15"/>
    <mergeCell ref="C16:D16"/>
    <mergeCell ref="G16:J16"/>
    <mergeCell ref="K16:M16"/>
    <mergeCell ref="P16:Q16"/>
    <mergeCell ref="T16:W16"/>
    <mergeCell ref="X16:Z16"/>
    <mergeCell ref="C15:D15"/>
    <mergeCell ref="E15:F15"/>
    <mergeCell ref="G15:I15"/>
    <mergeCell ref="K15:L15"/>
    <mergeCell ref="P15:Q15"/>
    <mergeCell ref="R15:S15"/>
    <mergeCell ref="R16:S16"/>
    <mergeCell ref="C14:D14"/>
    <mergeCell ref="E14:F14"/>
    <mergeCell ref="G14:J14"/>
    <mergeCell ref="K14:M14"/>
    <mergeCell ref="P14:Q14"/>
    <mergeCell ref="R14:S14"/>
    <mergeCell ref="T14:W14"/>
    <mergeCell ref="X14:Z14"/>
    <mergeCell ref="C13:D13"/>
    <mergeCell ref="E13:F13"/>
    <mergeCell ref="G13:I13"/>
    <mergeCell ref="K13:L13"/>
    <mergeCell ref="P13:Q13"/>
    <mergeCell ref="R13:S13"/>
    <mergeCell ref="C10:D10"/>
    <mergeCell ref="E10:F10"/>
    <mergeCell ref="G10:J10"/>
    <mergeCell ref="K10:M10"/>
    <mergeCell ref="P10:Q10"/>
    <mergeCell ref="R10:S10"/>
    <mergeCell ref="R12:S12"/>
    <mergeCell ref="T13:V13"/>
    <mergeCell ref="X13:Y13"/>
    <mergeCell ref="C9:D9"/>
    <mergeCell ref="E9:F9"/>
    <mergeCell ref="G9:I9"/>
    <mergeCell ref="K9:L9"/>
    <mergeCell ref="P9:Q9"/>
    <mergeCell ref="R9:S9"/>
    <mergeCell ref="T9:V9"/>
    <mergeCell ref="X9:Y9"/>
    <mergeCell ref="C12:D12"/>
    <mergeCell ref="G12:J12"/>
    <mergeCell ref="K12:M12"/>
    <mergeCell ref="P12:Q12"/>
    <mergeCell ref="T12:W12"/>
    <mergeCell ref="X12:Z12"/>
    <mergeCell ref="T10:W10"/>
    <mergeCell ref="X10:Z10"/>
    <mergeCell ref="C11:D11"/>
    <mergeCell ref="E11:F11"/>
    <mergeCell ref="G11:I11"/>
    <mergeCell ref="K11:L11"/>
    <mergeCell ref="P11:Q11"/>
    <mergeCell ref="R11:S11"/>
    <mergeCell ref="T11:V11"/>
    <mergeCell ref="X11:Y11"/>
    <mergeCell ref="P51:Q51"/>
    <mergeCell ref="W58:X58"/>
    <mergeCell ref="C62:D62"/>
    <mergeCell ref="P62:Q62"/>
    <mergeCell ref="W62:X62"/>
    <mergeCell ref="A2:Z2"/>
    <mergeCell ref="A4:H4"/>
    <mergeCell ref="I4:P4"/>
    <mergeCell ref="Q4:U4"/>
    <mergeCell ref="V4:Z4"/>
    <mergeCell ref="A5:H5"/>
    <mergeCell ref="I5:P5"/>
    <mergeCell ref="Q5:U5"/>
    <mergeCell ref="V5:Z5"/>
    <mergeCell ref="F6:L6"/>
    <mergeCell ref="P6:U6"/>
    <mergeCell ref="C8:D8"/>
    <mergeCell ref="E8:F8"/>
    <mergeCell ref="G8:J8"/>
    <mergeCell ref="K8:M8"/>
    <mergeCell ref="P8:Q8"/>
    <mergeCell ref="R8:S8"/>
    <mergeCell ref="T8:W8"/>
    <mergeCell ref="X8:Z8"/>
  </mergeCells>
  <dataValidations count="4">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whole" allowBlank="1" showInputMessage="1" showErrorMessage="1" error="Weight must be between 400 and 1200" sqref="P16:Q16 C12:F12 C16:F16 P20:Q20 P24:Q24 C20:F20 P28:Q28 C24:F24 P32:Q32 C28:F28 C32:F32 P36:Q36 P40:Q40 C36:F36 C40:F40 P44:Q44 P12:Q12 C44:F44 C48:F48 P48:Q48">
      <formula1>400</formula1>
      <formula2>1400</formula2>
    </dataValidation>
  </dataValidations>
  <printOptions horizontalCentered="1"/>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21506" r:id="rId5" name="Check Box 2">
              <controlPr locked="0" defaultSize="0" autoFill="0" autoLine="0" autoPict="0">
                <anchor moveWithCells="1">
                  <from>
                    <xdr:col>14</xdr:col>
                    <xdr:colOff>30480</xdr:colOff>
                    <xdr:row>8</xdr:row>
                    <xdr:rowOff>251460</xdr:rowOff>
                  </from>
                  <to>
                    <xdr:col>15</xdr:col>
                    <xdr:colOff>7620</xdr:colOff>
                    <xdr:row>12</xdr:row>
                    <xdr:rowOff>83820</xdr:rowOff>
                  </to>
                </anchor>
              </controlPr>
            </control>
          </mc:Choice>
        </mc:AlternateContent>
        <mc:AlternateContent xmlns:mc="http://schemas.openxmlformats.org/markup-compatibility/2006">
          <mc:Choice Requires="x14">
            <control shapeId="21507" r:id="rId6" name="Check Box 3">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21508" r:id="rId7" name="Check Box 4">
              <controlPr locked="0" defaultSize="0" autoFill="0" autoLine="0" autoPict="0">
                <anchor moveWithCells="1">
                  <from>
                    <xdr:col>14</xdr:col>
                    <xdr:colOff>30480</xdr:colOff>
                    <xdr:row>7</xdr:row>
                    <xdr:rowOff>297180</xdr:rowOff>
                  </from>
                  <to>
                    <xdr:col>14</xdr:col>
                    <xdr:colOff>266700</xdr:colOff>
                    <xdr:row>10</xdr:row>
                    <xdr:rowOff>76200</xdr:rowOff>
                  </to>
                </anchor>
              </controlPr>
            </control>
          </mc:Choice>
        </mc:AlternateContent>
        <mc:AlternateContent xmlns:mc="http://schemas.openxmlformats.org/markup-compatibility/2006">
          <mc:Choice Requires="x14">
            <control shapeId="21509" r:id="rId8" name="Check Box 5">
              <controlPr locked="0" defaultSize="0" autoFill="0" autoLine="0" autoPict="0">
                <anchor moveWithCells="1">
                  <from>
                    <xdr:col>1</xdr:col>
                    <xdr:colOff>22860</xdr:colOff>
                    <xdr:row>14</xdr:row>
                    <xdr:rowOff>60960</xdr:rowOff>
                  </from>
                  <to>
                    <xdr:col>2</xdr:col>
                    <xdr:colOff>38100</xdr:colOff>
                    <xdr:row>14</xdr:row>
                    <xdr:rowOff>274320</xdr:rowOff>
                  </to>
                </anchor>
              </controlPr>
            </control>
          </mc:Choice>
        </mc:AlternateContent>
        <mc:AlternateContent xmlns:mc="http://schemas.openxmlformats.org/markup-compatibility/2006">
          <mc:Choice Requires="x14">
            <control shapeId="21510" r:id="rId9" name="Check Box 6">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21511" r:id="rId10" name="Check Box 7">
              <controlPr locked="0" defaultSize="0" autoFill="0" autoLine="0" autoPict="0">
                <anchor moveWithCells="1">
                  <from>
                    <xdr:col>14</xdr:col>
                    <xdr:colOff>30480</xdr:colOff>
                    <xdr:row>10</xdr:row>
                    <xdr:rowOff>251460</xdr:rowOff>
                  </from>
                  <to>
                    <xdr:col>14</xdr:col>
                    <xdr:colOff>266700</xdr:colOff>
                    <xdr:row>14</xdr:row>
                    <xdr:rowOff>68580</xdr:rowOff>
                  </to>
                </anchor>
              </controlPr>
            </control>
          </mc:Choice>
        </mc:AlternateContent>
        <mc:AlternateContent xmlns:mc="http://schemas.openxmlformats.org/markup-compatibility/2006">
          <mc:Choice Requires="x14">
            <control shapeId="21512" r:id="rId11" name="Check Box 8">
              <controlPr locked="0" defaultSize="0" autoFill="0" autoLine="0" autoPict="0">
                <anchor moveWithCells="1">
                  <from>
                    <xdr:col>1</xdr:col>
                    <xdr:colOff>22860</xdr:colOff>
                    <xdr:row>18</xdr:row>
                    <xdr:rowOff>60960</xdr:rowOff>
                  </from>
                  <to>
                    <xdr:col>2</xdr:col>
                    <xdr:colOff>38100</xdr:colOff>
                    <xdr:row>18</xdr:row>
                    <xdr:rowOff>274320</xdr:rowOff>
                  </to>
                </anchor>
              </controlPr>
            </control>
          </mc:Choice>
        </mc:AlternateContent>
        <mc:AlternateContent xmlns:mc="http://schemas.openxmlformats.org/markup-compatibility/2006">
          <mc:Choice Requires="x14">
            <control shapeId="21513" r:id="rId12" name="Check Box 9">
              <controlPr locked="0" defaultSize="0" autoFill="0" autoLine="0" autoPict="0">
                <anchor moveWithCells="1">
                  <from>
                    <xdr:col>14</xdr:col>
                    <xdr:colOff>30480</xdr:colOff>
                    <xdr:row>16</xdr:row>
                    <xdr:rowOff>251460</xdr:rowOff>
                  </from>
                  <to>
                    <xdr:col>15</xdr:col>
                    <xdr:colOff>7620</xdr:colOff>
                    <xdr:row>20</xdr:row>
                    <xdr:rowOff>83820</xdr:rowOff>
                  </to>
                </anchor>
              </controlPr>
            </control>
          </mc:Choice>
        </mc:AlternateContent>
        <mc:AlternateContent xmlns:mc="http://schemas.openxmlformats.org/markup-compatibility/2006">
          <mc:Choice Requires="x14">
            <control shapeId="21514" r:id="rId13" name="Check Box 10">
              <controlPr locked="0" defaultSize="0" autoFill="0" autoLine="0" autoPict="0">
                <anchor moveWithCells="1">
                  <from>
                    <xdr:col>1</xdr:col>
                    <xdr:colOff>22860</xdr:colOff>
                    <xdr:row>15</xdr:row>
                    <xdr:rowOff>22860</xdr:rowOff>
                  </from>
                  <to>
                    <xdr:col>1</xdr:col>
                    <xdr:colOff>259080</xdr:colOff>
                    <xdr:row>17</xdr:row>
                    <xdr:rowOff>7620</xdr:rowOff>
                  </to>
                </anchor>
              </controlPr>
            </control>
          </mc:Choice>
        </mc:AlternateContent>
        <mc:AlternateContent xmlns:mc="http://schemas.openxmlformats.org/markup-compatibility/2006">
          <mc:Choice Requires="x14">
            <control shapeId="21515" r:id="rId14" name="Check Box 11">
              <controlPr locked="0" defaultSize="0" autoFill="0" autoLine="0" autoPict="0">
                <anchor moveWithCells="1">
                  <from>
                    <xdr:col>14</xdr:col>
                    <xdr:colOff>30480</xdr:colOff>
                    <xdr:row>14</xdr:row>
                    <xdr:rowOff>266700</xdr:rowOff>
                  </from>
                  <to>
                    <xdr:col>14</xdr:col>
                    <xdr:colOff>266700</xdr:colOff>
                    <xdr:row>18</xdr:row>
                    <xdr:rowOff>83820</xdr:rowOff>
                  </to>
                </anchor>
              </controlPr>
            </control>
          </mc:Choice>
        </mc:AlternateContent>
        <mc:AlternateContent xmlns:mc="http://schemas.openxmlformats.org/markup-compatibility/2006">
          <mc:Choice Requires="x14">
            <control shapeId="21516" r:id="rId15" name="Check Box 12">
              <controlPr locked="0" defaultSize="0" autoFill="0" autoLine="0" autoPict="0">
                <anchor moveWithCells="1">
                  <from>
                    <xdr:col>1</xdr:col>
                    <xdr:colOff>22860</xdr:colOff>
                    <xdr:row>22</xdr:row>
                    <xdr:rowOff>60960</xdr:rowOff>
                  </from>
                  <to>
                    <xdr:col>2</xdr:col>
                    <xdr:colOff>38100</xdr:colOff>
                    <xdr:row>22</xdr:row>
                    <xdr:rowOff>274320</xdr:rowOff>
                  </to>
                </anchor>
              </controlPr>
            </control>
          </mc:Choice>
        </mc:AlternateContent>
        <mc:AlternateContent xmlns:mc="http://schemas.openxmlformats.org/markup-compatibility/2006">
          <mc:Choice Requires="x14">
            <control shapeId="21517" r:id="rId16" name="Check Box 13">
              <controlPr locked="0" defaultSize="0" autoFill="0" autoLine="0" autoPict="0">
                <anchor moveWithCells="1">
                  <from>
                    <xdr:col>1</xdr:col>
                    <xdr:colOff>22860</xdr:colOff>
                    <xdr:row>19</xdr:row>
                    <xdr:rowOff>22860</xdr:rowOff>
                  </from>
                  <to>
                    <xdr:col>1</xdr:col>
                    <xdr:colOff>259080</xdr:colOff>
                    <xdr:row>21</xdr:row>
                    <xdr:rowOff>7620</xdr:rowOff>
                  </to>
                </anchor>
              </controlPr>
            </control>
          </mc:Choice>
        </mc:AlternateContent>
        <mc:AlternateContent xmlns:mc="http://schemas.openxmlformats.org/markup-compatibility/2006">
          <mc:Choice Requires="x14">
            <control shapeId="21518" r:id="rId17" name="Check Box 14">
              <controlPr locked="0" defaultSize="0" autoFill="0" autoLine="0" autoPict="0">
                <anchor moveWithCells="1">
                  <from>
                    <xdr:col>14</xdr:col>
                    <xdr:colOff>30480</xdr:colOff>
                    <xdr:row>18</xdr:row>
                    <xdr:rowOff>266700</xdr:rowOff>
                  </from>
                  <to>
                    <xdr:col>14</xdr:col>
                    <xdr:colOff>266700</xdr:colOff>
                    <xdr:row>22</xdr:row>
                    <xdr:rowOff>83820</xdr:rowOff>
                  </to>
                </anchor>
              </controlPr>
            </control>
          </mc:Choice>
        </mc:AlternateContent>
        <mc:AlternateContent xmlns:mc="http://schemas.openxmlformats.org/markup-compatibility/2006">
          <mc:Choice Requires="x14">
            <control shapeId="21519" r:id="rId18" name="Check Box 15">
              <controlPr locked="0" defaultSize="0" autoFill="0" autoLine="0" autoPict="0">
                <anchor moveWithCells="1">
                  <from>
                    <xdr:col>1</xdr:col>
                    <xdr:colOff>22860</xdr:colOff>
                    <xdr:row>26</xdr:row>
                    <xdr:rowOff>45720</xdr:rowOff>
                  </from>
                  <to>
                    <xdr:col>2</xdr:col>
                    <xdr:colOff>38100</xdr:colOff>
                    <xdr:row>26</xdr:row>
                    <xdr:rowOff>266700</xdr:rowOff>
                  </to>
                </anchor>
              </controlPr>
            </control>
          </mc:Choice>
        </mc:AlternateContent>
        <mc:AlternateContent xmlns:mc="http://schemas.openxmlformats.org/markup-compatibility/2006">
          <mc:Choice Requires="x14">
            <control shapeId="21520" r:id="rId19" name="Check Box 16">
              <controlPr locked="0" defaultSize="0" autoFill="0" autoLine="0" autoPict="0">
                <anchor moveWithCells="1">
                  <from>
                    <xdr:col>14</xdr:col>
                    <xdr:colOff>30480</xdr:colOff>
                    <xdr:row>24</xdr:row>
                    <xdr:rowOff>251460</xdr:rowOff>
                  </from>
                  <to>
                    <xdr:col>15</xdr:col>
                    <xdr:colOff>7620</xdr:colOff>
                    <xdr:row>28</xdr:row>
                    <xdr:rowOff>83820</xdr:rowOff>
                  </to>
                </anchor>
              </controlPr>
            </control>
          </mc:Choice>
        </mc:AlternateContent>
        <mc:AlternateContent xmlns:mc="http://schemas.openxmlformats.org/markup-compatibility/2006">
          <mc:Choice Requires="x14">
            <control shapeId="21521" r:id="rId20" name="Check Box 17">
              <controlPr locked="0" defaultSize="0" autoFill="0" autoLine="0" autoPict="0">
                <anchor moveWithCells="1">
                  <from>
                    <xdr:col>1</xdr:col>
                    <xdr:colOff>22860</xdr:colOff>
                    <xdr:row>23</xdr:row>
                    <xdr:rowOff>22860</xdr:rowOff>
                  </from>
                  <to>
                    <xdr:col>1</xdr:col>
                    <xdr:colOff>259080</xdr:colOff>
                    <xdr:row>25</xdr:row>
                    <xdr:rowOff>7620</xdr:rowOff>
                  </to>
                </anchor>
              </controlPr>
            </control>
          </mc:Choice>
        </mc:AlternateContent>
        <mc:AlternateContent xmlns:mc="http://schemas.openxmlformats.org/markup-compatibility/2006">
          <mc:Choice Requires="x14">
            <control shapeId="21522" r:id="rId21" name="Check Box 18">
              <controlPr locked="0" defaultSize="0" autoFill="0" autoLine="0" autoPict="0">
                <anchor moveWithCells="1">
                  <from>
                    <xdr:col>14</xdr:col>
                    <xdr:colOff>30480</xdr:colOff>
                    <xdr:row>22</xdr:row>
                    <xdr:rowOff>266700</xdr:rowOff>
                  </from>
                  <to>
                    <xdr:col>14</xdr:col>
                    <xdr:colOff>266700</xdr:colOff>
                    <xdr:row>26</xdr:row>
                    <xdr:rowOff>83820</xdr:rowOff>
                  </to>
                </anchor>
              </controlPr>
            </control>
          </mc:Choice>
        </mc:AlternateContent>
        <mc:AlternateContent xmlns:mc="http://schemas.openxmlformats.org/markup-compatibility/2006">
          <mc:Choice Requires="x14">
            <control shapeId="21523" r:id="rId22" name="Check Box 19">
              <controlPr locked="0" defaultSize="0" autoFill="0" autoLine="0" autoPict="0">
                <anchor moveWithCells="1">
                  <from>
                    <xdr:col>1</xdr:col>
                    <xdr:colOff>22860</xdr:colOff>
                    <xdr:row>30</xdr:row>
                    <xdr:rowOff>45720</xdr:rowOff>
                  </from>
                  <to>
                    <xdr:col>2</xdr:col>
                    <xdr:colOff>38100</xdr:colOff>
                    <xdr:row>30</xdr:row>
                    <xdr:rowOff>266700</xdr:rowOff>
                  </to>
                </anchor>
              </controlPr>
            </control>
          </mc:Choice>
        </mc:AlternateContent>
        <mc:AlternateContent xmlns:mc="http://schemas.openxmlformats.org/markup-compatibility/2006">
          <mc:Choice Requires="x14">
            <control shapeId="21524" r:id="rId23" name="Check Box 20">
              <controlPr locked="0" defaultSize="0" autoFill="0" autoLine="0" autoPict="0">
                <anchor moveWithCells="1">
                  <from>
                    <xdr:col>1</xdr:col>
                    <xdr:colOff>22860</xdr:colOff>
                    <xdr:row>27</xdr:row>
                    <xdr:rowOff>22860</xdr:rowOff>
                  </from>
                  <to>
                    <xdr:col>1</xdr:col>
                    <xdr:colOff>259080</xdr:colOff>
                    <xdr:row>29</xdr:row>
                    <xdr:rowOff>7620</xdr:rowOff>
                  </to>
                </anchor>
              </controlPr>
            </control>
          </mc:Choice>
        </mc:AlternateContent>
        <mc:AlternateContent xmlns:mc="http://schemas.openxmlformats.org/markup-compatibility/2006">
          <mc:Choice Requires="x14">
            <control shapeId="21525" r:id="rId24" name="Check Box 21">
              <controlPr locked="0" defaultSize="0" autoFill="0" autoLine="0" autoPict="0">
                <anchor moveWithCells="1">
                  <from>
                    <xdr:col>14</xdr:col>
                    <xdr:colOff>30480</xdr:colOff>
                    <xdr:row>26</xdr:row>
                    <xdr:rowOff>266700</xdr:rowOff>
                  </from>
                  <to>
                    <xdr:col>14</xdr:col>
                    <xdr:colOff>266700</xdr:colOff>
                    <xdr:row>30</xdr:row>
                    <xdr:rowOff>83820</xdr:rowOff>
                  </to>
                </anchor>
              </controlPr>
            </control>
          </mc:Choice>
        </mc:AlternateContent>
        <mc:AlternateContent xmlns:mc="http://schemas.openxmlformats.org/markup-compatibility/2006">
          <mc:Choice Requires="x14">
            <control shapeId="21526" r:id="rId25" name="Check Box 22">
              <controlPr locked="0" defaultSize="0" autoFill="0" autoLine="0" autoPict="0">
                <anchor moveWithCells="1">
                  <from>
                    <xdr:col>1</xdr:col>
                    <xdr:colOff>22860</xdr:colOff>
                    <xdr:row>34</xdr:row>
                    <xdr:rowOff>45720</xdr:rowOff>
                  </from>
                  <to>
                    <xdr:col>2</xdr:col>
                    <xdr:colOff>38100</xdr:colOff>
                    <xdr:row>34</xdr:row>
                    <xdr:rowOff>266700</xdr:rowOff>
                  </to>
                </anchor>
              </controlPr>
            </control>
          </mc:Choice>
        </mc:AlternateContent>
        <mc:AlternateContent xmlns:mc="http://schemas.openxmlformats.org/markup-compatibility/2006">
          <mc:Choice Requires="x14">
            <control shapeId="21527" r:id="rId26" name="Check Box 23">
              <controlPr locked="0" defaultSize="0" autoFill="0" autoLine="0" autoPict="0">
                <anchor moveWithCells="1">
                  <from>
                    <xdr:col>14</xdr:col>
                    <xdr:colOff>30480</xdr:colOff>
                    <xdr:row>32</xdr:row>
                    <xdr:rowOff>251460</xdr:rowOff>
                  </from>
                  <to>
                    <xdr:col>15</xdr:col>
                    <xdr:colOff>7620</xdr:colOff>
                    <xdr:row>36</xdr:row>
                    <xdr:rowOff>83820</xdr:rowOff>
                  </to>
                </anchor>
              </controlPr>
            </control>
          </mc:Choice>
        </mc:AlternateContent>
        <mc:AlternateContent xmlns:mc="http://schemas.openxmlformats.org/markup-compatibility/2006">
          <mc:Choice Requires="x14">
            <control shapeId="21528" r:id="rId27" name="Check Box 24">
              <controlPr locked="0" defaultSize="0" autoFill="0" autoLine="0" autoPict="0">
                <anchor moveWithCells="1">
                  <from>
                    <xdr:col>1</xdr:col>
                    <xdr:colOff>22860</xdr:colOff>
                    <xdr:row>31</xdr:row>
                    <xdr:rowOff>22860</xdr:rowOff>
                  </from>
                  <to>
                    <xdr:col>1</xdr:col>
                    <xdr:colOff>259080</xdr:colOff>
                    <xdr:row>33</xdr:row>
                    <xdr:rowOff>7620</xdr:rowOff>
                  </to>
                </anchor>
              </controlPr>
            </control>
          </mc:Choice>
        </mc:AlternateContent>
        <mc:AlternateContent xmlns:mc="http://schemas.openxmlformats.org/markup-compatibility/2006">
          <mc:Choice Requires="x14">
            <control shapeId="21529" r:id="rId28" name="Check Box 25">
              <controlPr locked="0" defaultSize="0" autoFill="0" autoLine="0" autoPict="0">
                <anchor moveWithCells="1">
                  <from>
                    <xdr:col>14</xdr:col>
                    <xdr:colOff>30480</xdr:colOff>
                    <xdr:row>30</xdr:row>
                    <xdr:rowOff>259080</xdr:rowOff>
                  </from>
                  <to>
                    <xdr:col>14</xdr:col>
                    <xdr:colOff>266700</xdr:colOff>
                    <xdr:row>34</xdr:row>
                    <xdr:rowOff>76200</xdr:rowOff>
                  </to>
                </anchor>
              </controlPr>
            </control>
          </mc:Choice>
        </mc:AlternateContent>
        <mc:AlternateContent xmlns:mc="http://schemas.openxmlformats.org/markup-compatibility/2006">
          <mc:Choice Requires="x14">
            <control shapeId="21530" r:id="rId29" name="Check Box 26">
              <controlPr locked="0" defaultSize="0" autoFill="0" autoLine="0" autoPict="0">
                <anchor moveWithCells="1">
                  <from>
                    <xdr:col>1</xdr:col>
                    <xdr:colOff>22860</xdr:colOff>
                    <xdr:row>38</xdr:row>
                    <xdr:rowOff>45720</xdr:rowOff>
                  </from>
                  <to>
                    <xdr:col>2</xdr:col>
                    <xdr:colOff>38100</xdr:colOff>
                    <xdr:row>38</xdr:row>
                    <xdr:rowOff>266700</xdr:rowOff>
                  </to>
                </anchor>
              </controlPr>
            </control>
          </mc:Choice>
        </mc:AlternateContent>
        <mc:AlternateContent xmlns:mc="http://schemas.openxmlformats.org/markup-compatibility/2006">
          <mc:Choice Requires="x14">
            <control shapeId="21531" r:id="rId30" name="Check Box 27">
              <controlPr locked="0" defaultSize="0" autoFill="0" autoLine="0" autoPict="0">
                <anchor moveWithCells="1">
                  <from>
                    <xdr:col>1</xdr:col>
                    <xdr:colOff>22860</xdr:colOff>
                    <xdr:row>35</xdr:row>
                    <xdr:rowOff>22860</xdr:rowOff>
                  </from>
                  <to>
                    <xdr:col>1</xdr:col>
                    <xdr:colOff>259080</xdr:colOff>
                    <xdr:row>37</xdr:row>
                    <xdr:rowOff>7620</xdr:rowOff>
                  </to>
                </anchor>
              </controlPr>
            </control>
          </mc:Choice>
        </mc:AlternateContent>
        <mc:AlternateContent xmlns:mc="http://schemas.openxmlformats.org/markup-compatibility/2006">
          <mc:Choice Requires="x14">
            <control shapeId="21532" r:id="rId31" name="Check Box 28">
              <controlPr locked="0" defaultSize="0" autoFill="0" autoLine="0" autoPict="0">
                <anchor moveWithCells="1">
                  <from>
                    <xdr:col>14</xdr:col>
                    <xdr:colOff>30480</xdr:colOff>
                    <xdr:row>34</xdr:row>
                    <xdr:rowOff>266700</xdr:rowOff>
                  </from>
                  <to>
                    <xdr:col>14</xdr:col>
                    <xdr:colOff>266700</xdr:colOff>
                    <xdr:row>38</xdr:row>
                    <xdr:rowOff>83820</xdr:rowOff>
                  </to>
                </anchor>
              </controlPr>
            </control>
          </mc:Choice>
        </mc:AlternateContent>
        <mc:AlternateContent xmlns:mc="http://schemas.openxmlformats.org/markup-compatibility/2006">
          <mc:Choice Requires="x14">
            <control shapeId="21533" r:id="rId32" name="Check Box 29">
              <controlPr locked="0" defaultSize="0" autoFill="0" autoLine="0" autoPict="0">
                <anchor moveWithCells="1">
                  <from>
                    <xdr:col>1</xdr:col>
                    <xdr:colOff>22860</xdr:colOff>
                    <xdr:row>42</xdr:row>
                    <xdr:rowOff>45720</xdr:rowOff>
                  </from>
                  <to>
                    <xdr:col>2</xdr:col>
                    <xdr:colOff>38100</xdr:colOff>
                    <xdr:row>42</xdr:row>
                    <xdr:rowOff>266700</xdr:rowOff>
                  </to>
                </anchor>
              </controlPr>
            </control>
          </mc:Choice>
        </mc:AlternateContent>
        <mc:AlternateContent xmlns:mc="http://schemas.openxmlformats.org/markup-compatibility/2006">
          <mc:Choice Requires="x14">
            <control shapeId="21534" r:id="rId33" name="Check Box 30">
              <controlPr locked="0" defaultSize="0" autoFill="0" autoLine="0" autoPict="0">
                <anchor moveWithCells="1">
                  <from>
                    <xdr:col>14</xdr:col>
                    <xdr:colOff>30480</xdr:colOff>
                    <xdr:row>40</xdr:row>
                    <xdr:rowOff>251460</xdr:rowOff>
                  </from>
                  <to>
                    <xdr:col>15</xdr:col>
                    <xdr:colOff>7620</xdr:colOff>
                    <xdr:row>44</xdr:row>
                    <xdr:rowOff>83820</xdr:rowOff>
                  </to>
                </anchor>
              </controlPr>
            </control>
          </mc:Choice>
        </mc:AlternateContent>
        <mc:AlternateContent xmlns:mc="http://schemas.openxmlformats.org/markup-compatibility/2006">
          <mc:Choice Requires="x14">
            <control shapeId="21535" r:id="rId34" name="Check Box 31">
              <controlPr locked="0" defaultSize="0" autoFill="0" autoLine="0" autoPict="0">
                <anchor moveWithCells="1">
                  <from>
                    <xdr:col>1</xdr:col>
                    <xdr:colOff>22860</xdr:colOff>
                    <xdr:row>39</xdr:row>
                    <xdr:rowOff>22860</xdr:rowOff>
                  </from>
                  <to>
                    <xdr:col>1</xdr:col>
                    <xdr:colOff>259080</xdr:colOff>
                    <xdr:row>41</xdr:row>
                    <xdr:rowOff>7620</xdr:rowOff>
                  </to>
                </anchor>
              </controlPr>
            </control>
          </mc:Choice>
        </mc:AlternateContent>
        <mc:AlternateContent xmlns:mc="http://schemas.openxmlformats.org/markup-compatibility/2006">
          <mc:Choice Requires="x14">
            <control shapeId="21536" r:id="rId35" name="Check Box 32">
              <controlPr locked="0" defaultSize="0" autoFill="0" autoLine="0" autoPict="0">
                <anchor moveWithCells="1">
                  <from>
                    <xdr:col>14</xdr:col>
                    <xdr:colOff>30480</xdr:colOff>
                    <xdr:row>38</xdr:row>
                    <xdr:rowOff>266700</xdr:rowOff>
                  </from>
                  <to>
                    <xdr:col>14</xdr:col>
                    <xdr:colOff>266700</xdr:colOff>
                    <xdr:row>42</xdr:row>
                    <xdr:rowOff>83820</xdr:rowOff>
                  </to>
                </anchor>
              </controlPr>
            </control>
          </mc:Choice>
        </mc:AlternateContent>
        <mc:AlternateContent xmlns:mc="http://schemas.openxmlformats.org/markup-compatibility/2006">
          <mc:Choice Requires="x14">
            <control shapeId="21537" r:id="rId36" name="Check Box 33">
              <controlPr locked="0" defaultSize="0" autoFill="0" autoLine="0" autoPict="0">
                <anchor moveWithCells="1">
                  <from>
                    <xdr:col>1</xdr:col>
                    <xdr:colOff>22860</xdr:colOff>
                    <xdr:row>46</xdr:row>
                    <xdr:rowOff>45720</xdr:rowOff>
                  </from>
                  <to>
                    <xdr:col>2</xdr:col>
                    <xdr:colOff>38100</xdr:colOff>
                    <xdr:row>46</xdr:row>
                    <xdr:rowOff>266700</xdr:rowOff>
                  </to>
                </anchor>
              </controlPr>
            </control>
          </mc:Choice>
        </mc:AlternateContent>
        <mc:AlternateContent xmlns:mc="http://schemas.openxmlformats.org/markup-compatibility/2006">
          <mc:Choice Requires="x14">
            <control shapeId="21538" r:id="rId37" name="Check Box 34">
              <controlPr locked="0" defaultSize="0" autoFill="0" autoLine="0" autoPict="0">
                <anchor moveWithCells="1">
                  <from>
                    <xdr:col>1</xdr:col>
                    <xdr:colOff>22860</xdr:colOff>
                    <xdr:row>43</xdr:row>
                    <xdr:rowOff>22860</xdr:rowOff>
                  </from>
                  <to>
                    <xdr:col>1</xdr:col>
                    <xdr:colOff>259080</xdr:colOff>
                    <xdr:row>45</xdr:row>
                    <xdr:rowOff>7620</xdr:rowOff>
                  </to>
                </anchor>
              </controlPr>
            </control>
          </mc:Choice>
        </mc:AlternateContent>
        <mc:AlternateContent xmlns:mc="http://schemas.openxmlformats.org/markup-compatibility/2006">
          <mc:Choice Requires="x14">
            <control shapeId="21539" r:id="rId38" name="Check Box 35">
              <controlPr locked="0" defaultSize="0" autoFill="0" autoLine="0" autoPict="0">
                <anchor moveWithCells="1">
                  <from>
                    <xdr:col>14</xdr:col>
                    <xdr:colOff>30480</xdr:colOff>
                    <xdr:row>42</xdr:row>
                    <xdr:rowOff>266700</xdr:rowOff>
                  </from>
                  <to>
                    <xdr:col>14</xdr:col>
                    <xdr:colOff>266700</xdr:colOff>
                    <xdr:row>46</xdr:row>
                    <xdr:rowOff>83820</xdr:rowOff>
                  </to>
                </anchor>
              </controlPr>
            </control>
          </mc:Choice>
        </mc:AlternateContent>
        <mc:AlternateContent xmlns:mc="http://schemas.openxmlformats.org/markup-compatibility/2006">
          <mc:Choice Requires="x14">
            <control shapeId="21540" r:id="rId39" name="Check Box 36">
              <controlPr locked="0" defaultSize="0" autoFill="0" autoLine="0" autoPict="0">
                <anchor moveWithCells="1">
                  <from>
                    <xdr:col>14</xdr:col>
                    <xdr:colOff>30480</xdr:colOff>
                    <xdr:row>12</xdr:row>
                    <xdr:rowOff>259080</xdr:rowOff>
                  </from>
                  <to>
                    <xdr:col>14</xdr:col>
                    <xdr:colOff>266700</xdr:colOff>
                    <xdr:row>16</xdr:row>
                    <xdr:rowOff>76200</xdr:rowOff>
                  </to>
                </anchor>
              </controlPr>
            </control>
          </mc:Choice>
        </mc:AlternateContent>
        <mc:AlternateContent xmlns:mc="http://schemas.openxmlformats.org/markup-compatibility/2006">
          <mc:Choice Requires="x14">
            <control shapeId="21541" r:id="rId40" name="Check Box 37">
              <controlPr locked="0" defaultSize="0" autoFill="0" autoLine="0" autoPict="0">
                <anchor moveWithCells="1">
                  <from>
                    <xdr:col>14</xdr:col>
                    <xdr:colOff>30480</xdr:colOff>
                    <xdr:row>20</xdr:row>
                    <xdr:rowOff>259080</xdr:rowOff>
                  </from>
                  <to>
                    <xdr:col>14</xdr:col>
                    <xdr:colOff>266700</xdr:colOff>
                    <xdr:row>24</xdr:row>
                    <xdr:rowOff>76200</xdr:rowOff>
                  </to>
                </anchor>
              </controlPr>
            </control>
          </mc:Choice>
        </mc:AlternateContent>
        <mc:AlternateContent xmlns:mc="http://schemas.openxmlformats.org/markup-compatibility/2006">
          <mc:Choice Requires="x14">
            <control shapeId="21542" r:id="rId41" name="Check Box 38">
              <controlPr locked="0" defaultSize="0" autoFill="0" autoLine="0" autoPict="0">
                <anchor moveWithCells="1">
                  <from>
                    <xdr:col>14</xdr:col>
                    <xdr:colOff>30480</xdr:colOff>
                    <xdr:row>28</xdr:row>
                    <xdr:rowOff>259080</xdr:rowOff>
                  </from>
                  <to>
                    <xdr:col>14</xdr:col>
                    <xdr:colOff>266700</xdr:colOff>
                    <xdr:row>32</xdr:row>
                    <xdr:rowOff>76200</xdr:rowOff>
                  </to>
                </anchor>
              </controlPr>
            </control>
          </mc:Choice>
        </mc:AlternateContent>
        <mc:AlternateContent xmlns:mc="http://schemas.openxmlformats.org/markup-compatibility/2006">
          <mc:Choice Requires="x14">
            <control shapeId="21543" r:id="rId42" name="Check Box 39">
              <controlPr locked="0" defaultSize="0" autoFill="0" autoLine="0" autoPict="0">
                <anchor moveWithCells="1">
                  <from>
                    <xdr:col>14</xdr:col>
                    <xdr:colOff>30480</xdr:colOff>
                    <xdr:row>36</xdr:row>
                    <xdr:rowOff>259080</xdr:rowOff>
                  </from>
                  <to>
                    <xdr:col>14</xdr:col>
                    <xdr:colOff>266700</xdr:colOff>
                    <xdr:row>40</xdr:row>
                    <xdr:rowOff>76200</xdr:rowOff>
                  </to>
                </anchor>
              </controlPr>
            </control>
          </mc:Choice>
        </mc:AlternateContent>
        <mc:AlternateContent xmlns:mc="http://schemas.openxmlformats.org/markup-compatibility/2006">
          <mc:Choice Requires="x14">
            <control shapeId="21544" r:id="rId43" name="Check Box 40">
              <controlPr locked="0" defaultSize="0" autoFill="0" autoLine="0" autoPict="0">
                <anchor moveWithCells="1">
                  <from>
                    <xdr:col>14</xdr:col>
                    <xdr:colOff>30480</xdr:colOff>
                    <xdr:row>44</xdr:row>
                    <xdr:rowOff>259080</xdr:rowOff>
                  </from>
                  <to>
                    <xdr:col>14</xdr:col>
                    <xdr:colOff>266700</xdr:colOff>
                    <xdr:row>48</xdr:row>
                    <xdr:rowOff>76200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 bestFit="1" customWidth="1"/>
    <col min="2" max="2" width="4.33203125" customWidth="1"/>
    <col min="3" max="3" width="4" bestFit="1" customWidth="1"/>
    <col min="4" max="4" width="3.88671875" customWidth="1"/>
    <col min="14" max="14" width="4"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 min="40" max="40" width="0"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7"/>
      <c r="X6" s="73">
        <v>4</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2" t="s">
        <v>7</v>
      </c>
      <c r="B8" s="66" t="s">
        <v>8</v>
      </c>
      <c r="C8" s="192" t="s">
        <v>9</v>
      </c>
      <c r="D8" s="148"/>
      <c r="E8" s="147" t="s">
        <v>57</v>
      </c>
      <c r="F8" s="148"/>
      <c r="G8" s="192" t="s">
        <v>10</v>
      </c>
      <c r="H8" s="193"/>
      <c r="I8" s="193"/>
      <c r="J8" s="148"/>
      <c r="K8" s="201" t="s">
        <v>11</v>
      </c>
      <c r="L8" s="201"/>
      <c r="M8" s="201"/>
      <c r="N8" s="5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107</v>
      </c>
      <c r="B9" s="5" t="b">
        <v>0</v>
      </c>
      <c r="C9" s="195"/>
      <c r="D9" s="196"/>
      <c r="E9" s="199"/>
      <c r="F9" s="200"/>
      <c r="G9" s="189" t="s">
        <v>38</v>
      </c>
      <c r="H9" s="190"/>
      <c r="I9" s="190"/>
      <c r="J9" s="21"/>
      <c r="K9" s="202" t="s">
        <v>14</v>
      </c>
      <c r="L9" s="203"/>
      <c r="M9" s="6"/>
      <c r="N9" s="4">
        <v>127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43"/>
      <c r="B10" s="9"/>
      <c r="C10" s="185"/>
      <c r="D10" s="191"/>
      <c r="E10" s="185"/>
      <c r="F10" s="186"/>
      <c r="G10" s="180"/>
      <c r="H10" s="181"/>
      <c r="I10" s="181"/>
      <c r="J10" s="182"/>
      <c r="K10" s="180"/>
      <c r="L10" s="181"/>
      <c r="M10" s="194"/>
      <c r="N10" s="58"/>
      <c r="O10" s="10"/>
      <c r="P10" s="185"/>
      <c r="Q10" s="191"/>
      <c r="R10" s="185"/>
      <c r="S10" s="186"/>
      <c r="T10" s="180"/>
      <c r="U10" s="181"/>
      <c r="V10" s="181"/>
      <c r="W10" s="182"/>
      <c r="X10" s="180"/>
      <c r="Y10" s="181"/>
      <c r="Z10" s="194"/>
      <c r="AA10" s="48"/>
    </row>
    <row r="11" spans="1:52" ht="26.1" customHeight="1" x14ac:dyDescent="0.25">
      <c r="A11" s="20">
        <v>108</v>
      </c>
      <c r="B11" s="5" t="b">
        <v>0</v>
      </c>
      <c r="C11" s="195"/>
      <c r="D11" s="196"/>
      <c r="E11" s="199"/>
      <c r="F11" s="200"/>
      <c r="G11" s="189" t="s">
        <v>38</v>
      </c>
      <c r="H11" s="190"/>
      <c r="I11" s="190"/>
      <c r="J11" s="21"/>
      <c r="K11" s="197" t="s">
        <v>14</v>
      </c>
      <c r="L11" s="198"/>
      <c r="M11" s="21"/>
      <c r="N11" s="4">
        <v>128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43"/>
      <c r="B12" s="9"/>
      <c r="C12" s="185"/>
      <c r="D12" s="191"/>
      <c r="E12" s="71"/>
      <c r="F12" s="72"/>
      <c r="G12" s="180"/>
      <c r="H12" s="181"/>
      <c r="I12" s="181"/>
      <c r="J12" s="182"/>
      <c r="K12" s="180"/>
      <c r="L12" s="181"/>
      <c r="M12" s="194"/>
      <c r="N12" s="58"/>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109</v>
      </c>
      <c r="B13" s="5" t="b">
        <v>0</v>
      </c>
      <c r="C13" s="195"/>
      <c r="D13" s="196"/>
      <c r="E13" s="199"/>
      <c r="F13" s="200"/>
      <c r="G13" s="189" t="s">
        <v>38</v>
      </c>
      <c r="H13" s="190"/>
      <c r="I13" s="190"/>
      <c r="J13" s="21"/>
      <c r="K13" s="202" t="s">
        <v>14</v>
      </c>
      <c r="L13" s="203"/>
      <c r="M13" s="6"/>
      <c r="N13" s="4">
        <v>129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43"/>
      <c r="B14" s="9"/>
      <c r="C14" s="185"/>
      <c r="D14" s="191"/>
      <c r="E14" s="185"/>
      <c r="F14" s="186"/>
      <c r="G14" s="180"/>
      <c r="H14" s="181"/>
      <c r="I14" s="181"/>
      <c r="J14" s="182"/>
      <c r="K14" s="180"/>
      <c r="L14" s="181"/>
      <c r="M14" s="194"/>
      <c r="N14" s="58"/>
      <c r="O14" s="10"/>
      <c r="P14" s="185"/>
      <c r="Q14" s="191"/>
      <c r="R14" s="185"/>
      <c r="S14" s="186"/>
      <c r="T14" s="180"/>
      <c r="U14" s="181"/>
      <c r="V14" s="181"/>
      <c r="W14" s="182"/>
      <c r="X14" s="180"/>
      <c r="Y14" s="181"/>
      <c r="Z14" s="194"/>
      <c r="AA14" s="48"/>
    </row>
    <row r="15" spans="1:52" ht="26.1" customHeight="1" x14ac:dyDescent="0.25">
      <c r="A15" s="20">
        <v>110</v>
      </c>
      <c r="B15" s="5" t="b">
        <v>0</v>
      </c>
      <c r="C15" s="195"/>
      <c r="D15" s="196"/>
      <c r="E15" s="199"/>
      <c r="F15" s="200"/>
      <c r="G15" s="189" t="s">
        <v>38</v>
      </c>
      <c r="H15" s="190"/>
      <c r="I15" s="190"/>
      <c r="J15" s="21"/>
      <c r="K15" s="197" t="s">
        <v>14</v>
      </c>
      <c r="L15" s="198"/>
      <c r="M15" s="21"/>
      <c r="N15" s="4">
        <v>130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43"/>
      <c r="B16" s="9"/>
      <c r="C16" s="185"/>
      <c r="D16" s="191"/>
      <c r="E16" s="71"/>
      <c r="F16" s="72"/>
      <c r="G16" s="180"/>
      <c r="H16" s="181"/>
      <c r="I16" s="181"/>
      <c r="J16" s="182"/>
      <c r="K16" s="180"/>
      <c r="L16" s="181"/>
      <c r="M16" s="194"/>
      <c r="N16" s="5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111</v>
      </c>
      <c r="B17" s="5" t="b">
        <v>0</v>
      </c>
      <c r="C17" s="195"/>
      <c r="D17" s="196"/>
      <c r="E17" s="199"/>
      <c r="F17" s="200"/>
      <c r="G17" s="189" t="s">
        <v>38</v>
      </c>
      <c r="H17" s="190"/>
      <c r="I17" s="190"/>
      <c r="J17" s="21"/>
      <c r="K17" s="202" t="s">
        <v>14</v>
      </c>
      <c r="L17" s="203"/>
      <c r="M17" s="6"/>
      <c r="N17" s="4">
        <v>131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43"/>
      <c r="B18" s="9"/>
      <c r="C18" s="185"/>
      <c r="D18" s="191"/>
      <c r="E18" s="185"/>
      <c r="F18" s="186"/>
      <c r="G18" s="180"/>
      <c r="H18" s="181"/>
      <c r="I18" s="181"/>
      <c r="J18" s="182"/>
      <c r="K18" s="180"/>
      <c r="L18" s="181"/>
      <c r="M18" s="194"/>
      <c r="N18" s="58"/>
      <c r="O18" s="10"/>
      <c r="P18" s="185"/>
      <c r="Q18" s="191"/>
      <c r="R18" s="185"/>
      <c r="S18" s="186"/>
      <c r="T18" s="180"/>
      <c r="U18" s="181"/>
      <c r="V18" s="181"/>
      <c r="W18" s="182"/>
      <c r="X18" s="180"/>
      <c r="Y18" s="181"/>
      <c r="Z18" s="194"/>
      <c r="AA18" s="48"/>
    </row>
    <row r="19" spans="1:39" ht="26.1" customHeight="1" x14ac:dyDescent="0.25">
      <c r="A19" s="20">
        <v>112</v>
      </c>
      <c r="B19" s="5" t="b">
        <v>0</v>
      </c>
      <c r="C19" s="195"/>
      <c r="D19" s="196"/>
      <c r="E19" s="199"/>
      <c r="F19" s="200"/>
      <c r="G19" s="189" t="s">
        <v>38</v>
      </c>
      <c r="H19" s="190"/>
      <c r="I19" s="190"/>
      <c r="J19" s="21"/>
      <c r="K19" s="197" t="s">
        <v>14</v>
      </c>
      <c r="L19" s="198"/>
      <c r="M19" s="21"/>
      <c r="N19" s="4">
        <v>132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43"/>
      <c r="B20" s="9"/>
      <c r="C20" s="185"/>
      <c r="D20" s="191"/>
      <c r="E20" s="71"/>
      <c r="F20" s="72"/>
      <c r="G20" s="180"/>
      <c r="H20" s="181"/>
      <c r="I20" s="181"/>
      <c r="J20" s="182"/>
      <c r="K20" s="180"/>
      <c r="L20" s="181"/>
      <c r="M20" s="194"/>
      <c r="N20" s="58"/>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113</v>
      </c>
      <c r="B21" s="5" t="b">
        <v>0</v>
      </c>
      <c r="C21" s="195"/>
      <c r="D21" s="196"/>
      <c r="E21" s="199"/>
      <c r="F21" s="200"/>
      <c r="G21" s="189" t="s">
        <v>38</v>
      </c>
      <c r="H21" s="190"/>
      <c r="I21" s="190"/>
      <c r="J21" s="21"/>
      <c r="K21" s="202" t="s">
        <v>14</v>
      </c>
      <c r="L21" s="203"/>
      <c r="M21" s="6"/>
      <c r="N21" s="4">
        <v>133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43"/>
      <c r="B22" s="9"/>
      <c r="C22" s="185"/>
      <c r="D22" s="191"/>
      <c r="E22" s="185"/>
      <c r="F22" s="186"/>
      <c r="G22" s="180"/>
      <c r="H22" s="181"/>
      <c r="I22" s="181"/>
      <c r="J22" s="182"/>
      <c r="K22" s="180"/>
      <c r="L22" s="181"/>
      <c r="M22" s="194"/>
      <c r="N22" s="58"/>
      <c r="O22" s="10"/>
      <c r="P22" s="185"/>
      <c r="Q22" s="191"/>
      <c r="R22" s="185"/>
      <c r="S22" s="186"/>
      <c r="T22" s="180"/>
      <c r="U22" s="181"/>
      <c r="V22" s="181"/>
      <c r="W22" s="182"/>
      <c r="X22" s="180"/>
      <c r="Y22" s="181"/>
      <c r="Z22" s="194"/>
      <c r="AA22" s="48"/>
    </row>
    <row r="23" spans="1:39" ht="26.1" customHeight="1" x14ac:dyDescent="0.25">
      <c r="A23" s="20">
        <v>114</v>
      </c>
      <c r="B23" s="5" t="b">
        <v>0</v>
      </c>
      <c r="C23" s="195"/>
      <c r="D23" s="196"/>
      <c r="E23" s="199"/>
      <c r="F23" s="200"/>
      <c r="G23" s="189" t="s">
        <v>38</v>
      </c>
      <c r="H23" s="190"/>
      <c r="I23" s="190"/>
      <c r="J23" s="21"/>
      <c r="K23" s="197" t="s">
        <v>14</v>
      </c>
      <c r="L23" s="198"/>
      <c r="M23" s="21"/>
      <c r="N23" s="4">
        <v>134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43"/>
      <c r="B24" s="9"/>
      <c r="C24" s="185"/>
      <c r="D24" s="191"/>
      <c r="E24" s="71"/>
      <c r="F24" s="72"/>
      <c r="G24" s="180"/>
      <c r="H24" s="181"/>
      <c r="I24" s="181"/>
      <c r="J24" s="182"/>
      <c r="K24" s="180"/>
      <c r="L24" s="181"/>
      <c r="M24" s="194"/>
      <c r="N24" s="5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115</v>
      </c>
      <c r="B25" s="5" t="b">
        <v>0</v>
      </c>
      <c r="C25" s="195"/>
      <c r="D25" s="196"/>
      <c r="E25" s="199"/>
      <c r="F25" s="200"/>
      <c r="G25" s="189" t="s">
        <v>38</v>
      </c>
      <c r="H25" s="190"/>
      <c r="I25" s="190"/>
      <c r="J25" s="21"/>
      <c r="K25" s="202" t="s">
        <v>14</v>
      </c>
      <c r="L25" s="203"/>
      <c r="M25" s="6"/>
      <c r="N25" s="4">
        <v>135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43"/>
      <c r="B26" s="9"/>
      <c r="C26" s="185"/>
      <c r="D26" s="191"/>
      <c r="E26" s="185"/>
      <c r="F26" s="186"/>
      <c r="G26" s="180"/>
      <c r="H26" s="181"/>
      <c r="I26" s="181"/>
      <c r="J26" s="182"/>
      <c r="K26" s="180"/>
      <c r="L26" s="181"/>
      <c r="M26" s="194"/>
      <c r="N26" s="58">
        <v>56</v>
      </c>
      <c r="O26" s="10"/>
      <c r="P26" s="185"/>
      <c r="Q26" s="191"/>
      <c r="R26" s="185"/>
      <c r="S26" s="186"/>
      <c r="T26" s="180"/>
      <c r="U26" s="181"/>
      <c r="V26" s="181"/>
      <c r="W26" s="182"/>
      <c r="X26" s="180"/>
      <c r="Y26" s="181"/>
      <c r="Z26" s="194"/>
      <c r="AA26" s="48"/>
    </row>
    <row r="27" spans="1:39" ht="26.1" customHeight="1" x14ac:dyDescent="0.25">
      <c r="A27" s="20">
        <v>116</v>
      </c>
      <c r="B27" s="5" t="b">
        <v>0</v>
      </c>
      <c r="C27" s="195"/>
      <c r="D27" s="196"/>
      <c r="E27" s="199"/>
      <c r="F27" s="200"/>
      <c r="G27" s="189" t="s">
        <v>38</v>
      </c>
      <c r="H27" s="190"/>
      <c r="I27" s="190"/>
      <c r="J27" s="21"/>
      <c r="K27" s="197" t="s">
        <v>14</v>
      </c>
      <c r="L27" s="198"/>
      <c r="M27" s="21"/>
      <c r="N27" s="4">
        <v>136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43"/>
      <c r="B28" s="9"/>
      <c r="C28" s="185"/>
      <c r="D28" s="191"/>
      <c r="E28" s="71"/>
      <c r="F28" s="72"/>
      <c r="G28" s="180"/>
      <c r="H28" s="181"/>
      <c r="I28" s="181"/>
      <c r="J28" s="182"/>
      <c r="K28" s="180"/>
      <c r="L28" s="181"/>
      <c r="M28" s="194"/>
      <c r="N28" s="5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117</v>
      </c>
      <c r="B29" s="5" t="b">
        <v>0</v>
      </c>
      <c r="C29" s="195"/>
      <c r="D29" s="196"/>
      <c r="E29" s="199"/>
      <c r="F29" s="200"/>
      <c r="G29" s="189" t="s">
        <v>38</v>
      </c>
      <c r="H29" s="190"/>
      <c r="I29" s="190"/>
      <c r="J29" s="21"/>
      <c r="K29" s="202" t="s">
        <v>14</v>
      </c>
      <c r="L29" s="203"/>
      <c r="M29" s="6"/>
      <c r="N29" s="4">
        <v>137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43"/>
      <c r="B30" s="9"/>
      <c r="C30" s="185"/>
      <c r="D30" s="191"/>
      <c r="E30" s="185"/>
      <c r="F30" s="186"/>
      <c r="G30" s="180"/>
      <c r="H30" s="181"/>
      <c r="I30" s="181"/>
      <c r="J30" s="182"/>
      <c r="K30" s="180"/>
      <c r="L30" s="181"/>
      <c r="M30" s="194"/>
      <c r="N30" s="58"/>
      <c r="O30" s="10"/>
      <c r="P30" s="185"/>
      <c r="Q30" s="191"/>
      <c r="R30" s="185"/>
      <c r="S30" s="186"/>
      <c r="T30" s="180"/>
      <c r="U30" s="181"/>
      <c r="V30" s="181"/>
      <c r="W30" s="182"/>
      <c r="X30" s="180"/>
      <c r="Y30" s="181"/>
      <c r="Z30" s="194"/>
      <c r="AA30" s="48"/>
    </row>
    <row r="31" spans="1:39" ht="26.1" customHeight="1" x14ac:dyDescent="0.25">
      <c r="A31" s="20">
        <v>118</v>
      </c>
      <c r="B31" s="5" t="b">
        <v>0</v>
      </c>
      <c r="C31" s="195"/>
      <c r="D31" s="196"/>
      <c r="E31" s="199"/>
      <c r="F31" s="200"/>
      <c r="G31" s="189" t="s">
        <v>38</v>
      </c>
      <c r="H31" s="190"/>
      <c r="I31" s="190"/>
      <c r="J31" s="21"/>
      <c r="K31" s="197" t="s">
        <v>14</v>
      </c>
      <c r="L31" s="198"/>
      <c r="M31" s="21"/>
      <c r="N31" s="4">
        <v>138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43"/>
      <c r="B32" s="9"/>
      <c r="C32" s="185"/>
      <c r="D32" s="191"/>
      <c r="E32" s="71"/>
      <c r="F32" s="72"/>
      <c r="G32" s="180"/>
      <c r="H32" s="181"/>
      <c r="I32" s="181"/>
      <c r="J32" s="182"/>
      <c r="K32" s="180"/>
      <c r="L32" s="181"/>
      <c r="M32" s="194"/>
      <c r="N32" s="58"/>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119</v>
      </c>
      <c r="B33" s="5" t="b">
        <v>0</v>
      </c>
      <c r="C33" s="195"/>
      <c r="D33" s="196"/>
      <c r="E33" s="199"/>
      <c r="F33" s="200"/>
      <c r="G33" s="189" t="s">
        <v>38</v>
      </c>
      <c r="H33" s="190"/>
      <c r="I33" s="190"/>
      <c r="J33" s="21"/>
      <c r="K33" s="202" t="s">
        <v>14</v>
      </c>
      <c r="L33" s="203"/>
      <c r="M33" s="6"/>
      <c r="N33" s="4">
        <v>139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43"/>
      <c r="B34" s="9"/>
      <c r="C34" s="185"/>
      <c r="D34" s="191"/>
      <c r="E34" s="185"/>
      <c r="F34" s="186"/>
      <c r="G34" s="180"/>
      <c r="H34" s="181"/>
      <c r="I34" s="181"/>
      <c r="J34" s="182"/>
      <c r="K34" s="180"/>
      <c r="L34" s="181"/>
      <c r="M34" s="194"/>
      <c r="N34" s="58"/>
      <c r="O34" s="10"/>
      <c r="P34" s="185"/>
      <c r="Q34" s="191"/>
      <c r="R34" s="185"/>
      <c r="S34" s="186"/>
      <c r="T34" s="180"/>
      <c r="U34" s="181"/>
      <c r="V34" s="181"/>
      <c r="W34" s="182"/>
      <c r="X34" s="180"/>
      <c r="Y34" s="181"/>
      <c r="Z34" s="194"/>
      <c r="AA34" s="48"/>
    </row>
    <row r="35" spans="1:39" ht="26.1" customHeight="1" x14ac:dyDescent="0.25">
      <c r="A35" s="20">
        <v>120</v>
      </c>
      <c r="B35" s="5" t="b">
        <v>0</v>
      </c>
      <c r="C35" s="195"/>
      <c r="D35" s="196"/>
      <c r="E35" s="199"/>
      <c r="F35" s="200"/>
      <c r="G35" s="189" t="s">
        <v>38</v>
      </c>
      <c r="H35" s="190"/>
      <c r="I35" s="190"/>
      <c r="J35" s="21"/>
      <c r="K35" s="197" t="s">
        <v>14</v>
      </c>
      <c r="L35" s="198"/>
      <c r="M35" s="21"/>
      <c r="N35" s="4">
        <v>140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43"/>
      <c r="B36" s="9"/>
      <c r="C36" s="185"/>
      <c r="D36" s="191"/>
      <c r="E36" s="71"/>
      <c r="F36" s="72"/>
      <c r="G36" s="180"/>
      <c r="H36" s="181"/>
      <c r="I36" s="181"/>
      <c r="J36" s="182"/>
      <c r="K36" s="180"/>
      <c r="L36" s="181"/>
      <c r="M36" s="194"/>
      <c r="N36" s="5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121</v>
      </c>
      <c r="B37" s="5" t="b">
        <v>0</v>
      </c>
      <c r="C37" s="195"/>
      <c r="D37" s="196"/>
      <c r="E37" s="199"/>
      <c r="F37" s="200"/>
      <c r="G37" s="189" t="s">
        <v>38</v>
      </c>
      <c r="H37" s="190"/>
      <c r="I37" s="190"/>
      <c r="J37" s="21"/>
      <c r="K37" s="202" t="s">
        <v>14</v>
      </c>
      <c r="L37" s="203"/>
      <c r="M37" s="6"/>
      <c r="N37" s="4">
        <v>141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43"/>
      <c r="B38" s="9"/>
      <c r="C38" s="185"/>
      <c r="D38" s="191"/>
      <c r="E38" s="185"/>
      <c r="F38" s="186"/>
      <c r="G38" s="180"/>
      <c r="H38" s="181"/>
      <c r="I38" s="181"/>
      <c r="J38" s="182"/>
      <c r="K38" s="180"/>
      <c r="L38" s="181"/>
      <c r="M38" s="194"/>
      <c r="N38" s="58"/>
      <c r="O38" s="10"/>
      <c r="P38" s="185"/>
      <c r="Q38" s="191"/>
      <c r="R38" s="185"/>
      <c r="S38" s="186"/>
      <c r="T38" s="180"/>
      <c r="U38" s="181"/>
      <c r="V38" s="181"/>
      <c r="W38" s="182"/>
      <c r="X38" s="180"/>
      <c r="Y38" s="181"/>
      <c r="Z38" s="194"/>
      <c r="AA38" s="48"/>
    </row>
    <row r="39" spans="1:39" ht="26.1" customHeight="1" x14ac:dyDescent="0.25">
      <c r="A39" s="20">
        <v>122</v>
      </c>
      <c r="B39" s="5" t="b">
        <v>0</v>
      </c>
      <c r="C39" s="195"/>
      <c r="D39" s="196"/>
      <c r="E39" s="199"/>
      <c r="F39" s="200"/>
      <c r="G39" s="189" t="s">
        <v>38</v>
      </c>
      <c r="H39" s="190"/>
      <c r="I39" s="190"/>
      <c r="J39" s="21"/>
      <c r="K39" s="197" t="s">
        <v>14</v>
      </c>
      <c r="L39" s="198"/>
      <c r="M39" s="21"/>
      <c r="N39" s="4">
        <v>142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43"/>
      <c r="B40" s="9"/>
      <c r="C40" s="185"/>
      <c r="D40" s="191"/>
      <c r="E40" s="71"/>
      <c r="F40" s="72"/>
      <c r="G40" s="180"/>
      <c r="H40" s="181"/>
      <c r="I40" s="181"/>
      <c r="J40" s="182"/>
      <c r="K40" s="180"/>
      <c r="L40" s="181"/>
      <c r="M40" s="194"/>
      <c r="N40" s="58"/>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123</v>
      </c>
      <c r="B41" s="5" t="b">
        <v>0</v>
      </c>
      <c r="C41" s="195"/>
      <c r="D41" s="196"/>
      <c r="E41" s="199"/>
      <c r="F41" s="200"/>
      <c r="G41" s="189" t="s">
        <v>38</v>
      </c>
      <c r="H41" s="190"/>
      <c r="I41" s="190"/>
      <c r="J41" s="21"/>
      <c r="K41" s="202" t="s">
        <v>14</v>
      </c>
      <c r="L41" s="203"/>
      <c r="M41" s="6"/>
      <c r="N41" s="4">
        <v>143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43"/>
      <c r="B42" s="9"/>
      <c r="C42" s="185"/>
      <c r="D42" s="191"/>
      <c r="E42" s="185"/>
      <c r="F42" s="186"/>
      <c r="G42" s="180"/>
      <c r="H42" s="181"/>
      <c r="I42" s="181"/>
      <c r="J42" s="182"/>
      <c r="K42" s="180"/>
      <c r="L42" s="181"/>
      <c r="M42" s="194"/>
      <c r="N42" s="58"/>
      <c r="O42" s="10"/>
      <c r="P42" s="185"/>
      <c r="Q42" s="191"/>
      <c r="R42" s="185"/>
      <c r="S42" s="186"/>
      <c r="T42" s="180"/>
      <c r="U42" s="181"/>
      <c r="V42" s="181"/>
      <c r="W42" s="182"/>
      <c r="X42" s="180"/>
      <c r="Y42" s="181"/>
      <c r="Z42" s="194"/>
      <c r="AA42" s="48"/>
    </row>
    <row r="43" spans="1:39" ht="26.1" customHeight="1" x14ac:dyDescent="0.25">
      <c r="A43" s="20">
        <v>124</v>
      </c>
      <c r="B43" s="5" t="b">
        <v>0</v>
      </c>
      <c r="C43" s="195"/>
      <c r="D43" s="196"/>
      <c r="E43" s="199"/>
      <c r="F43" s="200"/>
      <c r="G43" s="189" t="s">
        <v>38</v>
      </c>
      <c r="H43" s="190"/>
      <c r="I43" s="190"/>
      <c r="J43" s="21"/>
      <c r="K43" s="197" t="s">
        <v>14</v>
      </c>
      <c r="L43" s="198"/>
      <c r="M43" s="21"/>
      <c r="N43" s="4">
        <v>144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43"/>
      <c r="B44" s="9"/>
      <c r="C44" s="185"/>
      <c r="D44" s="191"/>
      <c r="E44" s="71"/>
      <c r="F44" s="72"/>
      <c r="G44" s="180"/>
      <c r="H44" s="181"/>
      <c r="I44" s="181"/>
      <c r="J44" s="182"/>
      <c r="K44" s="180"/>
      <c r="L44" s="181"/>
      <c r="M44" s="194"/>
      <c r="N44" s="58"/>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125</v>
      </c>
      <c r="B45" s="5" t="b">
        <v>0</v>
      </c>
      <c r="C45" s="195"/>
      <c r="D45" s="196"/>
      <c r="E45" s="199"/>
      <c r="F45" s="200"/>
      <c r="G45" s="189" t="s">
        <v>38</v>
      </c>
      <c r="H45" s="190"/>
      <c r="I45" s="190"/>
      <c r="J45" s="21"/>
      <c r="K45" s="202" t="s">
        <v>14</v>
      </c>
      <c r="L45" s="203"/>
      <c r="M45" s="6"/>
      <c r="N45" s="4">
        <v>145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43"/>
      <c r="B46" s="9"/>
      <c r="C46" s="185"/>
      <c r="D46" s="191"/>
      <c r="E46" s="185"/>
      <c r="F46" s="186"/>
      <c r="G46" s="180"/>
      <c r="H46" s="181"/>
      <c r="I46" s="181"/>
      <c r="J46" s="182"/>
      <c r="K46" s="180"/>
      <c r="L46" s="181"/>
      <c r="M46" s="194"/>
      <c r="N46" s="58"/>
      <c r="O46" s="10"/>
      <c r="P46" s="185"/>
      <c r="Q46" s="191"/>
      <c r="R46" s="185"/>
      <c r="S46" s="186"/>
      <c r="T46" s="180"/>
      <c r="U46" s="181"/>
      <c r="V46" s="181"/>
      <c r="W46" s="182"/>
      <c r="X46" s="180"/>
      <c r="Y46" s="181"/>
      <c r="Z46" s="194"/>
      <c r="AA46" s="48"/>
    </row>
    <row r="47" spans="1:39" ht="26.1" customHeight="1" x14ac:dyDescent="0.25">
      <c r="A47" s="20">
        <v>126</v>
      </c>
      <c r="B47" s="5" t="b">
        <v>0</v>
      </c>
      <c r="C47" s="195"/>
      <c r="D47" s="196"/>
      <c r="E47" s="199"/>
      <c r="F47" s="200"/>
      <c r="G47" s="189" t="s">
        <v>38</v>
      </c>
      <c r="H47" s="190"/>
      <c r="I47" s="190"/>
      <c r="J47" s="21"/>
      <c r="K47" s="197" t="s">
        <v>14</v>
      </c>
      <c r="L47" s="198"/>
      <c r="M47" s="21"/>
      <c r="N47" s="4">
        <v>146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43"/>
      <c r="B48" s="9"/>
      <c r="C48" s="185"/>
      <c r="D48" s="191"/>
      <c r="E48" s="71"/>
      <c r="F48" s="72"/>
      <c r="G48" s="180"/>
      <c r="H48" s="181"/>
      <c r="I48" s="181"/>
      <c r="J48" s="182"/>
      <c r="K48" s="180"/>
      <c r="L48" s="181"/>
      <c r="M48" s="194"/>
      <c r="N48" s="5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9"/>
      <c r="X59" s="89"/>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8"/>
      <c r="F62" s="88"/>
      <c r="M62" s="14"/>
      <c r="O62" s="14"/>
      <c r="P62" s="176">
        <f>COUNTIF(O9:O47,"=TRUE")</f>
        <v>0</v>
      </c>
      <c r="Q62" s="176"/>
      <c r="R62" s="88"/>
      <c r="S62" s="88"/>
      <c r="W62" s="176">
        <f>SUM(C62+P62)</f>
        <v>0</v>
      </c>
      <c r="X62" s="176"/>
    </row>
  </sheetData>
  <sheetProtection password="CA83" sheet="1" objects="1" scenarios="1"/>
  <mergeCells count="341">
    <mergeCell ref="AE60:AG60"/>
    <mergeCell ref="W52:X52"/>
    <mergeCell ref="W53:X53"/>
    <mergeCell ref="W54:X54"/>
    <mergeCell ref="W55:X55"/>
    <mergeCell ref="W56:X56"/>
    <mergeCell ref="W57:X57"/>
    <mergeCell ref="T47:V47"/>
    <mergeCell ref="X47:Y47"/>
    <mergeCell ref="C48:D48"/>
    <mergeCell ref="G48:J48"/>
    <mergeCell ref="K48:M48"/>
    <mergeCell ref="P48:Q48"/>
    <mergeCell ref="T48:W48"/>
    <mergeCell ref="X48:Z48"/>
    <mergeCell ref="C47:D47"/>
    <mergeCell ref="E47:F47"/>
    <mergeCell ref="G47:I47"/>
    <mergeCell ref="K47:L47"/>
    <mergeCell ref="P47:Q47"/>
    <mergeCell ref="R47:S47"/>
    <mergeCell ref="R48:S48"/>
    <mergeCell ref="T45:V45"/>
    <mergeCell ref="X45:Y45"/>
    <mergeCell ref="C46:D46"/>
    <mergeCell ref="E46:F46"/>
    <mergeCell ref="G46:J46"/>
    <mergeCell ref="K46:M46"/>
    <mergeCell ref="P46:Q46"/>
    <mergeCell ref="R46:S46"/>
    <mergeCell ref="T46:W46"/>
    <mergeCell ref="X46:Z46"/>
    <mergeCell ref="C45:D45"/>
    <mergeCell ref="E45:F45"/>
    <mergeCell ref="G45:I45"/>
    <mergeCell ref="K45:L45"/>
    <mergeCell ref="P45:Q45"/>
    <mergeCell ref="R45:S45"/>
    <mergeCell ref="T43:V43"/>
    <mergeCell ref="X43:Y43"/>
    <mergeCell ref="C44:D44"/>
    <mergeCell ref="G44:J44"/>
    <mergeCell ref="K44:M44"/>
    <mergeCell ref="P44:Q44"/>
    <mergeCell ref="T44:W44"/>
    <mergeCell ref="X44:Z44"/>
    <mergeCell ref="C43:D43"/>
    <mergeCell ref="E43:F43"/>
    <mergeCell ref="G43:I43"/>
    <mergeCell ref="K43:L43"/>
    <mergeCell ref="P43:Q43"/>
    <mergeCell ref="R43:S43"/>
    <mergeCell ref="R44:S44"/>
    <mergeCell ref="T41:V41"/>
    <mergeCell ref="X41:Y41"/>
    <mergeCell ref="C42:D42"/>
    <mergeCell ref="E42:F42"/>
    <mergeCell ref="G42:J42"/>
    <mergeCell ref="K42:M42"/>
    <mergeCell ref="P42:Q42"/>
    <mergeCell ref="R42:S42"/>
    <mergeCell ref="T42:W42"/>
    <mergeCell ref="X42:Z42"/>
    <mergeCell ref="C41:D41"/>
    <mergeCell ref="E41:F41"/>
    <mergeCell ref="G41:I41"/>
    <mergeCell ref="K41:L41"/>
    <mergeCell ref="P41:Q41"/>
    <mergeCell ref="R41:S41"/>
    <mergeCell ref="T39:V39"/>
    <mergeCell ref="X39:Y39"/>
    <mergeCell ref="C40:D40"/>
    <mergeCell ref="G40:J40"/>
    <mergeCell ref="K40:M40"/>
    <mergeCell ref="P40:Q40"/>
    <mergeCell ref="T40:W40"/>
    <mergeCell ref="X40:Z40"/>
    <mergeCell ref="C39:D39"/>
    <mergeCell ref="E39:F39"/>
    <mergeCell ref="G39:I39"/>
    <mergeCell ref="K39:L39"/>
    <mergeCell ref="P39:Q39"/>
    <mergeCell ref="R39:S39"/>
    <mergeCell ref="R40:S40"/>
    <mergeCell ref="T37:V37"/>
    <mergeCell ref="X37:Y37"/>
    <mergeCell ref="C38:D38"/>
    <mergeCell ref="E38:F38"/>
    <mergeCell ref="G38:J38"/>
    <mergeCell ref="K38:M38"/>
    <mergeCell ref="P38:Q38"/>
    <mergeCell ref="R38:S38"/>
    <mergeCell ref="T38:W38"/>
    <mergeCell ref="X38:Z38"/>
    <mergeCell ref="C37:D37"/>
    <mergeCell ref="E37:F37"/>
    <mergeCell ref="G37:I37"/>
    <mergeCell ref="K37:L37"/>
    <mergeCell ref="P37:Q37"/>
    <mergeCell ref="R37:S37"/>
    <mergeCell ref="T35:V35"/>
    <mergeCell ref="X35:Y35"/>
    <mergeCell ref="C36:D36"/>
    <mergeCell ref="G36:J36"/>
    <mergeCell ref="K36:M36"/>
    <mergeCell ref="P36:Q36"/>
    <mergeCell ref="T36:W36"/>
    <mergeCell ref="X36:Z36"/>
    <mergeCell ref="C35:D35"/>
    <mergeCell ref="E35:F35"/>
    <mergeCell ref="G35:I35"/>
    <mergeCell ref="K35:L35"/>
    <mergeCell ref="P35:Q35"/>
    <mergeCell ref="R35:S35"/>
    <mergeCell ref="R36:S36"/>
    <mergeCell ref="T33:V33"/>
    <mergeCell ref="X33:Y33"/>
    <mergeCell ref="C34:D34"/>
    <mergeCell ref="E34:F34"/>
    <mergeCell ref="G34:J34"/>
    <mergeCell ref="K34:M34"/>
    <mergeCell ref="P34:Q34"/>
    <mergeCell ref="R34:S34"/>
    <mergeCell ref="T34:W34"/>
    <mergeCell ref="X34:Z34"/>
    <mergeCell ref="C33:D33"/>
    <mergeCell ref="E33:F33"/>
    <mergeCell ref="G33:I33"/>
    <mergeCell ref="K33:L33"/>
    <mergeCell ref="P33:Q33"/>
    <mergeCell ref="R33:S33"/>
    <mergeCell ref="T31:V31"/>
    <mergeCell ref="X31:Y31"/>
    <mergeCell ref="C32:D32"/>
    <mergeCell ref="G32:J32"/>
    <mergeCell ref="K32:M32"/>
    <mergeCell ref="P32:Q32"/>
    <mergeCell ref="T32:W32"/>
    <mergeCell ref="X32:Z32"/>
    <mergeCell ref="C31:D31"/>
    <mergeCell ref="E31:F31"/>
    <mergeCell ref="G31:I31"/>
    <mergeCell ref="K31:L31"/>
    <mergeCell ref="P31:Q31"/>
    <mergeCell ref="R31:S31"/>
    <mergeCell ref="R32:S32"/>
    <mergeCell ref="T29:V29"/>
    <mergeCell ref="X29:Y29"/>
    <mergeCell ref="C30:D30"/>
    <mergeCell ref="E30:F30"/>
    <mergeCell ref="G30:J30"/>
    <mergeCell ref="K30:M30"/>
    <mergeCell ref="P30:Q30"/>
    <mergeCell ref="R30:S30"/>
    <mergeCell ref="T30:W30"/>
    <mergeCell ref="X30:Z30"/>
    <mergeCell ref="C29:D29"/>
    <mergeCell ref="E29:F29"/>
    <mergeCell ref="G29:I29"/>
    <mergeCell ref="K29:L29"/>
    <mergeCell ref="P29:Q29"/>
    <mergeCell ref="R29:S29"/>
    <mergeCell ref="T27:V27"/>
    <mergeCell ref="X27:Y27"/>
    <mergeCell ref="C28:D28"/>
    <mergeCell ref="G28:J28"/>
    <mergeCell ref="K28:M28"/>
    <mergeCell ref="P28:Q28"/>
    <mergeCell ref="T28:W28"/>
    <mergeCell ref="X28:Z28"/>
    <mergeCell ref="C27:D27"/>
    <mergeCell ref="E27:F27"/>
    <mergeCell ref="G27:I27"/>
    <mergeCell ref="K27:L27"/>
    <mergeCell ref="P27:Q27"/>
    <mergeCell ref="R27:S27"/>
    <mergeCell ref="R28:S28"/>
    <mergeCell ref="T25:V25"/>
    <mergeCell ref="X25:Y25"/>
    <mergeCell ref="C26:D26"/>
    <mergeCell ref="E26:F26"/>
    <mergeCell ref="G26:J26"/>
    <mergeCell ref="K26:M26"/>
    <mergeCell ref="P26:Q26"/>
    <mergeCell ref="R26:S26"/>
    <mergeCell ref="T26:W26"/>
    <mergeCell ref="X26:Z26"/>
    <mergeCell ref="C25:D25"/>
    <mergeCell ref="E25:F25"/>
    <mergeCell ref="G25:I25"/>
    <mergeCell ref="K25:L25"/>
    <mergeCell ref="P25:Q25"/>
    <mergeCell ref="R25:S25"/>
    <mergeCell ref="T23:V23"/>
    <mergeCell ref="X23:Y23"/>
    <mergeCell ref="C24:D24"/>
    <mergeCell ref="G24:J24"/>
    <mergeCell ref="K24:M24"/>
    <mergeCell ref="P24:Q24"/>
    <mergeCell ref="T24:W24"/>
    <mergeCell ref="X24:Z24"/>
    <mergeCell ref="C23:D23"/>
    <mergeCell ref="E23:F23"/>
    <mergeCell ref="G23:I23"/>
    <mergeCell ref="K23:L23"/>
    <mergeCell ref="P23:Q23"/>
    <mergeCell ref="R23:S23"/>
    <mergeCell ref="R24:S24"/>
    <mergeCell ref="T21:V21"/>
    <mergeCell ref="X21:Y21"/>
    <mergeCell ref="C22:D22"/>
    <mergeCell ref="E22:F22"/>
    <mergeCell ref="G22:J22"/>
    <mergeCell ref="K22:M22"/>
    <mergeCell ref="P22:Q22"/>
    <mergeCell ref="R22:S22"/>
    <mergeCell ref="T22:W22"/>
    <mergeCell ref="X22:Z22"/>
    <mergeCell ref="C21:D21"/>
    <mergeCell ref="E21:F21"/>
    <mergeCell ref="G21:I21"/>
    <mergeCell ref="K21:L21"/>
    <mergeCell ref="P21:Q21"/>
    <mergeCell ref="R21:S21"/>
    <mergeCell ref="T19:V19"/>
    <mergeCell ref="X19:Y19"/>
    <mergeCell ref="C20:D20"/>
    <mergeCell ref="G20:J20"/>
    <mergeCell ref="K20:M20"/>
    <mergeCell ref="P20:Q20"/>
    <mergeCell ref="T20:W20"/>
    <mergeCell ref="X20:Z20"/>
    <mergeCell ref="C19:D19"/>
    <mergeCell ref="E19:F19"/>
    <mergeCell ref="G19:I19"/>
    <mergeCell ref="K19:L19"/>
    <mergeCell ref="P19:Q19"/>
    <mergeCell ref="R19:S19"/>
    <mergeCell ref="R20:S20"/>
    <mergeCell ref="T17:V17"/>
    <mergeCell ref="X17:Y17"/>
    <mergeCell ref="C18:D18"/>
    <mergeCell ref="E18:F18"/>
    <mergeCell ref="G18:J18"/>
    <mergeCell ref="K18:M18"/>
    <mergeCell ref="P18:Q18"/>
    <mergeCell ref="R18:S18"/>
    <mergeCell ref="T18:W18"/>
    <mergeCell ref="X18:Z18"/>
    <mergeCell ref="C17:D17"/>
    <mergeCell ref="E17:F17"/>
    <mergeCell ref="G17:I17"/>
    <mergeCell ref="K17:L17"/>
    <mergeCell ref="P17:Q17"/>
    <mergeCell ref="R17:S17"/>
    <mergeCell ref="T15:V15"/>
    <mergeCell ref="X15:Y15"/>
    <mergeCell ref="C16:D16"/>
    <mergeCell ref="G16:J16"/>
    <mergeCell ref="K16:M16"/>
    <mergeCell ref="P16:Q16"/>
    <mergeCell ref="T16:W16"/>
    <mergeCell ref="X16:Z16"/>
    <mergeCell ref="C15:D15"/>
    <mergeCell ref="E15:F15"/>
    <mergeCell ref="G15:I15"/>
    <mergeCell ref="K15:L15"/>
    <mergeCell ref="P15:Q15"/>
    <mergeCell ref="R15:S15"/>
    <mergeCell ref="R16:S16"/>
    <mergeCell ref="C14:D14"/>
    <mergeCell ref="E14:F14"/>
    <mergeCell ref="G14:J14"/>
    <mergeCell ref="K14:M14"/>
    <mergeCell ref="P14:Q14"/>
    <mergeCell ref="R14:S14"/>
    <mergeCell ref="T14:W14"/>
    <mergeCell ref="X14:Z14"/>
    <mergeCell ref="C13:D13"/>
    <mergeCell ref="E13:F13"/>
    <mergeCell ref="G13:I13"/>
    <mergeCell ref="K13:L13"/>
    <mergeCell ref="P13:Q13"/>
    <mergeCell ref="R13:S13"/>
    <mergeCell ref="C10:D10"/>
    <mergeCell ref="E10:F10"/>
    <mergeCell ref="G10:J10"/>
    <mergeCell ref="K10:M10"/>
    <mergeCell ref="P10:Q10"/>
    <mergeCell ref="R10:S10"/>
    <mergeCell ref="R12:S12"/>
    <mergeCell ref="T13:V13"/>
    <mergeCell ref="X13:Y13"/>
    <mergeCell ref="C9:D9"/>
    <mergeCell ref="E9:F9"/>
    <mergeCell ref="G9:I9"/>
    <mergeCell ref="K9:L9"/>
    <mergeCell ref="P9:Q9"/>
    <mergeCell ref="R9:S9"/>
    <mergeCell ref="T9:V9"/>
    <mergeCell ref="X9:Y9"/>
    <mergeCell ref="C12:D12"/>
    <mergeCell ref="G12:J12"/>
    <mergeCell ref="K12:M12"/>
    <mergeCell ref="P12:Q12"/>
    <mergeCell ref="T12:W12"/>
    <mergeCell ref="X12:Z12"/>
    <mergeCell ref="T10:W10"/>
    <mergeCell ref="X10:Z10"/>
    <mergeCell ref="C11:D11"/>
    <mergeCell ref="E11:F11"/>
    <mergeCell ref="G11:I11"/>
    <mergeCell ref="K11:L11"/>
    <mergeCell ref="P11:Q11"/>
    <mergeCell ref="R11:S11"/>
    <mergeCell ref="T11:V11"/>
    <mergeCell ref="X11:Y11"/>
    <mergeCell ref="P51:Q51"/>
    <mergeCell ref="W58:X58"/>
    <mergeCell ref="C62:D62"/>
    <mergeCell ref="P62:Q62"/>
    <mergeCell ref="W62:X62"/>
    <mergeCell ref="A2:Z2"/>
    <mergeCell ref="A4:H4"/>
    <mergeCell ref="I4:P4"/>
    <mergeCell ref="Q4:U4"/>
    <mergeCell ref="V4:Z4"/>
    <mergeCell ref="A5:H5"/>
    <mergeCell ref="I5:P5"/>
    <mergeCell ref="Q5:U5"/>
    <mergeCell ref="V5:Z5"/>
    <mergeCell ref="F6:L6"/>
    <mergeCell ref="P6:U6"/>
    <mergeCell ref="C8:D8"/>
    <mergeCell ref="E8:F8"/>
    <mergeCell ref="G8:J8"/>
    <mergeCell ref="K8:M8"/>
    <mergeCell ref="P8:Q8"/>
    <mergeCell ref="R8:S8"/>
    <mergeCell ref="T8:W8"/>
    <mergeCell ref="X8:Z8"/>
  </mergeCells>
  <dataValidations count="4">
    <dataValidation type="whole" allowBlank="1" showInputMessage="1" showErrorMessage="1" error="Weight must be between 400 and 1200" sqref="P16:Q16 C12:F12 C16:F16 P20:Q20 P24:Q24 C20:F20 P28:Q28 C24:F24 P32:Q32 C28:F28 C32:F32 P36:Q36 P40:Q40 C36:F36 C40:F40 P44:Q44 P12:Q12 C44:F44 C48:F48 P48:Q48">
      <formula1>400</formula1>
      <formula2>1400</formula2>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s>
  <printOptions horizontalCentered="1"/>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22530" r:id="rId5" name="Check Box 2">
              <controlPr locked="0" defaultSize="0" autoFill="0" autoLine="0" autoPict="0">
                <anchor moveWithCells="1">
                  <from>
                    <xdr:col>14</xdr:col>
                    <xdr:colOff>30480</xdr:colOff>
                    <xdr:row>8</xdr:row>
                    <xdr:rowOff>251460</xdr:rowOff>
                  </from>
                  <to>
                    <xdr:col>15</xdr:col>
                    <xdr:colOff>7620</xdr:colOff>
                    <xdr:row>12</xdr:row>
                    <xdr:rowOff>83820</xdr:rowOff>
                  </to>
                </anchor>
              </controlPr>
            </control>
          </mc:Choice>
        </mc:AlternateContent>
        <mc:AlternateContent xmlns:mc="http://schemas.openxmlformats.org/markup-compatibility/2006">
          <mc:Choice Requires="x14">
            <control shapeId="22531" r:id="rId6" name="Check Box 3">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22532" r:id="rId7" name="Check Box 4">
              <controlPr locked="0" defaultSize="0" autoFill="0" autoLine="0" autoPict="0">
                <anchor moveWithCells="1">
                  <from>
                    <xdr:col>14</xdr:col>
                    <xdr:colOff>30480</xdr:colOff>
                    <xdr:row>7</xdr:row>
                    <xdr:rowOff>297180</xdr:rowOff>
                  </from>
                  <to>
                    <xdr:col>14</xdr:col>
                    <xdr:colOff>266700</xdr:colOff>
                    <xdr:row>10</xdr:row>
                    <xdr:rowOff>76200</xdr:rowOff>
                  </to>
                </anchor>
              </controlPr>
            </control>
          </mc:Choice>
        </mc:AlternateContent>
        <mc:AlternateContent xmlns:mc="http://schemas.openxmlformats.org/markup-compatibility/2006">
          <mc:Choice Requires="x14">
            <control shapeId="22533" r:id="rId8" name="Check Box 5">
              <controlPr locked="0" defaultSize="0" autoFill="0" autoLine="0" autoPict="0">
                <anchor moveWithCells="1">
                  <from>
                    <xdr:col>1</xdr:col>
                    <xdr:colOff>22860</xdr:colOff>
                    <xdr:row>14</xdr:row>
                    <xdr:rowOff>60960</xdr:rowOff>
                  </from>
                  <to>
                    <xdr:col>2</xdr:col>
                    <xdr:colOff>38100</xdr:colOff>
                    <xdr:row>14</xdr:row>
                    <xdr:rowOff>274320</xdr:rowOff>
                  </to>
                </anchor>
              </controlPr>
            </control>
          </mc:Choice>
        </mc:AlternateContent>
        <mc:AlternateContent xmlns:mc="http://schemas.openxmlformats.org/markup-compatibility/2006">
          <mc:Choice Requires="x14">
            <control shapeId="22534" r:id="rId9" name="Check Box 6">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22535" r:id="rId10" name="Check Box 7">
              <controlPr locked="0" defaultSize="0" autoFill="0" autoLine="0" autoPict="0">
                <anchor moveWithCells="1">
                  <from>
                    <xdr:col>14</xdr:col>
                    <xdr:colOff>30480</xdr:colOff>
                    <xdr:row>10</xdr:row>
                    <xdr:rowOff>251460</xdr:rowOff>
                  </from>
                  <to>
                    <xdr:col>14</xdr:col>
                    <xdr:colOff>266700</xdr:colOff>
                    <xdr:row>14</xdr:row>
                    <xdr:rowOff>68580</xdr:rowOff>
                  </to>
                </anchor>
              </controlPr>
            </control>
          </mc:Choice>
        </mc:AlternateContent>
        <mc:AlternateContent xmlns:mc="http://schemas.openxmlformats.org/markup-compatibility/2006">
          <mc:Choice Requires="x14">
            <control shapeId="22536" r:id="rId11" name="Check Box 8">
              <controlPr locked="0" defaultSize="0" autoFill="0" autoLine="0" autoPict="0">
                <anchor moveWithCells="1">
                  <from>
                    <xdr:col>1</xdr:col>
                    <xdr:colOff>22860</xdr:colOff>
                    <xdr:row>18</xdr:row>
                    <xdr:rowOff>60960</xdr:rowOff>
                  </from>
                  <to>
                    <xdr:col>2</xdr:col>
                    <xdr:colOff>38100</xdr:colOff>
                    <xdr:row>18</xdr:row>
                    <xdr:rowOff>274320</xdr:rowOff>
                  </to>
                </anchor>
              </controlPr>
            </control>
          </mc:Choice>
        </mc:AlternateContent>
        <mc:AlternateContent xmlns:mc="http://schemas.openxmlformats.org/markup-compatibility/2006">
          <mc:Choice Requires="x14">
            <control shapeId="22537" r:id="rId12" name="Check Box 9">
              <controlPr locked="0" defaultSize="0" autoFill="0" autoLine="0" autoPict="0">
                <anchor moveWithCells="1">
                  <from>
                    <xdr:col>14</xdr:col>
                    <xdr:colOff>30480</xdr:colOff>
                    <xdr:row>16</xdr:row>
                    <xdr:rowOff>251460</xdr:rowOff>
                  </from>
                  <to>
                    <xdr:col>15</xdr:col>
                    <xdr:colOff>7620</xdr:colOff>
                    <xdr:row>20</xdr:row>
                    <xdr:rowOff>83820</xdr:rowOff>
                  </to>
                </anchor>
              </controlPr>
            </control>
          </mc:Choice>
        </mc:AlternateContent>
        <mc:AlternateContent xmlns:mc="http://schemas.openxmlformats.org/markup-compatibility/2006">
          <mc:Choice Requires="x14">
            <control shapeId="22538" r:id="rId13" name="Check Box 10">
              <controlPr locked="0" defaultSize="0" autoFill="0" autoLine="0" autoPict="0">
                <anchor moveWithCells="1">
                  <from>
                    <xdr:col>1</xdr:col>
                    <xdr:colOff>22860</xdr:colOff>
                    <xdr:row>15</xdr:row>
                    <xdr:rowOff>22860</xdr:rowOff>
                  </from>
                  <to>
                    <xdr:col>1</xdr:col>
                    <xdr:colOff>259080</xdr:colOff>
                    <xdr:row>17</xdr:row>
                    <xdr:rowOff>7620</xdr:rowOff>
                  </to>
                </anchor>
              </controlPr>
            </control>
          </mc:Choice>
        </mc:AlternateContent>
        <mc:AlternateContent xmlns:mc="http://schemas.openxmlformats.org/markup-compatibility/2006">
          <mc:Choice Requires="x14">
            <control shapeId="22539" r:id="rId14" name="Check Box 11">
              <controlPr locked="0" defaultSize="0" autoFill="0" autoLine="0" autoPict="0">
                <anchor moveWithCells="1">
                  <from>
                    <xdr:col>14</xdr:col>
                    <xdr:colOff>30480</xdr:colOff>
                    <xdr:row>14</xdr:row>
                    <xdr:rowOff>266700</xdr:rowOff>
                  </from>
                  <to>
                    <xdr:col>14</xdr:col>
                    <xdr:colOff>266700</xdr:colOff>
                    <xdr:row>18</xdr:row>
                    <xdr:rowOff>83820</xdr:rowOff>
                  </to>
                </anchor>
              </controlPr>
            </control>
          </mc:Choice>
        </mc:AlternateContent>
        <mc:AlternateContent xmlns:mc="http://schemas.openxmlformats.org/markup-compatibility/2006">
          <mc:Choice Requires="x14">
            <control shapeId="22540" r:id="rId15" name="Check Box 12">
              <controlPr locked="0" defaultSize="0" autoFill="0" autoLine="0" autoPict="0">
                <anchor moveWithCells="1">
                  <from>
                    <xdr:col>1</xdr:col>
                    <xdr:colOff>22860</xdr:colOff>
                    <xdr:row>22</xdr:row>
                    <xdr:rowOff>60960</xdr:rowOff>
                  </from>
                  <to>
                    <xdr:col>2</xdr:col>
                    <xdr:colOff>38100</xdr:colOff>
                    <xdr:row>22</xdr:row>
                    <xdr:rowOff>274320</xdr:rowOff>
                  </to>
                </anchor>
              </controlPr>
            </control>
          </mc:Choice>
        </mc:AlternateContent>
        <mc:AlternateContent xmlns:mc="http://schemas.openxmlformats.org/markup-compatibility/2006">
          <mc:Choice Requires="x14">
            <control shapeId="22541" r:id="rId16" name="Check Box 13">
              <controlPr locked="0" defaultSize="0" autoFill="0" autoLine="0" autoPict="0">
                <anchor moveWithCells="1">
                  <from>
                    <xdr:col>1</xdr:col>
                    <xdr:colOff>22860</xdr:colOff>
                    <xdr:row>19</xdr:row>
                    <xdr:rowOff>22860</xdr:rowOff>
                  </from>
                  <to>
                    <xdr:col>1</xdr:col>
                    <xdr:colOff>259080</xdr:colOff>
                    <xdr:row>21</xdr:row>
                    <xdr:rowOff>7620</xdr:rowOff>
                  </to>
                </anchor>
              </controlPr>
            </control>
          </mc:Choice>
        </mc:AlternateContent>
        <mc:AlternateContent xmlns:mc="http://schemas.openxmlformats.org/markup-compatibility/2006">
          <mc:Choice Requires="x14">
            <control shapeId="22542" r:id="rId17" name="Check Box 14">
              <controlPr locked="0" defaultSize="0" autoFill="0" autoLine="0" autoPict="0">
                <anchor moveWithCells="1">
                  <from>
                    <xdr:col>14</xdr:col>
                    <xdr:colOff>30480</xdr:colOff>
                    <xdr:row>18</xdr:row>
                    <xdr:rowOff>266700</xdr:rowOff>
                  </from>
                  <to>
                    <xdr:col>14</xdr:col>
                    <xdr:colOff>266700</xdr:colOff>
                    <xdr:row>22</xdr:row>
                    <xdr:rowOff>83820</xdr:rowOff>
                  </to>
                </anchor>
              </controlPr>
            </control>
          </mc:Choice>
        </mc:AlternateContent>
        <mc:AlternateContent xmlns:mc="http://schemas.openxmlformats.org/markup-compatibility/2006">
          <mc:Choice Requires="x14">
            <control shapeId="22543" r:id="rId18" name="Check Box 15">
              <controlPr locked="0" defaultSize="0" autoFill="0" autoLine="0" autoPict="0">
                <anchor moveWithCells="1">
                  <from>
                    <xdr:col>1</xdr:col>
                    <xdr:colOff>22860</xdr:colOff>
                    <xdr:row>26</xdr:row>
                    <xdr:rowOff>45720</xdr:rowOff>
                  </from>
                  <to>
                    <xdr:col>2</xdr:col>
                    <xdr:colOff>38100</xdr:colOff>
                    <xdr:row>26</xdr:row>
                    <xdr:rowOff>266700</xdr:rowOff>
                  </to>
                </anchor>
              </controlPr>
            </control>
          </mc:Choice>
        </mc:AlternateContent>
        <mc:AlternateContent xmlns:mc="http://schemas.openxmlformats.org/markup-compatibility/2006">
          <mc:Choice Requires="x14">
            <control shapeId="22544" r:id="rId19" name="Check Box 16">
              <controlPr locked="0" defaultSize="0" autoFill="0" autoLine="0" autoPict="0">
                <anchor moveWithCells="1">
                  <from>
                    <xdr:col>14</xdr:col>
                    <xdr:colOff>30480</xdr:colOff>
                    <xdr:row>24</xdr:row>
                    <xdr:rowOff>251460</xdr:rowOff>
                  </from>
                  <to>
                    <xdr:col>15</xdr:col>
                    <xdr:colOff>7620</xdr:colOff>
                    <xdr:row>28</xdr:row>
                    <xdr:rowOff>83820</xdr:rowOff>
                  </to>
                </anchor>
              </controlPr>
            </control>
          </mc:Choice>
        </mc:AlternateContent>
        <mc:AlternateContent xmlns:mc="http://schemas.openxmlformats.org/markup-compatibility/2006">
          <mc:Choice Requires="x14">
            <control shapeId="22545" r:id="rId20" name="Check Box 17">
              <controlPr locked="0" defaultSize="0" autoFill="0" autoLine="0" autoPict="0">
                <anchor moveWithCells="1">
                  <from>
                    <xdr:col>1</xdr:col>
                    <xdr:colOff>22860</xdr:colOff>
                    <xdr:row>23</xdr:row>
                    <xdr:rowOff>22860</xdr:rowOff>
                  </from>
                  <to>
                    <xdr:col>1</xdr:col>
                    <xdr:colOff>259080</xdr:colOff>
                    <xdr:row>25</xdr:row>
                    <xdr:rowOff>7620</xdr:rowOff>
                  </to>
                </anchor>
              </controlPr>
            </control>
          </mc:Choice>
        </mc:AlternateContent>
        <mc:AlternateContent xmlns:mc="http://schemas.openxmlformats.org/markup-compatibility/2006">
          <mc:Choice Requires="x14">
            <control shapeId="22546" r:id="rId21" name="Check Box 18">
              <controlPr locked="0" defaultSize="0" autoFill="0" autoLine="0" autoPict="0">
                <anchor moveWithCells="1">
                  <from>
                    <xdr:col>14</xdr:col>
                    <xdr:colOff>30480</xdr:colOff>
                    <xdr:row>22</xdr:row>
                    <xdr:rowOff>266700</xdr:rowOff>
                  </from>
                  <to>
                    <xdr:col>14</xdr:col>
                    <xdr:colOff>266700</xdr:colOff>
                    <xdr:row>26</xdr:row>
                    <xdr:rowOff>83820</xdr:rowOff>
                  </to>
                </anchor>
              </controlPr>
            </control>
          </mc:Choice>
        </mc:AlternateContent>
        <mc:AlternateContent xmlns:mc="http://schemas.openxmlformats.org/markup-compatibility/2006">
          <mc:Choice Requires="x14">
            <control shapeId="22547" r:id="rId22" name="Check Box 19">
              <controlPr locked="0" defaultSize="0" autoFill="0" autoLine="0" autoPict="0">
                <anchor moveWithCells="1">
                  <from>
                    <xdr:col>1</xdr:col>
                    <xdr:colOff>22860</xdr:colOff>
                    <xdr:row>30</xdr:row>
                    <xdr:rowOff>45720</xdr:rowOff>
                  </from>
                  <to>
                    <xdr:col>2</xdr:col>
                    <xdr:colOff>38100</xdr:colOff>
                    <xdr:row>30</xdr:row>
                    <xdr:rowOff>266700</xdr:rowOff>
                  </to>
                </anchor>
              </controlPr>
            </control>
          </mc:Choice>
        </mc:AlternateContent>
        <mc:AlternateContent xmlns:mc="http://schemas.openxmlformats.org/markup-compatibility/2006">
          <mc:Choice Requires="x14">
            <control shapeId="22548" r:id="rId23" name="Check Box 20">
              <controlPr locked="0" defaultSize="0" autoFill="0" autoLine="0" autoPict="0">
                <anchor moveWithCells="1">
                  <from>
                    <xdr:col>1</xdr:col>
                    <xdr:colOff>22860</xdr:colOff>
                    <xdr:row>27</xdr:row>
                    <xdr:rowOff>22860</xdr:rowOff>
                  </from>
                  <to>
                    <xdr:col>1</xdr:col>
                    <xdr:colOff>259080</xdr:colOff>
                    <xdr:row>29</xdr:row>
                    <xdr:rowOff>7620</xdr:rowOff>
                  </to>
                </anchor>
              </controlPr>
            </control>
          </mc:Choice>
        </mc:AlternateContent>
        <mc:AlternateContent xmlns:mc="http://schemas.openxmlformats.org/markup-compatibility/2006">
          <mc:Choice Requires="x14">
            <control shapeId="22549" r:id="rId24" name="Check Box 21">
              <controlPr locked="0" defaultSize="0" autoFill="0" autoLine="0" autoPict="0">
                <anchor moveWithCells="1">
                  <from>
                    <xdr:col>14</xdr:col>
                    <xdr:colOff>30480</xdr:colOff>
                    <xdr:row>26</xdr:row>
                    <xdr:rowOff>266700</xdr:rowOff>
                  </from>
                  <to>
                    <xdr:col>14</xdr:col>
                    <xdr:colOff>266700</xdr:colOff>
                    <xdr:row>30</xdr:row>
                    <xdr:rowOff>83820</xdr:rowOff>
                  </to>
                </anchor>
              </controlPr>
            </control>
          </mc:Choice>
        </mc:AlternateContent>
        <mc:AlternateContent xmlns:mc="http://schemas.openxmlformats.org/markup-compatibility/2006">
          <mc:Choice Requires="x14">
            <control shapeId="22550" r:id="rId25" name="Check Box 22">
              <controlPr locked="0" defaultSize="0" autoFill="0" autoLine="0" autoPict="0">
                <anchor moveWithCells="1">
                  <from>
                    <xdr:col>1</xdr:col>
                    <xdr:colOff>22860</xdr:colOff>
                    <xdr:row>34</xdr:row>
                    <xdr:rowOff>45720</xdr:rowOff>
                  </from>
                  <to>
                    <xdr:col>2</xdr:col>
                    <xdr:colOff>38100</xdr:colOff>
                    <xdr:row>34</xdr:row>
                    <xdr:rowOff>266700</xdr:rowOff>
                  </to>
                </anchor>
              </controlPr>
            </control>
          </mc:Choice>
        </mc:AlternateContent>
        <mc:AlternateContent xmlns:mc="http://schemas.openxmlformats.org/markup-compatibility/2006">
          <mc:Choice Requires="x14">
            <control shapeId="22551" r:id="rId26" name="Check Box 23">
              <controlPr locked="0" defaultSize="0" autoFill="0" autoLine="0" autoPict="0">
                <anchor moveWithCells="1">
                  <from>
                    <xdr:col>14</xdr:col>
                    <xdr:colOff>30480</xdr:colOff>
                    <xdr:row>32</xdr:row>
                    <xdr:rowOff>251460</xdr:rowOff>
                  </from>
                  <to>
                    <xdr:col>15</xdr:col>
                    <xdr:colOff>7620</xdr:colOff>
                    <xdr:row>36</xdr:row>
                    <xdr:rowOff>83820</xdr:rowOff>
                  </to>
                </anchor>
              </controlPr>
            </control>
          </mc:Choice>
        </mc:AlternateContent>
        <mc:AlternateContent xmlns:mc="http://schemas.openxmlformats.org/markup-compatibility/2006">
          <mc:Choice Requires="x14">
            <control shapeId="22552" r:id="rId27" name="Check Box 24">
              <controlPr locked="0" defaultSize="0" autoFill="0" autoLine="0" autoPict="0">
                <anchor moveWithCells="1">
                  <from>
                    <xdr:col>1</xdr:col>
                    <xdr:colOff>22860</xdr:colOff>
                    <xdr:row>31</xdr:row>
                    <xdr:rowOff>22860</xdr:rowOff>
                  </from>
                  <to>
                    <xdr:col>1</xdr:col>
                    <xdr:colOff>259080</xdr:colOff>
                    <xdr:row>33</xdr:row>
                    <xdr:rowOff>7620</xdr:rowOff>
                  </to>
                </anchor>
              </controlPr>
            </control>
          </mc:Choice>
        </mc:AlternateContent>
        <mc:AlternateContent xmlns:mc="http://schemas.openxmlformats.org/markup-compatibility/2006">
          <mc:Choice Requires="x14">
            <control shapeId="22553" r:id="rId28" name="Check Box 25">
              <controlPr locked="0" defaultSize="0" autoFill="0" autoLine="0" autoPict="0">
                <anchor moveWithCells="1">
                  <from>
                    <xdr:col>14</xdr:col>
                    <xdr:colOff>30480</xdr:colOff>
                    <xdr:row>30</xdr:row>
                    <xdr:rowOff>259080</xdr:rowOff>
                  </from>
                  <to>
                    <xdr:col>14</xdr:col>
                    <xdr:colOff>266700</xdr:colOff>
                    <xdr:row>34</xdr:row>
                    <xdr:rowOff>76200</xdr:rowOff>
                  </to>
                </anchor>
              </controlPr>
            </control>
          </mc:Choice>
        </mc:AlternateContent>
        <mc:AlternateContent xmlns:mc="http://schemas.openxmlformats.org/markup-compatibility/2006">
          <mc:Choice Requires="x14">
            <control shapeId="22554" r:id="rId29" name="Check Box 26">
              <controlPr locked="0" defaultSize="0" autoFill="0" autoLine="0" autoPict="0">
                <anchor moveWithCells="1">
                  <from>
                    <xdr:col>1</xdr:col>
                    <xdr:colOff>22860</xdr:colOff>
                    <xdr:row>38</xdr:row>
                    <xdr:rowOff>45720</xdr:rowOff>
                  </from>
                  <to>
                    <xdr:col>2</xdr:col>
                    <xdr:colOff>38100</xdr:colOff>
                    <xdr:row>38</xdr:row>
                    <xdr:rowOff>266700</xdr:rowOff>
                  </to>
                </anchor>
              </controlPr>
            </control>
          </mc:Choice>
        </mc:AlternateContent>
        <mc:AlternateContent xmlns:mc="http://schemas.openxmlformats.org/markup-compatibility/2006">
          <mc:Choice Requires="x14">
            <control shapeId="22555" r:id="rId30" name="Check Box 27">
              <controlPr locked="0" defaultSize="0" autoFill="0" autoLine="0" autoPict="0">
                <anchor moveWithCells="1">
                  <from>
                    <xdr:col>1</xdr:col>
                    <xdr:colOff>22860</xdr:colOff>
                    <xdr:row>35</xdr:row>
                    <xdr:rowOff>22860</xdr:rowOff>
                  </from>
                  <to>
                    <xdr:col>1</xdr:col>
                    <xdr:colOff>259080</xdr:colOff>
                    <xdr:row>37</xdr:row>
                    <xdr:rowOff>7620</xdr:rowOff>
                  </to>
                </anchor>
              </controlPr>
            </control>
          </mc:Choice>
        </mc:AlternateContent>
        <mc:AlternateContent xmlns:mc="http://schemas.openxmlformats.org/markup-compatibility/2006">
          <mc:Choice Requires="x14">
            <control shapeId="22556" r:id="rId31" name="Check Box 28">
              <controlPr locked="0" defaultSize="0" autoFill="0" autoLine="0" autoPict="0">
                <anchor moveWithCells="1">
                  <from>
                    <xdr:col>14</xdr:col>
                    <xdr:colOff>30480</xdr:colOff>
                    <xdr:row>34</xdr:row>
                    <xdr:rowOff>266700</xdr:rowOff>
                  </from>
                  <to>
                    <xdr:col>14</xdr:col>
                    <xdr:colOff>266700</xdr:colOff>
                    <xdr:row>38</xdr:row>
                    <xdr:rowOff>83820</xdr:rowOff>
                  </to>
                </anchor>
              </controlPr>
            </control>
          </mc:Choice>
        </mc:AlternateContent>
        <mc:AlternateContent xmlns:mc="http://schemas.openxmlformats.org/markup-compatibility/2006">
          <mc:Choice Requires="x14">
            <control shapeId="22557" r:id="rId32" name="Check Box 29">
              <controlPr locked="0" defaultSize="0" autoFill="0" autoLine="0" autoPict="0">
                <anchor moveWithCells="1">
                  <from>
                    <xdr:col>1</xdr:col>
                    <xdr:colOff>22860</xdr:colOff>
                    <xdr:row>42</xdr:row>
                    <xdr:rowOff>45720</xdr:rowOff>
                  </from>
                  <to>
                    <xdr:col>2</xdr:col>
                    <xdr:colOff>38100</xdr:colOff>
                    <xdr:row>42</xdr:row>
                    <xdr:rowOff>266700</xdr:rowOff>
                  </to>
                </anchor>
              </controlPr>
            </control>
          </mc:Choice>
        </mc:AlternateContent>
        <mc:AlternateContent xmlns:mc="http://schemas.openxmlformats.org/markup-compatibility/2006">
          <mc:Choice Requires="x14">
            <control shapeId="22558" r:id="rId33" name="Check Box 30">
              <controlPr locked="0" defaultSize="0" autoFill="0" autoLine="0" autoPict="0">
                <anchor moveWithCells="1">
                  <from>
                    <xdr:col>14</xdr:col>
                    <xdr:colOff>30480</xdr:colOff>
                    <xdr:row>40</xdr:row>
                    <xdr:rowOff>251460</xdr:rowOff>
                  </from>
                  <to>
                    <xdr:col>15</xdr:col>
                    <xdr:colOff>7620</xdr:colOff>
                    <xdr:row>44</xdr:row>
                    <xdr:rowOff>83820</xdr:rowOff>
                  </to>
                </anchor>
              </controlPr>
            </control>
          </mc:Choice>
        </mc:AlternateContent>
        <mc:AlternateContent xmlns:mc="http://schemas.openxmlformats.org/markup-compatibility/2006">
          <mc:Choice Requires="x14">
            <control shapeId="22559" r:id="rId34" name="Check Box 31">
              <controlPr locked="0" defaultSize="0" autoFill="0" autoLine="0" autoPict="0">
                <anchor moveWithCells="1">
                  <from>
                    <xdr:col>1</xdr:col>
                    <xdr:colOff>22860</xdr:colOff>
                    <xdr:row>39</xdr:row>
                    <xdr:rowOff>22860</xdr:rowOff>
                  </from>
                  <to>
                    <xdr:col>1</xdr:col>
                    <xdr:colOff>259080</xdr:colOff>
                    <xdr:row>41</xdr:row>
                    <xdr:rowOff>7620</xdr:rowOff>
                  </to>
                </anchor>
              </controlPr>
            </control>
          </mc:Choice>
        </mc:AlternateContent>
        <mc:AlternateContent xmlns:mc="http://schemas.openxmlformats.org/markup-compatibility/2006">
          <mc:Choice Requires="x14">
            <control shapeId="22560" r:id="rId35" name="Check Box 32">
              <controlPr locked="0" defaultSize="0" autoFill="0" autoLine="0" autoPict="0">
                <anchor moveWithCells="1">
                  <from>
                    <xdr:col>14</xdr:col>
                    <xdr:colOff>30480</xdr:colOff>
                    <xdr:row>38</xdr:row>
                    <xdr:rowOff>266700</xdr:rowOff>
                  </from>
                  <to>
                    <xdr:col>14</xdr:col>
                    <xdr:colOff>266700</xdr:colOff>
                    <xdr:row>42</xdr:row>
                    <xdr:rowOff>83820</xdr:rowOff>
                  </to>
                </anchor>
              </controlPr>
            </control>
          </mc:Choice>
        </mc:AlternateContent>
        <mc:AlternateContent xmlns:mc="http://schemas.openxmlformats.org/markup-compatibility/2006">
          <mc:Choice Requires="x14">
            <control shapeId="22561" r:id="rId36" name="Check Box 33">
              <controlPr locked="0" defaultSize="0" autoFill="0" autoLine="0" autoPict="0">
                <anchor moveWithCells="1">
                  <from>
                    <xdr:col>1</xdr:col>
                    <xdr:colOff>22860</xdr:colOff>
                    <xdr:row>46</xdr:row>
                    <xdr:rowOff>45720</xdr:rowOff>
                  </from>
                  <to>
                    <xdr:col>2</xdr:col>
                    <xdr:colOff>38100</xdr:colOff>
                    <xdr:row>46</xdr:row>
                    <xdr:rowOff>266700</xdr:rowOff>
                  </to>
                </anchor>
              </controlPr>
            </control>
          </mc:Choice>
        </mc:AlternateContent>
        <mc:AlternateContent xmlns:mc="http://schemas.openxmlformats.org/markup-compatibility/2006">
          <mc:Choice Requires="x14">
            <control shapeId="22562" r:id="rId37" name="Check Box 34">
              <controlPr locked="0" defaultSize="0" autoFill="0" autoLine="0" autoPict="0">
                <anchor moveWithCells="1">
                  <from>
                    <xdr:col>1</xdr:col>
                    <xdr:colOff>22860</xdr:colOff>
                    <xdr:row>43</xdr:row>
                    <xdr:rowOff>22860</xdr:rowOff>
                  </from>
                  <to>
                    <xdr:col>1</xdr:col>
                    <xdr:colOff>259080</xdr:colOff>
                    <xdr:row>45</xdr:row>
                    <xdr:rowOff>7620</xdr:rowOff>
                  </to>
                </anchor>
              </controlPr>
            </control>
          </mc:Choice>
        </mc:AlternateContent>
        <mc:AlternateContent xmlns:mc="http://schemas.openxmlformats.org/markup-compatibility/2006">
          <mc:Choice Requires="x14">
            <control shapeId="22563" r:id="rId38" name="Check Box 35">
              <controlPr locked="0" defaultSize="0" autoFill="0" autoLine="0" autoPict="0">
                <anchor moveWithCells="1">
                  <from>
                    <xdr:col>14</xdr:col>
                    <xdr:colOff>30480</xdr:colOff>
                    <xdr:row>42</xdr:row>
                    <xdr:rowOff>266700</xdr:rowOff>
                  </from>
                  <to>
                    <xdr:col>14</xdr:col>
                    <xdr:colOff>266700</xdr:colOff>
                    <xdr:row>46</xdr:row>
                    <xdr:rowOff>83820</xdr:rowOff>
                  </to>
                </anchor>
              </controlPr>
            </control>
          </mc:Choice>
        </mc:AlternateContent>
        <mc:AlternateContent xmlns:mc="http://schemas.openxmlformats.org/markup-compatibility/2006">
          <mc:Choice Requires="x14">
            <control shapeId="22564" r:id="rId39" name="Check Box 36">
              <controlPr locked="0" defaultSize="0" autoFill="0" autoLine="0" autoPict="0">
                <anchor moveWithCells="1">
                  <from>
                    <xdr:col>14</xdr:col>
                    <xdr:colOff>30480</xdr:colOff>
                    <xdr:row>12</xdr:row>
                    <xdr:rowOff>259080</xdr:rowOff>
                  </from>
                  <to>
                    <xdr:col>14</xdr:col>
                    <xdr:colOff>266700</xdr:colOff>
                    <xdr:row>16</xdr:row>
                    <xdr:rowOff>76200</xdr:rowOff>
                  </to>
                </anchor>
              </controlPr>
            </control>
          </mc:Choice>
        </mc:AlternateContent>
        <mc:AlternateContent xmlns:mc="http://schemas.openxmlformats.org/markup-compatibility/2006">
          <mc:Choice Requires="x14">
            <control shapeId="22565" r:id="rId40" name="Check Box 37">
              <controlPr locked="0" defaultSize="0" autoFill="0" autoLine="0" autoPict="0">
                <anchor moveWithCells="1">
                  <from>
                    <xdr:col>14</xdr:col>
                    <xdr:colOff>30480</xdr:colOff>
                    <xdr:row>20</xdr:row>
                    <xdr:rowOff>259080</xdr:rowOff>
                  </from>
                  <to>
                    <xdr:col>14</xdr:col>
                    <xdr:colOff>266700</xdr:colOff>
                    <xdr:row>24</xdr:row>
                    <xdr:rowOff>76200</xdr:rowOff>
                  </to>
                </anchor>
              </controlPr>
            </control>
          </mc:Choice>
        </mc:AlternateContent>
        <mc:AlternateContent xmlns:mc="http://schemas.openxmlformats.org/markup-compatibility/2006">
          <mc:Choice Requires="x14">
            <control shapeId="22566" r:id="rId41" name="Check Box 38">
              <controlPr locked="0" defaultSize="0" autoFill="0" autoLine="0" autoPict="0">
                <anchor moveWithCells="1">
                  <from>
                    <xdr:col>14</xdr:col>
                    <xdr:colOff>30480</xdr:colOff>
                    <xdr:row>28</xdr:row>
                    <xdr:rowOff>259080</xdr:rowOff>
                  </from>
                  <to>
                    <xdr:col>14</xdr:col>
                    <xdr:colOff>266700</xdr:colOff>
                    <xdr:row>32</xdr:row>
                    <xdr:rowOff>76200</xdr:rowOff>
                  </to>
                </anchor>
              </controlPr>
            </control>
          </mc:Choice>
        </mc:AlternateContent>
        <mc:AlternateContent xmlns:mc="http://schemas.openxmlformats.org/markup-compatibility/2006">
          <mc:Choice Requires="x14">
            <control shapeId="22567" r:id="rId42" name="Check Box 39">
              <controlPr locked="0" defaultSize="0" autoFill="0" autoLine="0" autoPict="0">
                <anchor moveWithCells="1">
                  <from>
                    <xdr:col>14</xdr:col>
                    <xdr:colOff>30480</xdr:colOff>
                    <xdr:row>36</xdr:row>
                    <xdr:rowOff>259080</xdr:rowOff>
                  </from>
                  <to>
                    <xdr:col>14</xdr:col>
                    <xdr:colOff>266700</xdr:colOff>
                    <xdr:row>40</xdr:row>
                    <xdr:rowOff>76200</xdr:rowOff>
                  </to>
                </anchor>
              </controlPr>
            </control>
          </mc:Choice>
        </mc:AlternateContent>
        <mc:AlternateContent xmlns:mc="http://schemas.openxmlformats.org/markup-compatibility/2006">
          <mc:Choice Requires="x14">
            <control shapeId="22568" r:id="rId43" name="Check Box 40">
              <controlPr locked="0" defaultSize="0" autoFill="0" autoLine="0" autoPict="0">
                <anchor moveWithCells="1">
                  <from>
                    <xdr:col>14</xdr:col>
                    <xdr:colOff>30480</xdr:colOff>
                    <xdr:row>44</xdr:row>
                    <xdr:rowOff>259080</xdr:rowOff>
                  </from>
                  <to>
                    <xdr:col>14</xdr:col>
                    <xdr:colOff>266700</xdr:colOff>
                    <xdr:row>48</xdr:row>
                    <xdr:rowOff>76200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 bestFit="1" customWidth="1"/>
    <col min="2" max="2" width="4.33203125" customWidth="1"/>
    <col min="3" max="3" width="4" bestFit="1" customWidth="1"/>
    <col min="4" max="4" width="3.88671875" customWidth="1"/>
    <col min="14" max="14" width="4"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7"/>
      <c r="X6" s="73">
        <v>5</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2" t="s">
        <v>7</v>
      </c>
      <c r="B8" s="66" t="s">
        <v>8</v>
      </c>
      <c r="C8" s="192" t="s">
        <v>9</v>
      </c>
      <c r="D8" s="148"/>
      <c r="E8" s="147" t="s">
        <v>57</v>
      </c>
      <c r="F8" s="148"/>
      <c r="G8" s="192" t="s">
        <v>10</v>
      </c>
      <c r="H8" s="193"/>
      <c r="I8" s="193"/>
      <c r="J8" s="148"/>
      <c r="K8" s="201" t="s">
        <v>11</v>
      </c>
      <c r="L8" s="201"/>
      <c r="M8" s="201"/>
      <c r="N8" s="5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147</v>
      </c>
      <c r="B9" s="5" t="b">
        <v>0</v>
      </c>
      <c r="C9" s="195"/>
      <c r="D9" s="196"/>
      <c r="E9" s="199"/>
      <c r="F9" s="200"/>
      <c r="G9" s="189" t="s">
        <v>38</v>
      </c>
      <c r="H9" s="190"/>
      <c r="I9" s="190"/>
      <c r="J9" s="21"/>
      <c r="K9" s="202" t="s">
        <v>14</v>
      </c>
      <c r="L9" s="203"/>
      <c r="M9" s="6"/>
      <c r="N9" s="4">
        <v>167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43"/>
      <c r="B10" s="9"/>
      <c r="C10" s="185"/>
      <c r="D10" s="191"/>
      <c r="E10" s="185"/>
      <c r="F10" s="186"/>
      <c r="G10" s="180"/>
      <c r="H10" s="181"/>
      <c r="I10" s="181"/>
      <c r="J10" s="182"/>
      <c r="K10" s="180"/>
      <c r="L10" s="181"/>
      <c r="M10" s="194"/>
      <c r="N10" s="58"/>
      <c r="O10" s="10"/>
      <c r="P10" s="185"/>
      <c r="Q10" s="191"/>
      <c r="R10" s="185"/>
      <c r="S10" s="186"/>
      <c r="T10" s="180"/>
      <c r="U10" s="181"/>
      <c r="V10" s="181"/>
      <c r="W10" s="182"/>
      <c r="X10" s="180"/>
      <c r="Y10" s="181"/>
      <c r="Z10" s="194"/>
      <c r="AA10" s="48"/>
    </row>
    <row r="11" spans="1:52" ht="26.1" customHeight="1" x14ac:dyDescent="0.25">
      <c r="A11" s="20">
        <v>148</v>
      </c>
      <c r="B11" s="5" t="b">
        <v>0</v>
      </c>
      <c r="C11" s="195"/>
      <c r="D11" s="196"/>
      <c r="E11" s="199"/>
      <c r="F11" s="200"/>
      <c r="G11" s="189" t="s">
        <v>38</v>
      </c>
      <c r="H11" s="190"/>
      <c r="I11" s="190"/>
      <c r="J11" s="21"/>
      <c r="K11" s="197" t="s">
        <v>14</v>
      </c>
      <c r="L11" s="198"/>
      <c r="M11" s="21"/>
      <c r="N11" s="4">
        <v>168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43"/>
      <c r="B12" s="9"/>
      <c r="C12" s="185"/>
      <c r="D12" s="191"/>
      <c r="E12" s="71"/>
      <c r="F12" s="72"/>
      <c r="G12" s="180"/>
      <c r="H12" s="181"/>
      <c r="I12" s="181"/>
      <c r="J12" s="182"/>
      <c r="K12" s="180"/>
      <c r="L12" s="181"/>
      <c r="M12" s="194"/>
      <c r="N12" s="58"/>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149</v>
      </c>
      <c r="B13" s="5" t="b">
        <v>0</v>
      </c>
      <c r="C13" s="195"/>
      <c r="D13" s="196"/>
      <c r="E13" s="199"/>
      <c r="F13" s="200"/>
      <c r="G13" s="189" t="s">
        <v>38</v>
      </c>
      <c r="H13" s="190"/>
      <c r="I13" s="190"/>
      <c r="J13" s="21"/>
      <c r="K13" s="202" t="s">
        <v>14</v>
      </c>
      <c r="L13" s="203"/>
      <c r="M13" s="6"/>
      <c r="N13" s="4">
        <v>169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43"/>
      <c r="B14" s="9"/>
      <c r="C14" s="185"/>
      <c r="D14" s="191"/>
      <c r="E14" s="185"/>
      <c r="F14" s="186"/>
      <c r="G14" s="180"/>
      <c r="H14" s="181"/>
      <c r="I14" s="181"/>
      <c r="J14" s="182"/>
      <c r="K14" s="180"/>
      <c r="L14" s="181"/>
      <c r="M14" s="194"/>
      <c r="N14" s="58"/>
      <c r="O14" s="10"/>
      <c r="P14" s="185"/>
      <c r="Q14" s="191"/>
      <c r="R14" s="185"/>
      <c r="S14" s="186"/>
      <c r="T14" s="180"/>
      <c r="U14" s="181"/>
      <c r="V14" s="181"/>
      <c r="W14" s="182"/>
      <c r="X14" s="180"/>
      <c r="Y14" s="181"/>
      <c r="Z14" s="194"/>
      <c r="AA14" s="48"/>
    </row>
    <row r="15" spans="1:52" ht="26.1" customHeight="1" x14ac:dyDescent="0.25">
      <c r="A15" s="20">
        <v>150</v>
      </c>
      <c r="B15" s="5" t="b">
        <v>0</v>
      </c>
      <c r="C15" s="195"/>
      <c r="D15" s="196"/>
      <c r="E15" s="199"/>
      <c r="F15" s="200"/>
      <c r="G15" s="189" t="s">
        <v>38</v>
      </c>
      <c r="H15" s="190"/>
      <c r="I15" s="190"/>
      <c r="J15" s="21"/>
      <c r="K15" s="197" t="s">
        <v>14</v>
      </c>
      <c r="L15" s="198"/>
      <c r="M15" s="21"/>
      <c r="N15" s="4">
        <v>170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43"/>
      <c r="B16" s="9"/>
      <c r="C16" s="185"/>
      <c r="D16" s="191"/>
      <c r="E16" s="71"/>
      <c r="F16" s="72"/>
      <c r="G16" s="180"/>
      <c r="H16" s="181"/>
      <c r="I16" s="181"/>
      <c r="J16" s="182"/>
      <c r="K16" s="180"/>
      <c r="L16" s="181"/>
      <c r="M16" s="194"/>
      <c r="N16" s="5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151</v>
      </c>
      <c r="B17" s="5" t="b">
        <v>0</v>
      </c>
      <c r="C17" s="195"/>
      <c r="D17" s="196"/>
      <c r="E17" s="199"/>
      <c r="F17" s="200"/>
      <c r="G17" s="189" t="s">
        <v>38</v>
      </c>
      <c r="H17" s="190"/>
      <c r="I17" s="190"/>
      <c r="J17" s="21"/>
      <c r="K17" s="202" t="s">
        <v>14</v>
      </c>
      <c r="L17" s="203"/>
      <c r="M17" s="6"/>
      <c r="N17" s="4">
        <v>171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43"/>
      <c r="B18" s="9"/>
      <c r="C18" s="185"/>
      <c r="D18" s="191"/>
      <c r="E18" s="185"/>
      <c r="F18" s="186"/>
      <c r="G18" s="180"/>
      <c r="H18" s="181"/>
      <c r="I18" s="181"/>
      <c r="J18" s="182"/>
      <c r="K18" s="180"/>
      <c r="L18" s="181"/>
      <c r="M18" s="194"/>
      <c r="N18" s="58"/>
      <c r="O18" s="10"/>
      <c r="P18" s="185"/>
      <c r="Q18" s="191"/>
      <c r="R18" s="185"/>
      <c r="S18" s="186"/>
      <c r="T18" s="180"/>
      <c r="U18" s="181"/>
      <c r="V18" s="181"/>
      <c r="W18" s="182"/>
      <c r="X18" s="180"/>
      <c r="Y18" s="181"/>
      <c r="Z18" s="194"/>
      <c r="AA18" s="48"/>
    </row>
    <row r="19" spans="1:39" ht="26.1" customHeight="1" x14ac:dyDescent="0.25">
      <c r="A19" s="20">
        <v>152</v>
      </c>
      <c r="B19" s="5" t="b">
        <v>0</v>
      </c>
      <c r="C19" s="195"/>
      <c r="D19" s="196"/>
      <c r="E19" s="199"/>
      <c r="F19" s="200"/>
      <c r="G19" s="189" t="s">
        <v>38</v>
      </c>
      <c r="H19" s="190"/>
      <c r="I19" s="190"/>
      <c r="J19" s="21"/>
      <c r="K19" s="197" t="s">
        <v>14</v>
      </c>
      <c r="L19" s="198"/>
      <c r="M19" s="21"/>
      <c r="N19" s="4">
        <v>172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43"/>
      <c r="B20" s="9"/>
      <c r="C20" s="185"/>
      <c r="D20" s="191"/>
      <c r="E20" s="71"/>
      <c r="F20" s="72"/>
      <c r="G20" s="180"/>
      <c r="H20" s="181"/>
      <c r="I20" s="181"/>
      <c r="J20" s="182"/>
      <c r="K20" s="180"/>
      <c r="L20" s="181"/>
      <c r="M20" s="194"/>
      <c r="N20" s="58"/>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153</v>
      </c>
      <c r="B21" s="5" t="b">
        <v>0</v>
      </c>
      <c r="C21" s="195"/>
      <c r="D21" s="196"/>
      <c r="E21" s="199"/>
      <c r="F21" s="200"/>
      <c r="G21" s="189" t="s">
        <v>38</v>
      </c>
      <c r="H21" s="190"/>
      <c r="I21" s="190"/>
      <c r="J21" s="21"/>
      <c r="K21" s="202" t="s">
        <v>14</v>
      </c>
      <c r="L21" s="203"/>
      <c r="M21" s="6"/>
      <c r="N21" s="4">
        <v>173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43">
        <v>34</v>
      </c>
      <c r="B22" s="9"/>
      <c r="C22" s="185"/>
      <c r="D22" s="191"/>
      <c r="E22" s="185"/>
      <c r="F22" s="186"/>
      <c r="G22" s="180"/>
      <c r="H22" s="181"/>
      <c r="I22" s="181"/>
      <c r="J22" s="182"/>
      <c r="K22" s="180"/>
      <c r="L22" s="181"/>
      <c r="M22" s="194"/>
      <c r="N22" s="58"/>
      <c r="O22" s="10"/>
      <c r="P22" s="185"/>
      <c r="Q22" s="191"/>
      <c r="R22" s="185"/>
      <c r="S22" s="186"/>
      <c r="T22" s="180"/>
      <c r="U22" s="181"/>
      <c r="V22" s="181"/>
      <c r="W22" s="182"/>
      <c r="X22" s="180"/>
      <c r="Y22" s="181"/>
      <c r="Z22" s="194"/>
      <c r="AA22" s="48"/>
    </row>
    <row r="23" spans="1:39" ht="26.1" customHeight="1" x14ac:dyDescent="0.25">
      <c r="A23" s="20">
        <v>154</v>
      </c>
      <c r="B23" s="5" t="b">
        <v>0</v>
      </c>
      <c r="C23" s="195"/>
      <c r="D23" s="196"/>
      <c r="E23" s="199"/>
      <c r="F23" s="200"/>
      <c r="G23" s="189" t="s">
        <v>38</v>
      </c>
      <c r="H23" s="190"/>
      <c r="I23" s="190"/>
      <c r="J23" s="21"/>
      <c r="K23" s="197" t="s">
        <v>14</v>
      </c>
      <c r="L23" s="198"/>
      <c r="M23" s="21"/>
      <c r="N23" s="4">
        <v>174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43"/>
      <c r="B24" s="9"/>
      <c r="C24" s="185"/>
      <c r="D24" s="191"/>
      <c r="E24" s="71"/>
      <c r="F24" s="72"/>
      <c r="G24" s="180"/>
      <c r="H24" s="181"/>
      <c r="I24" s="181"/>
      <c r="J24" s="182"/>
      <c r="K24" s="180"/>
      <c r="L24" s="181"/>
      <c r="M24" s="194"/>
      <c r="N24" s="5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155</v>
      </c>
      <c r="B25" s="5" t="b">
        <v>0</v>
      </c>
      <c r="C25" s="195"/>
      <c r="D25" s="196"/>
      <c r="E25" s="199"/>
      <c r="F25" s="200"/>
      <c r="G25" s="189" t="s">
        <v>38</v>
      </c>
      <c r="H25" s="190"/>
      <c r="I25" s="190"/>
      <c r="J25" s="21"/>
      <c r="K25" s="202" t="s">
        <v>14</v>
      </c>
      <c r="L25" s="203"/>
      <c r="M25" s="6"/>
      <c r="N25" s="4">
        <v>175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43"/>
      <c r="B26" s="9"/>
      <c r="C26" s="185"/>
      <c r="D26" s="191"/>
      <c r="E26" s="185"/>
      <c r="F26" s="186"/>
      <c r="G26" s="180"/>
      <c r="H26" s="181"/>
      <c r="I26" s="181"/>
      <c r="J26" s="182"/>
      <c r="K26" s="180"/>
      <c r="L26" s="181"/>
      <c r="M26" s="194"/>
      <c r="N26" s="58">
        <v>56</v>
      </c>
      <c r="O26" s="10"/>
      <c r="P26" s="185"/>
      <c r="Q26" s="191"/>
      <c r="R26" s="185"/>
      <c r="S26" s="186"/>
      <c r="T26" s="180"/>
      <c r="U26" s="181"/>
      <c r="V26" s="181"/>
      <c r="W26" s="182"/>
      <c r="X26" s="180"/>
      <c r="Y26" s="181"/>
      <c r="Z26" s="194"/>
      <c r="AA26" s="48"/>
    </row>
    <row r="27" spans="1:39" ht="26.1" customHeight="1" x14ac:dyDescent="0.25">
      <c r="A27" s="20">
        <v>156</v>
      </c>
      <c r="B27" s="5" t="b">
        <v>0</v>
      </c>
      <c r="C27" s="195"/>
      <c r="D27" s="196"/>
      <c r="E27" s="199"/>
      <c r="F27" s="200"/>
      <c r="G27" s="189" t="s">
        <v>38</v>
      </c>
      <c r="H27" s="190"/>
      <c r="I27" s="190"/>
      <c r="J27" s="21"/>
      <c r="K27" s="197" t="s">
        <v>14</v>
      </c>
      <c r="L27" s="198"/>
      <c r="M27" s="21"/>
      <c r="N27" s="4">
        <v>176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43"/>
      <c r="B28" s="9"/>
      <c r="C28" s="185"/>
      <c r="D28" s="191"/>
      <c r="E28" s="71"/>
      <c r="F28" s="72"/>
      <c r="G28" s="180"/>
      <c r="H28" s="181"/>
      <c r="I28" s="181"/>
      <c r="J28" s="182"/>
      <c r="K28" s="180"/>
      <c r="L28" s="181"/>
      <c r="M28" s="194"/>
      <c r="N28" s="5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157</v>
      </c>
      <c r="B29" s="5" t="b">
        <v>0</v>
      </c>
      <c r="C29" s="195"/>
      <c r="D29" s="196"/>
      <c r="E29" s="199"/>
      <c r="F29" s="200"/>
      <c r="G29" s="189" t="s">
        <v>38</v>
      </c>
      <c r="H29" s="190"/>
      <c r="I29" s="190"/>
      <c r="J29" s="21"/>
      <c r="K29" s="202" t="s">
        <v>14</v>
      </c>
      <c r="L29" s="203"/>
      <c r="M29" s="6"/>
      <c r="N29" s="4">
        <v>177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43"/>
      <c r="B30" s="9"/>
      <c r="C30" s="185"/>
      <c r="D30" s="191"/>
      <c r="E30" s="185"/>
      <c r="F30" s="186"/>
      <c r="G30" s="180"/>
      <c r="H30" s="181"/>
      <c r="I30" s="181"/>
      <c r="J30" s="182"/>
      <c r="K30" s="180"/>
      <c r="L30" s="181"/>
      <c r="M30" s="194"/>
      <c r="N30" s="58"/>
      <c r="O30" s="10"/>
      <c r="P30" s="185"/>
      <c r="Q30" s="191"/>
      <c r="R30" s="185"/>
      <c r="S30" s="186"/>
      <c r="T30" s="180"/>
      <c r="U30" s="181"/>
      <c r="V30" s="181"/>
      <c r="W30" s="182"/>
      <c r="X30" s="180"/>
      <c r="Y30" s="181"/>
      <c r="Z30" s="194"/>
      <c r="AA30" s="48"/>
    </row>
    <row r="31" spans="1:39" ht="26.1" customHeight="1" x14ac:dyDescent="0.25">
      <c r="A31" s="20">
        <v>158</v>
      </c>
      <c r="B31" s="5" t="b">
        <v>0</v>
      </c>
      <c r="C31" s="195"/>
      <c r="D31" s="196"/>
      <c r="E31" s="199"/>
      <c r="F31" s="200"/>
      <c r="G31" s="189" t="s">
        <v>38</v>
      </c>
      <c r="H31" s="190"/>
      <c r="I31" s="190"/>
      <c r="J31" s="21"/>
      <c r="K31" s="197" t="s">
        <v>14</v>
      </c>
      <c r="L31" s="198"/>
      <c r="M31" s="21"/>
      <c r="N31" s="4">
        <v>178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43"/>
      <c r="B32" s="9"/>
      <c r="C32" s="185"/>
      <c r="D32" s="191"/>
      <c r="E32" s="71"/>
      <c r="F32" s="72"/>
      <c r="G32" s="180"/>
      <c r="H32" s="181"/>
      <c r="I32" s="181"/>
      <c r="J32" s="182"/>
      <c r="K32" s="180"/>
      <c r="L32" s="181"/>
      <c r="M32" s="194"/>
      <c r="N32" s="58"/>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159</v>
      </c>
      <c r="B33" s="5" t="b">
        <v>0</v>
      </c>
      <c r="C33" s="195"/>
      <c r="D33" s="196"/>
      <c r="E33" s="199"/>
      <c r="F33" s="200"/>
      <c r="G33" s="189" t="s">
        <v>38</v>
      </c>
      <c r="H33" s="190"/>
      <c r="I33" s="190"/>
      <c r="J33" s="21"/>
      <c r="K33" s="202" t="s">
        <v>14</v>
      </c>
      <c r="L33" s="203"/>
      <c r="M33" s="6"/>
      <c r="N33" s="4">
        <v>179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43"/>
      <c r="B34" s="9"/>
      <c r="C34" s="185"/>
      <c r="D34" s="191"/>
      <c r="E34" s="185"/>
      <c r="F34" s="186"/>
      <c r="G34" s="180"/>
      <c r="H34" s="181"/>
      <c r="I34" s="181"/>
      <c r="J34" s="182"/>
      <c r="K34" s="180"/>
      <c r="L34" s="181"/>
      <c r="M34" s="194"/>
      <c r="N34" s="58"/>
      <c r="O34" s="10"/>
      <c r="P34" s="185"/>
      <c r="Q34" s="191"/>
      <c r="R34" s="185"/>
      <c r="S34" s="186"/>
      <c r="T34" s="180"/>
      <c r="U34" s="181"/>
      <c r="V34" s="181"/>
      <c r="W34" s="182"/>
      <c r="X34" s="180"/>
      <c r="Y34" s="181"/>
      <c r="Z34" s="194"/>
      <c r="AA34" s="48"/>
    </row>
    <row r="35" spans="1:39" ht="26.1" customHeight="1" x14ac:dyDescent="0.25">
      <c r="A35" s="20">
        <v>160</v>
      </c>
      <c r="B35" s="5" t="b">
        <v>0</v>
      </c>
      <c r="C35" s="195"/>
      <c r="D35" s="196"/>
      <c r="E35" s="199"/>
      <c r="F35" s="200"/>
      <c r="G35" s="189" t="s">
        <v>38</v>
      </c>
      <c r="H35" s="190"/>
      <c r="I35" s="190"/>
      <c r="J35" s="21"/>
      <c r="K35" s="197" t="s">
        <v>14</v>
      </c>
      <c r="L35" s="198"/>
      <c r="M35" s="21"/>
      <c r="N35" s="4">
        <v>180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43"/>
      <c r="B36" s="9"/>
      <c r="C36" s="185"/>
      <c r="D36" s="191"/>
      <c r="E36" s="71"/>
      <c r="F36" s="72"/>
      <c r="G36" s="180"/>
      <c r="H36" s="181"/>
      <c r="I36" s="181"/>
      <c r="J36" s="182"/>
      <c r="K36" s="180"/>
      <c r="L36" s="181"/>
      <c r="M36" s="194"/>
      <c r="N36" s="5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161</v>
      </c>
      <c r="B37" s="5" t="b">
        <v>0</v>
      </c>
      <c r="C37" s="195"/>
      <c r="D37" s="196"/>
      <c r="E37" s="199"/>
      <c r="F37" s="200"/>
      <c r="G37" s="189" t="s">
        <v>38</v>
      </c>
      <c r="H37" s="190"/>
      <c r="I37" s="190"/>
      <c r="J37" s="21"/>
      <c r="K37" s="202" t="s">
        <v>14</v>
      </c>
      <c r="L37" s="203"/>
      <c r="M37" s="6"/>
      <c r="N37" s="4">
        <v>181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43"/>
      <c r="B38" s="9"/>
      <c r="C38" s="185"/>
      <c r="D38" s="191"/>
      <c r="E38" s="185"/>
      <c r="F38" s="186"/>
      <c r="G38" s="180"/>
      <c r="H38" s="181"/>
      <c r="I38" s="181"/>
      <c r="J38" s="182"/>
      <c r="K38" s="180"/>
      <c r="L38" s="181"/>
      <c r="M38" s="194"/>
      <c r="N38" s="58"/>
      <c r="O38" s="10"/>
      <c r="P38" s="185"/>
      <c r="Q38" s="191"/>
      <c r="R38" s="185"/>
      <c r="S38" s="186"/>
      <c r="T38" s="180"/>
      <c r="U38" s="181"/>
      <c r="V38" s="181"/>
      <c r="W38" s="182"/>
      <c r="X38" s="180"/>
      <c r="Y38" s="181"/>
      <c r="Z38" s="194"/>
      <c r="AA38" s="48"/>
    </row>
    <row r="39" spans="1:39" ht="26.1" customHeight="1" x14ac:dyDescent="0.25">
      <c r="A39" s="20">
        <v>162</v>
      </c>
      <c r="B39" s="5" t="b">
        <v>0</v>
      </c>
      <c r="C39" s="195"/>
      <c r="D39" s="196"/>
      <c r="E39" s="199"/>
      <c r="F39" s="200"/>
      <c r="G39" s="189" t="s">
        <v>38</v>
      </c>
      <c r="H39" s="190"/>
      <c r="I39" s="190"/>
      <c r="J39" s="21"/>
      <c r="K39" s="197" t="s">
        <v>14</v>
      </c>
      <c r="L39" s="198"/>
      <c r="M39" s="21"/>
      <c r="N39" s="4">
        <v>182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43"/>
      <c r="B40" s="9"/>
      <c r="C40" s="185"/>
      <c r="D40" s="191"/>
      <c r="E40" s="71"/>
      <c r="F40" s="72"/>
      <c r="G40" s="180"/>
      <c r="H40" s="181"/>
      <c r="I40" s="181"/>
      <c r="J40" s="182"/>
      <c r="K40" s="180"/>
      <c r="L40" s="181"/>
      <c r="M40" s="194"/>
      <c r="N40" s="58"/>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163</v>
      </c>
      <c r="B41" s="5" t="b">
        <v>0</v>
      </c>
      <c r="C41" s="195"/>
      <c r="D41" s="196"/>
      <c r="E41" s="199"/>
      <c r="F41" s="200"/>
      <c r="G41" s="189" t="s">
        <v>38</v>
      </c>
      <c r="H41" s="190"/>
      <c r="I41" s="190"/>
      <c r="J41" s="21"/>
      <c r="K41" s="202" t="s">
        <v>14</v>
      </c>
      <c r="L41" s="203"/>
      <c r="M41" s="6"/>
      <c r="N41" s="4">
        <v>183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43"/>
      <c r="B42" s="9"/>
      <c r="C42" s="185"/>
      <c r="D42" s="191"/>
      <c r="E42" s="185"/>
      <c r="F42" s="186"/>
      <c r="G42" s="180"/>
      <c r="H42" s="181"/>
      <c r="I42" s="181"/>
      <c r="J42" s="182"/>
      <c r="K42" s="180"/>
      <c r="L42" s="181"/>
      <c r="M42" s="194"/>
      <c r="N42" s="58"/>
      <c r="O42" s="10"/>
      <c r="P42" s="185"/>
      <c r="Q42" s="191"/>
      <c r="R42" s="185"/>
      <c r="S42" s="186"/>
      <c r="T42" s="180"/>
      <c r="U42" s="181"/>
      <c r="V42" s="181"/>
      <c r="W42" s="182"/>
      <c r="X42" s="180"/>
      <c r="Y42" s="181"/>
      <c r="Z42" s="194"/>
      <c r="AA42" s="48"/>
    </row>
    <row r="43" spans="1:39" ht="26.1" customHeight="1" x14ac:dyDescent="0.25">
      <c r="A43" s="20">
        <v>164</v>
      </c>
      <c r="B43" s="5" t="b">
        <v>0</v>
      </c>
      <c r="C43" s="195"/>
      <c r="D43" s="196"/>
      <c r="E43" s="199"/>
      <c r="F43" s="200"/>
      <c r="G43" s="189" t="s">
        <v>38</v>
      </c>
      <c r="H43" s="190"/>
      <c r="I43" s="190"/>
      <c r="J43" s="21"/>
      <c r="K43" s="197" t="s">
        <v>14</v>
      </c>
      <c r="L43" s="198"/>
      <c r="M43" s="21"/>
      <c r="N43" s="4">
        <v>184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43"/>
      <c r="B44" s="9"/>
      <c r="C44" s="185"/>
      <c r="D44" s="191"/>
      <c r="E44" s="71"/>
      <c r="F44" s="72"/>
      <c r="G44" s="180"/>
      <c r="H44" s="181"/>
      <c r="I44" s="181"/>
      <c r="J44" s="182"/>
      <c r="K44" s="180"/>
      <c r="L44" s="181"/>
      <c r="M44" s="194"/>
      <c r="N44" s="58"/>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165</v>
      </c>
      <c r="B45" s="5" t="b">
        <v>0</v>
      </c>
      <c r="C45" s="195"/>
      <c r="D45" s="196"/>
      <c r="E45" s="199"/>
      <c r="F45" s="200"/>
      <c r="G45" s="189" t="s">
        <v>38</v>
      </c>
      <c r="H45" s="190"/>
      <c r="I45" s="190"/>
      <c r="J45" s="21"/>
      <c r="K45" s="202" t="s">
        <v>14</v>
      </c>
      <c r="L45" s="203"/>
      <c r="M45" s="6"/>
      <c r="N45" s="4">
        <v>185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43"/>
      <c r="B46" s="9"/>
      <c r="C46" s="185"/>
      <c r="D46" s="191"/>
      <c r="E46" s="185"/>
      <c r="F46" s="186"/>
      <c r="G46" s="180"/>
      <c r="H46" s="181"/>
      <c r="I46" s="181"/>
      <c r="J46" s="182"/>
      <c r="K46" s="180"/>
      <c r="L46" s="181"/>
      <c r="M46" s="194"/>
      <c r="N46" s="58"/>
      <c r="O46" s="10"/>
      <c r="P46" s="185"/>
      <c r="Q46" s="191"/>
      <c r="R46" s="185"/>
      <c r="S46" s="186"/>
      <c r="T46" s="180"/>
      <c r="U46" s="181"/>
      <c r="V46" s="181"/>
      <c r="W46" s="182"/>
      <c r="X46" s="180"/>
      <c r="Y46" s="181"/>
      <c r="Z46" s="194"/>
      <c r="AA46" s="48"/>
    </row>
    <row r="47" spans="1:39" ht="26.1" customHeight="1" x14ac:dyDescent="0.25">
      <c r="A47" s="20">
        <v>166</v>
      </c>
      <c r="B47" s="5" t="b">
        <v>0</v>
      </c>
      <c r="C47" s="195"/>
      <c r="D47" s="196"/>
      <c r="E47" s="199"/>
      <c r="F47" s="200"/>
      <c r="G47" s="189" t="s">
        <v>38</v>
      </c>
      <c r="H47" s="190"/>
      <c r="I47" s="190"/>
      <c r="J47" s="21"/>
      <c r="K47" s="197" t="s">
        <v>14</v>
      </c>
      <c r="L47" s="198"/>
      <c r="M47" s="21"/>
      <c r="N47" s="4">
        <v>186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43"/>
      <c r="B48" s="9"/>
      <c r="C48" s="185"/>
      <c r="D48" s="191"/>
      <c r="E48" s="71"/>
      <c r="F48" s="72"/>
      <c r="G48" s="180"/>
      <c r="H48" s="181"/>
      <c r="I48" s="181"/>
      <c r="J48" s="182"/>
      <c r="K48" s="180"/>
      <c r="L48" s="181"/>
      <c r="M48" s="194"/>
      <c r="N48" s="5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9"/>
      <c r="X59" s="89"/>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8"/>
      <c r="F62" s="88"/>
      <c r="M62" s="14"/>
      <c r="O62" s="14"/>
      <c r="P62" s="176">
        <f>COUNTIF(O9:O47,"=TRUE")</f>
        <v>0</v>
      </c>
      <c r="Q62" s="176"/>
      <c r="R62" s="88"/>
      <c r="S62" s="88"/>
      <c r="W62" s="176">
        <f>SUM(C62+P62)</f>
        <v>0</v>
      </c>
      <c r="X62" s="176"/>
    </row>
  </sheetData>
  <sheetProtection password="CA83" sheet="1" objects="1" scenarios="1"/>
  <mergeCells count="341">
    <mergeCell ref="AE60:AG60"/>
    <mergeCell ref="W52:X52"/>
    <mergeCell ref="W53:X53"/>
    <mergeCell ref="W54:X54"/>
    <mergeCell ref="W55:X55"/>
    <mergeCell ref="W56:X56"/>
    <mergeCell ref="W57:X57"/>
    <mergeCell ref="T47:V47"/>
    <mergeCell ref="X47:Y47"/>
    <mergeCell ref="C48:D48"/>
    <mergeCell ref="G48:J48"/>
    <mergeCell ref="K48:M48"/>
    <mergeCell ref="P48:Q48"/>
    <mergeCell ref="T48:W48"/>
    <mergeCell ref="X48:Z48"/>
    <mergeCell ref="C47:D47"/>
    <mergeCell ref="E47:F47"/>
    <mergeCell ref="G47:I47"/>
    <mergeCell ref="K47:L47"/>
    <mergeCell ref="P47:Q47"/>
    <mergeCell ref="R47:S47"/>
    <mergeCell ref="R48:S48"/>
    <mergeCell ref="T45:V45"/>
    <mergeCell ref="X45:Y45"/>
    <mergeCell ref="C46:D46"/>
    <mergeCell ref="E46:F46"/>
    <mergeCell ref="G46:J46"/>
    <mergeCell ref="K46:M46"/>
    <mergeCell ref="P46:Q46"/>
    <mergeCell ref="R46:S46"/>
    <mergeCell ref="T46:W46"/>
    <mergeCell ref="X46:Z46"/>
    <mergeCell ref="C45:D45"/>
    <mergeCell ref="E45:F45"/>
    <mergeCell ref="G45:I45"/>
    <mergeCell ref="K45:L45"/>
    <mergeCell ref="P45:Q45"/>
    <mergeCell ref="R45:S45"/>
    <mergeCell ref="T43:V43"/>
    <mergeCell ref="X43:Y43"/>
    <mergeCell ref="C44:D44"/>
    <mergeCell ref="G44:J44"/>
    <mergeCell ref="K44:M44"/>
    <mergeCell ref="P44:Q44"/>
    <mergeCell ref="T44:W44"/>
    <mergeCell ref="X44:Z44"/>
    <mergeCell ref="C43:D43"/>
    <mergeCell ref="E43:F43"/>
    <mergeCell ref="G43:I43"/>
    <mergeCell ref="K43:L43"/>
    <mergeCell ref="P43:Q43"/>
    <mergeCell ref="R43:S43"/>
    <mergeCell ref="R44:S44"/>
    <mergeCell ref="T41:V41"/>
    <mergeCell ref="X41:Y41"/>
    <mergeCell ref="C42:D42"/>
    <mergeCell ref="E42:F42"/>
    <mergeCell ref="G42:J42"/>
    <mergeCell ref="K42:M42"/>
    <mergeCell ref="P42:Q42"/>
    <mergeCell ref="R42:S42"/>
    <mergeCell ref="T42:W42"/>
    <mergeCell ref="X42:Z42"/>
    <mergeCell ref="C41:D41"/>
    <mergeCell ref="E41:F41"/>
    <mergeCell ref="G41:I41"/>
    <mergeCell ref="K41:L41"/>
    <mergeCell ref="P41:Q41"/>
    <mergeCell ref="R41:S41"/>
    <mergeCell ref="T39:V39"/>
    <mergeCell ref="X39:Y39"/>
    <mergeCell ref="C40:D40"/>
    <mergeCell ref="G40:J40"/>
    <mergeCell ref="K40:M40"/>
    <mergeCell ref="P40:Q40"/>
    <mergeCell ref="T40:W40"/>
    <mergeCell ref="X40:Z40"/>
    <mergeCell ref="C39:D39"/>
    <mergeCell ref="E39:F39"/>
    <mergeCell ref="G39:I39"/>
    <mergeCell ref="K39:L39"/>
    <mergeCell ref="P39:Q39"/>
    <mergeCell ref="R39:S39"/>
    <mergeCell ref="R40:S40"/>
    <mergeCell ref="T37:V37"/>
    <mergeCell ref="X37:Y37"/>
    <mergeCell ref="C38:D38"/>
    <mergeCell ref="E38:F38"/>
    <mergeCell ref="G38:J38"/>
    <mergeCell ref="K38:M38"/>
    <mergeCell ref="P38:Q38"/>
    <mergeCell ref="R38:S38"/>
    <mergeCell ref="T38:W38"/>
    <mergeCell ref="X38:Z38"/>
    <mergeCell ref="C37:D37"/>
    <mergeCell ref="E37:F37"/>
    <mergeCell ref="G37:I37"/>
    <mergeCell ref="K37:L37"/>
    <mergeCell ref="P37:Q37"/>
    <mergeCell ref="R37:S37"/>
    <mergeCell ref="T35:V35"/>
    <mergeCell ref="X35:Y35"/>
    <mergeCell ref="C36:D36"/>
    <mergeCell ref="G36:J36"/>
    <mergeCell ref="K36:M36"/>
    <mergeCell ref="P36:Q36"/>
    <mergeCell ref="T36:W36"/>
    <mergeCell ref="X36:Z36"/>
    <mergeCell ref="C35:D35"/>
    <mergeCell ref="E35:F35"/>
    <mergeCell ref="G35:I35"/>
    <mergeCell ref="K35:L35"/>
    <mergeCell ref="P35:Q35"/>
    <mergeCell ref="R35:S35"/>
    <mergeCell ref="R36:S36"/>
    <mergeCell ref="T33:V33"/>
    <mergeCell ref="X33:Y33"/>
    <mergeCell ref="C34:D34"/>
    <mergeCell ref="E34:F34"/>
    <mergeCell ref="G34:J34"/>
    <mergeCell ref="K34:M34"/>
    <mergeCell ref="P34:Q34"/>
    <mergeCell ref="R34:S34"/>
    <mergeCell ref="T34:W34"/>
    <mergeCell ref="X34:Z34"/>
    <mergeCell ref="C33:D33"/>
    <mergeCell ref="E33:F33"/>
    <mergeCell ref="G33:I33"/>
    <mergeCell ref="K33:L33"/>
    <mergeCell ref="P33:Q33"/>
    <mergeCell ref="R33:S33"/>
    <mergeCell ref="T31:V31"/>
    <mergeCell ref="X31:Y31"/>
    <mergeCell ref="C32:D32"/>
    <mergeCell ref="G32:J32"/>
    <mergeCell ref="K32:M32"/>
    <mergeCell ref="P32:Q32"/>
    <mergeCell ref="T32:W32"/>
    <mergeCell ref="X32:Z32"/>
    <mergeCell ref="C31:D31"/>
    <mergeCell ref="E31:F31"/>
    <mergeCell ref="G31:I31"/>
    <mergeCell ref="K31:L31"/>
    <mergeCell ref="P31:Q31"/>
    <mergeCell ref="R31:S31"/>
    <mergeCell ref="R32:S32"/>
    <mergeCell ref="T29:V29"/>
    <mergeCell ref="X29:Y29"/>
    <mergeCell ref="C30:D30"/>
    <mergeCell ref="E30:F30"/>
    <mergeCell ref="G30:J30"/>
    <mergeCell ref="K30:M30"/>
    <mergeCell ref="P30:Q30"/>
    <mergeCell ref="R30:S30"/>
    <mergeCell ref="T30:W30"/>
    <mergeCell ref="X30:Z30"/>
    <mergeCell ref="C29:D29"/>
    <mergeCell ref="E29:F29"/>
    <mergeCell ref="G29:I29"/>
    <mergeCell ref="K29:L29"/>
    <mergeCell ref="P29:Q29"/>
    <mergeCell ref="R29:S29"/>
    <mergeCell ref="T27:V27"/>
    <mergeCell ref="X27:Y27"/>
    <mergeCell ref="C28:D28"/>
    <mergeCell ref="G28:J28"/>
    <mergeCell ref="K28:M28"/>
    <mergeCell ref="P28:Q28"/>
    <mergeCell ref="T28:W28"/>
    <mergeCell ref="X28:Z28"/>
    <mergeCell ref="C27:D27"/>
    <mergeCell ref="E27:F27"/>
    <mergeCell ref="G27:I27"/>
    <mergeCell ref="K27:L27"/>
    <mergeCell ref="P27:Q27"/>
    <mergeCell ref="R27:S27"/>
    <mergeCell ref="R28:S28"/>
    <mergeCell ref="T25:V25"/>
    <mergeCell ref="X25:Y25"/>
    <mergeCell ref="C26:D26"/>
    <mergeCell ref="E26:F26"/>
    <mergeCell ref="G26:J26"/>
    <mergeCell ref="K26:M26"/>
    <mergeCell ref="P26:Q26"/>
    <mergeCell ref="R26:S26"/>
    <mergeCell ref="T26:W26"/>
    <mergeCell ref="X26:Z26"/>
    <mergeCell ref="C25:D25"/>
    <mergeCell ref="E25:F25"/>
    <mergeCell ref="G25:I25"/>
    <mergeCell ref="K25:L25"/>
    <mergeCell ref="P25:Q25"/>
    <mergeCell ref="R25:S25"/>
    <mergeCell ref="T23:V23"/>
    <mergeCell ref="X23:Y23"/>
    <mergeCell ref="C24:D24"/>
    <mergeCell ref="G24:J24"/>
    <mergeCell ref="K24:M24"/>
    <mergeCell ref="P24:Q24"/>
    <mergeCell ref="T24:W24"/>
    <mergeCell ref="X24:Z24"/>
    <mergeCell ref="C23:D23"/>
    <mergeCell ref="E23:F23"/>
    <mergeCell ref="G23:I23"/>
    <mergeCell ref="K23:L23"/>
    <mergeCell ref="P23:Q23"/>
    <mergeCell ref="R23:S23"/>
    <mergeCell ref="R24:S24"/>
    <mergeCell ref="T21:V21"/>
    <mergeCell ref="X21:Y21"/>
    <mergeCell ref="C22:D22"/>
    <mergeCell ref="E22:F22"/>
    <mergeCell ref="G22:J22"/>
    <mergeCell ref="K22:M22"/>
    <mergeCell ref="P22:Q22"/>
    <mergeCell ref="R22:S22"/>
    <mergeCell ref="T22:W22"/>
    <mergeCell ref="X22:Z22"/>
    <mergeCell ref="C21:D21"/>
    <mergeCell ref="E21:F21"/>
    <mergeCell ref="G21:I21"/>
    <mergeCell ref="K21:L21"/>
    <mergeCell ref="P21:Q21"/>
    <mergeCell ref="R21:S21"/>
    <mergeCell ref="T19:V19"/>
    <mergeCell ref="X19:Y19"/>
    <mergeCell ref="C20:D20"/>
    <mergeCell ref="G20:J20"/>
    <mergeCell ref="K20:M20"/>
    <mergeCell ref="P20:Q20"/>
    <mergeCell ref="T20:W20"/>
    <mergeCell ref="X20:Z20"/>
    <mergeCell ref="C19:D19"/>
    <mergeCell ref="E19:F19"/>
    <mergeCell ref="G19:I19"/>
    <mergeCell ref="K19:L19"/>
    <mergeCell ref="P19:Q19"/>
    <mergeCell ref="R19:S19"/>
    <mergeCell ref="R20:S20"/>
    <mergeCell ref="T17:V17"/>
    <mergeCell ref="X17:Y17"/>
    <mergeCell ref="C18:D18"/>
    <mergeCell ref="E18:F18"/>
    <mergeCell ref="G18:J18"/>
    <mergeCell ref="K18:M18"/>
    <mergeCell ref="P18:Q18"/>
    <mergeCell ref="R18:S18"/>
    <mergeCell ref="T18:W18"/>
    <mergeCell ref="X18:Z18"/>
    <mergeCell ref="C17:D17"/>
    <mergeCell ref="E17:F17"/>
    <mergeCell ref="G17:I17"/>
    <mergeCell ref="K17:L17"/>
    <mergeCell ref="P17:Q17"/>
    <mergeCell ref="R17:S17"/>
    <mergeCell ref="T15:V15"/>
    <mergeCell ref="X15:Y15"/>
    <mergeCell ref="C16:D16"/>
    <mergeCell ref="G16:J16"/>
    <mergeCell ref="K16:M16"/>
    <mergeCell ref="P16:Q16"/>
    <mergeCell ref="T16:W16"/>
    <mergeCell ref="X16:Z16"/>
    <mergeCell ref="C15:D15"/>
    <mergeCell ref="E15:F15"/>
    <mergeCell ref="G15:I15"/>
    <mergeCell ref="K15:L15"/>
    <mergeCell ref="P15:Q15"/>
    <mergeCell ref="R15:S15"/>
    <mergeCell ref="R16:S16"/>
    <mergeCell ref="C14:D14"/>
    <mergeCell ref="E14:F14"/>
    <mergeCell ref="G14:J14"/>
    <mergeCell ref="K14:M14"/>
    <mergeCell ref="P14:Q14"/>
    <mergeCell ref="R14:S14"/>
    <mergeCell ref="T14:W14"/>
    <mergeCell ref="X14:Z14"/>
    <mergeCell ref="C13:D13"/>
    <mergeCell ref="E13:F13"/>
    <mergeCell ref="G13:I13"/>
    <mergeCell ref="K13:L13"/>
    <mergeCell ref="P13:Q13"/>
    <mergeCell ref="R13:S13"/>
    <mergeCell ref="C10:D10"/>
    <mergeCell ref="E10:F10"/>
    <mergeCell ref="G10:J10"/>
    <mergeCell ref="K10:M10"/>
    <mergeCell ref="P10:Q10"/>
    <mergeCell ref="R10:S10"/>
    <mergeCell ref="R12:S12"/>
    <mergeCell ref="T13:V13"/>
    <mergeCell ref="X13:Y13"/>
    <mergeCell ref="C9:D9"/>
    <mergeCell ref="E9:F9"/>
    <mergeCell ref="G9:I9"/>
    <mergeCell ref="K9:L9"/>
    <mergeCell ref="P9:Q9"/>
    <mergeCell ref="R9:S9"/>
    <mergeCell ref="T9:V9"/>
    <mergeCell ref="X9:Y9"/>
    <mergeCell ref="C12:D12"/>
    <mergeCell ref="G12:J12"/>
    <mergeCell ref="K12:M12"/>
    <mergeCell ref="P12:Q12"/>
    <mergeCell ref="T12:W12"/>
    <mergeCell ref="X12:Z12"/>
    <mergeCell ref="T10:W10"/>
    <mergeCell ref="X10:Z10"/>
    <mergeCell ref="C11:D11"/>
    <mergeCell ref="E11:F11"/>
    <mergeCell ref="G11:I11"/>
    <mergeCell ref="K11:L11"/>
    <mergeCell ref="P11:Q11"/>
    <mergeCell ref="R11:S11"/>
    <mergeCell ref="T11:V11"/>
    <mergeCell ref="X11:Y11"/>
    <mergeCell ref="P51:Q51"/>
    <mergeCell ref="W58:X58"/>
    <mergeCell ref="C62:D62"/>
    <mergeCell ref="P62:Q62"/>
    <mergeCell ref="W62:X62"/>
    <mergeCell ref="A2:Z2"/>
    <mergeCell ref="A4:H4"/>
    <mergeCell ref="I4:P4"/>
    <mergeCell ref="Q4:U4"/>
    <mergeCell ref="V4:Z4"/>
    <mergeCell ref="A5:H5"/>
    <mergeCell ref="I5:P5"/>
    <mergeCell ref="Q5:U5"/>
    <mergeCell ref="V5:Z5"/>
    <mergeCell ref="F6:L6"/>
    <mergeCell ref="P6:U6"/>
    <mergeCell ref="C8:D8"/>
    <mergeCell ref="E8:F8"/>
    <mergeCell ref="G8:J8"/>
    <mergeCell ref="K8:M8"/>
    <mergeCell ref="P8:Q8"/>
    <mergeCell ref="R8:S8"/>
    <mergeCell ref="T8:W8"/>
    <mergeCell ref="X8:Z8"/>
  </mergeCells>
  <dataValidations count="4">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whole" allowBlank="1" showInputMessage="1" showErrorMessage="1" error="Weight must be between 400 and 1200" sqref="P16:Q16 C12:F12 C16:F16 P20:Q20 P24:Q24 C20:F20 P28:Q28 C24:F24 P32:Q32 C28:F28 C32:F32 P36:Q36 P40:Q40 C36:F36 C40:F40 P44:Q44 P48:Q48 C44:F44 C48:F48 P12:Q12">
      <formula1>400</formula1>
      <formula2>1400</formula2>
    </dataValidation>
  </dataValidations>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14</xdr:col>
                    <xdr:colOff>30480</xdr:colOff>
                    <xdr:row>8</xdr:row>
                    <xdr:rowOff>251460</xdr:rowOff>
                  </from>
                  <to>
                    <xdr:col>15</xdr:col>
                    <xdr:colOff>7620</xdr:colOff>
                    <xdr:row>12</xdr:row>
                    <xdr:rowOff>83820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14</xdr:col>
                    <xdr:colOff>30480</xdr:colOff>
                    <xdr:row>7</xdr:row>
                    <xdr:rowOff>297180</xdr:rowOff>
                  </from>
                  <to>
                    <xdr:col>14</xdr:col>
                    <xdr:colOff>266700</xdr:colOff>
                    <xdr:row>10</xdr:row>
                    <xdr:rowOff>76200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1</xdr:col>
                    <xdr:colOff>22860</xdr:colOff>
                    <xdr:row>14</xdr:row>
                    <xdr:rowOff>60960</xdr:rowOff>
                  </from>
                  <to>
                    <xdr:col>2</xdr:col>
                    <xdr:colOff>38100</xdr:colOff>
                    <xdr:row>14</xdr:row>
                    <xdr:rowOff>274320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14</xdr:col>
                    <xdr:colOff>30480</xdr:colOff>
                    <xdr:row>10</xdr:row>
                    <xdr:rowOff>251460</xdr:rowOff>
                  </from>
                  <to>
                    <xdr:col>14</xdr:col>
                    <xdr:colOff>266700</xdr:colOff>
                    <xdr:row>14</xdr:row>
                    <xdr:rowOff>68580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1</xdr:col>
                    <xdr:colOff>22860</xdr:colOff>
                    <xdr:row>18</xdr:row>
                    <xdr:rowOff>60960</xdr:rowOff>
                  </from>
                  <to>
                    <xdr:col>2</xdr:col>
                    <xdr:colOff>38100</xdr:colOff>
                    <xdr:row>18</xdr:row>
                    <xdr:rowOff>274320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14</xdr:col>
                    <xdr:colOff>30480</xdr:colOff>
                    <xdr:row>16</xdr:row>
                    <xdr:rowOff>251460</xdr:rowOff>
                  </from>
                  <to>
                    <xdr:col>15</xdr:col>
                    <xdr:colOff>7620</xdr:colOff>
                    <xdr:row>20</xdr:row>
                    <xdr:rowOff>83820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1</xdr:col>
                    <xdr:colOff>22860</xdr:colOff>
                    <xdr:row>15</xdr:row>
                    <xdr:rowOff>22860</xdr:rowOff>
                  </from>
                  <to>
                    <xdr:col>1</xdr:col>
                    <xdr:colOff>259080</xdr:colOff>
                    <xdr:row>17</xdr:row>
                    <xdr:rowOff>7620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14</xdr:col>
                    <xdr:colOff>30480</xdr:colOff>
                    <xdr:row>14</xdr:row>
                    <xdr:rowOff>266700</xdr:rowOff>
                  </from>
                  <to>
                    <xdr:col>14</xdr:col>
                    <xdr:colOff>266700</xdr:colOff>
                    <xdr:row>18</xdr:row>
                    <xdr:rowOff>83820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1</xdr:col>
                    <xdr:colOff>22860</xdr:colOff>
                    <xdr:row>22</xdr:row>
                    <xdr:rowOff>60960</xdr:rowOff>
                  </from>
                  <to>
                    <xdr:col>2</xdr:col>
                    <xdr:colOff>38100</xdr:colOff>
                    <xdr:row>22</xdr:row>
                    <xdr:rowOff>274320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1</xdr:col>
                    <xdr:colOff>22860</xdr:colOff>
                    <xdr:row>19</xdr:row>
                    <xdr:rowOff>22860</xdr:rowOff>
                  </from>
                  <to>
                    <xdr:col>1</xdr:col>
                    <xdr:colOff>259080</xdr:colOff>
                    <xdr:row>21</xdr:row>
                    <xdr:rowOff>7620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14</xdr:col>
                    <xdr:colOff>30480</xdr:colOff>
                    <xdr:row>18</xdr:row>
                    <xdr:rowOff>266700</xdr:rowOff>
                  </from>
                  <to>
                    <xdr:col>14</xdr:col>
                    <xdr:colOff>266700</xdr:colOff>
                    <xdr:row>22</xdr:row>
                    <xdr:rowOff>83820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1</xdr:col>
                    <xdr:colOff>22860</xdr:colOff>
                    <xdr:row>26</xdr:row>
                    <xdr:rowOff>45720</xdr:rowOff>
                  </from>
                  <to>
                    <xdr:col>2</xdr:col>
                    <xdr:colOff>38100</xdr:colOff>
                    <xdr:row>26</xdr:row>
                    <xdr:rowOff>266700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14</xdr:col>
                    <xdr:colOff>30480</xdr:colOff>
                    <xdr:row>24</xdr:row>
                    <xdr:rowOff>251460</xdr:rowOff>
                  </from>
                  <to>
                    <xdr:col>15</xdr:col>
                    <xdr:colOff>7620</xdr:colOff>
                    <xdr:row>28</xdr:row>
                    <xdr:rowOff>83820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1</xdr:col>
                    <xdr:colOff>22860</xdr:colOff>
                    <xdr:row>23</xdr:row>
                    <xdr:rowOff>22860</xdr:rowOff>
                  </from>
                  <to>
                    <xdr:col>1</xdr:col>
                    <xdr:colOff>259080</xdr:colOff>
                    <xdr:row>25</xdr:row>
                    <xdr:rowOff>7620</xdr:rowOff>
                  </to>
                </anchor>
              </controlPr>
            </control>
          </mc:Choice>
        </mc:AlternateContent>
        <mc:AlternateContent xmlns:mc="http://schemas.openxmlformats.org/markup-compatibility/2006">
          <mc:Choice Requires="x14">
            <control shapeId="23570" r:id="rId21" name="Check Box 18">
              <controlPr locked="0" defaultSize="0" autoFill="0" autoLine="0" autoPict="0">
                <anchor moveWithCells="1">
                  <from>
                    <xdr:col>14</xdr:col>
                    <xdr:colOff>30480</xdr:colOff>
                    <xdr:row>22</xdr:row>
                    <xdr:rowOff>266700</xdr:rowOff>
                  </from>
                  <to>
                    <xdr:col>14</xdr:col>
                    <xdr:colOff>266700</xdr:colOff>
                    <xdr:row>26</xdr:row>
                    <xdr:rowOff>83820</xdr:rowOff>
                  </to>
                </anchor>
              </controlPr>
            </control>
          </mc:Choice>
        </mc:AlternateContent>
        <mc:AlternateContent xmlns:mc="http://schemas.openxmlformats.org/markup-compatibility/2006">
          <mc:Choice Requires="x14">
            <control shapeId="23571" r:id="rId22" name="Check Box 19">
              <controlPr locked="0" defaultSize="0" autoFill="0" autoLine="0" autoPict="0">
                <anchor moveWithCells="1">
                  <from>
                    <xdr:col>1</xdr:col>
                    <xdr:colOff>22860</xdr:colOff>
                    <xdr:row>30</xdr:row>
                    <xdr:rowOff>45720</xdr:rowOff>
                  </from>
                  <to>
                    <xdr:col>2</xdr:col>
                    <xdr:colOff>38100</xdr:colOff>
                    <xdr:row>30</xdr:row>
                    <xdr:rowOff>266700</xdr:rowOff>
                  </to>
                </anchor>
              </controlPr>
            </control>
          </mc:Choice>
        </mc:AlternateContent>
        <mc:AlternateContent xmlns:mc="http://schemas.openxmlformats.org/markup-compatibility/2006">
          <mc:Choice Requires="x14">
            <control shapeId="23572" r:id="rId23" name="Check Box 20">
              <controlPr locked="0" defaultSize="0" autoFill="0" autoLine="0" autoPict="0">
                <anchor moveWithCells="1">
                  <from>
                    <xdr:col>1</xdr:col>
                    <xdr:colOff>22860</xdr:colOff>
                    <xdr:row>27</xdr:row>
                    <xdr:rowOff>22860</xdr:rowOff>
                  </from>
                  <to>
                    <xdr:col>1</xdr:col>
                    <xdr:colOff>259080</xdr:colOff>
                    <xdr:row>29</xdr:row>
                    <xdr:rowOff>7620</xdr:rowOff>
                  </to>
                </anchor>
              </controlPr>
            </control>
          </mc:Choice>
        </mc:AlternateContent>
        <mc:AlternateContent xmlns:mc="http://schemas.openxmlformats.org/markup-compatibility/2006">
          <mc:Choice Requires="x14">
            <control shapeId="23573" r:id="rId24" name="Check Box 21">
              <controlPr locked="0" defaultSize="0" autoFill="0" autoLine="0" autoPict="0">
                <anchor moveWithCells="1">
                  <from>
                    <xdr:col>14</xdr:col>
                    <xdr:colOff>30480</xdr:colOff>
                    <xdr:row>26</xdr:row>
                    <xdr:rowOff>266700</xdr:rowOff>
                  </from>
                  <to>
                    <xdr:col>14</xdr:col>
                    <xdr:colOff>266700</xdr:colOff>
                    <xdr:row>30</xdr:row>
                    <xdr:rowOff>83820</xdr:rowOff>
                  </to>
                </anchor>
              </controlPr>
            </control>
          </mc:Choice>
        </mc:AlternateContent>
        <mc:AlternateContent xmlns:mc="http://schemas.openxmlformats.org/markup-compatibility/2006">
          <mc:Choice Requires="x14">
            <control shapeId="23574" r:id="rId25" name="Check Box 22">
              <controlPr locked="0" defaultSize="0" autoFill="0" autoLine="0" autoPict="0">
                <anchor moveWithCells="1">
                  <from>
                    <xdr:col>1</xdr:col>
                    <xdr:colOff>22860</xdr:colOff>
                    <xdr:row>34</xdr:row>
                    <xdr:rowOff>45720</xdr:rowOff>
                  </from>
                  <to>
                    <xdr:col>2</xdr:col>
                    <xdr:colOff>38100</xdr:colOff>
                    <xdr:row>34</xdr:row>
                    <xdr:rowOff>266700</xdr:rowOff>
                  </to>
                </anchor>
              </controlPr>
            </control>
          </mc:Choice>
        </mc:AlternateContent>
        <mc:AlternateContent xmlns:mc="http://schemas.openxmlformats.org/markup-compatibility/2006">
          <mc:Choice Requires="x14">
            <control shapeId="23575" r:id="rId26" name="Check Box 23">
              <controlPr locked="0" defaultSize="0" autoFill="0" autoLine="0" autoPict="0">
                <anchor moveWithCells="1">
                  <from>
                    <xdr:col>14</xdr:col>
                    <xdr:colOff>30480</xdr:colOff>
                    <xdr:row>32</xdr:row>
                    <xdr:rowOff>251460</xdr:rowOff>
                  </from>
                  <to>
                    <xdr:col>15</xdr:col>
                    <xdr:colOff>7620</xdr:colOff>
                    <xdr:row>36</xdr:row>
                    <xdr:rowOff>83820</xdr:rowOff>
                  </to>
                </anchor>
              </controlPr>
            </control>
          </mc:Choice>
        </mc:AlternateContent>
        <mc:AlternateContent xmlns:mc="http://schemas.openxmlformats.org/markup-compatibility/2006">
          <mc:Choice Requires="x14">
            <control shapeId="23576" r:id="rId27" name="Check Box 24">
              <controlPr locked="0" defaultSize="0" autoFill="0" autoLine="0" autoPict="0">
                <anchor moveWithCells="1">
                  <from>
                    <xdr:col>1</xdr:col>
                    <xdr:colOff>22860</xdr:colOff>
                    <xdr:row>31</xdr:row>
                    <xdr:rowOff>22860</xdr:rowOff>
                  </from>
                  <to>
                    <xdr:col>1</xdr:col>
                    <xdr:colOff>259080</xdr:colOff>
                    <xdr:row>33</xdr:row>
                    <xdr:rowOff>7620</xdr:rowOff>
                  </to>
                </anchor>
              </controlPr>
            </control>
          </mc:Choice>
        </mc:AlternateContent>
        <mc:AlternateContent xmlns:mc="http://schemas.openxmlformats.org/markup-compatibility/2006">
          <mc:Choice Requires="x14">
            <control shapeId="23577" r:id="rId28" name="Check Box 25">
              <controlPr locked="0" defaultSize="0" autoFill="0" autoLine="0" autoPict="0">
                <anchor moveWithCells="1">
                  <from>
                    <xdr:col>14</xdr:col>
                    <xdr:colOff>30480</xdr:colOff>
                    <xdr:row>30</xdr:row>
                    <xdr:rowOff>259080</xdr:rowOff>
                  </from>
                  <to>
                    <xdr:col>14</xdr:col>
                    <xdr:colOff>266700</xdr:colOff>
                    <xdr:row>34</xdr:row>
                    <xdr:rowOff>76200</xdr:rowOff>
                  </to>
                </anchor>
              </controlPr>
            </control>
          </mc:Choice>
        </mc:AlternateContent>
        <mc:AlternateContent xmlns:mc="http://schemas.openxmlformats.org/markup-compatibility/2006">
          <mc:Choice Requires="x14">
            <control shapeId="23578" r:id="rId29" name="Check Box 26">
              <controlPr locked="0" defaultSize="0" autoFill="0" autoLine="0" autoPict="0">
                <anchor moveWithCells="1">
                  <from>
                    <xdr:col>1</xdr:col>
                    <xdr:colOff>22860</xdr:colOff>
                    <xdr:row>38</xdr:row>
                    <xdr:rowOff>45720</xdr:rowOff>
                  </from>
                  <to>
                    <xdr:col>2</xdr:col>
                    <xdr:colOff>38100</xdr:colOff>
                    <xdr:row>38</xdr:row>
                    <xdr:rowOff>266700</xdr:rowOff>
                  </to>
                </anchor>
              </controlPr>
            </control>
          </mc:Choice>
        </mc:AlternateContent>
        <mc:AlternateContent xmlns:mc="http://schemas.openxmlformats.org/markup-compatibility/2006">
          <mc:Choice Requires="x14">
            <control shapeId="23579" r:id="rId30" name="Check Box 27">
              <controlPr locked="0" defaultSize="0" autoFill="0" autoLine="0" autoPict="0">
                <anchor moveWithCells="1">
                  <from>
                    <xdr:col>1</xdr:col>
                    <xdr:colOff>22860</xdr:colOff>
                    <xdr:row>35</xdr:row>
                    <xdr:rowOff>22860</xdr:rowOff>
                  </from>
                  <to>
                    <xdr:col>1</xdr:col>
                    <xdr:colOff>259080</xdr:colOff>
                    <xdr:row>37</xdr:row>
                    <xdr:rowOff>7620</xdr:rowOff>
                  </to>
                </anchor>
              </controlPr>
            </control>
          </mc:Choice>
        </mc:AlternateContent>
        <mc:AlternateContent xmlns:mc="http://schemas.openxmlformats.org/markup-compatibility/2006">
          <mc:Choice Requires="x14">
            <control shapeId="23580" r:id="rId31" name="Check Box 28">
              <controlPr locked="0" defaultSize="0" autoFill="0" autoLine="0" autoPict="0">
                <anchor moveWithCells="1">
                  <from>
                    <xdr:col>14</xdr:col>
                    <xdr:colOff>30480</xdr:colOff>
                    <xdr:row>34</xdr:row>
                    <xdr:rowOff>266700</xdr:rowOff>
                  </from>
                  <to>
                    <xdr:col>14</xdr:col>
                    <xdr:colOff>266700</xdr:colOff>
                    <xdr:row>38</xdr:row>
                    <xdr:rowOff>83820</xdr:rowOff>
                  </to>
                </anchor>
              </controlPr>
            </control>
          </mc:Choice>
        </mc:AlternateContent>
        <mc:AlternateContent xmlns:mc="http://schemas.openxmlformats.org/markup-compatibility/2006">
          <mc:Choice Requires="x14">
            <control shapeId="23581" r:id="rId32" name="Check Box 29">
              <controlPr locked="0" defaultSize="0" autoFill="0" autoLine="0" autoPict="0">
                <anchor moveWithCells="1">
                  <from>
                    <xdr:col>1</xdr:col>
                    <xdr:colOff>22860</xdr:colOff>
                    <xdr:row>42</xdr:row>
                    <xdr:rowOff>45720</xdr:rowOff>
                  </from>
                  <to>
                    <xdr:col>2</xdr:col>
                    <xdr:colOff>38100</xdr:colOff>
                    <xdr:row>42</xdr:row>
                    <xdr:rowOff>266700</xdr:rowOff>
                  </to>
                </anchor>
              </controlPr>
            </control>
          </mc:Choice>
        </mc:AlternateContent>
        <mc:AlternateContent xmlns:mc="http://schemas.openxmlformats.org/markup-compatibility/2006">
          <mc:Choice Requires="x14">
            <control shapeId="23582" r:id="rId33" name="Check Box 30">
              <controlPr locked="0" defaultSize="0" autoFill="0" autoLine="0" autoPict="0">
                <anchor moveWithCells="1">
                  <from>
                    <xdr:col>14</xdr:col>
                    <xdr:colOff>30480</xdr:colOff>
                    <xdr:row>40</xdr:row>
                    <xdr:rowOff>251460</xdr:rowOff>
                  </from>
                  <to>
                    <xdr:col>15</xdr:col>
                    <xdr:colOff>7620</xdr:colOff>
                    <xdr:row>44</xdr:row>
                    <xdr:rowOff>83820</xdr:rowOff>
                  </to>
                </anchor>
              </controlPr>
            </control>
          </mc:Choice>
        </mc:AlternateContent>
        <mc:AlternateContent xmlns:mc="http://schemas.openxmlformats.org/markup-compatibility/2006">
          <mc:Choice Requires="x14">
            <control shapeId="23583" r:id="rId34" name="Check Box 31">
              <controlPr locked="0" defaultSize="0" autoFill="0" autoLine="0" autoPict="0">
                <anchor moveWithCells="1">
                  <from>
                    <xdr:col>1</xdr:col>
                    <xdr:colOff>22860</xdr:colOff>
                    <xdr:row>39</xdr:row>
                    <xdr:rowOff>22860</xdr:rowOff>
                  </from>
                  <to>
                    <xdr:col>1</xdr:col>
                    <xdr:colOff>259080</xdr:colOff>
                    <xdr:row>41</xdr:row>
                    <xdr:rowOff>7620</xdr:rowOff>
                  </to>
                </anchor>
              </controlPr>
            </control>
          </mc:Choice>
        </mc:AlternateContent>
        <mc:AlternateContent xmlns:mc="http://schemas.openxmlformats.org/markup-compatibility/2006">
          <mc:Choice Requires="x14">
            <control shapeId="23584" r:id="rId35" name="Check Box 32">
              <controlPr locked="0" defaultSize="0" autoFill="0" autoLine="0" autoPict="0">
                <anchor moveWithCells="1">
                  <from>
                    <xdr:col>14</xdr:col>
                    <xdr:colOff>30480</xdr:colOff>
                    <xdr:row>38</xdr:row>
                    <xdr:rowOff>266700</xdr:rowOff>
                  </from>
                  <to>
                    <xdr:col>14</xdr:col>
                    <xdr:colOff>266700</xdr:colOff>
                    <xdr:row>42</xdr:row>
                    <xdr:rowOff>83820</xdr:rowOff>
                  </to>
                </anchor>
              </controlPr>
            </control>
          </mc:Choice>
        </mc:AlternateContent>
        <mc:AlternateContent xmlns:mc="http://schemas.openxmlformats.org/markup-compatibility/2006">
          <mc:Choice Requires="x14">
            <control shapeId="23585" r:id="rId36" name="Check Box 33">
              <controlPr locked="0" defaultSize="0" autoFill="0" autoLine="0" autoPict="0">
                <anchor moveWithCells="1">
                  <from>
                    <xdr:col>1</xdr:col>
                    <xdr:colOff>22860</xdr:colOff>
                    <xdr:row>46</xdr:row>
                    <xdr:rowOff>45720</xdr:rowOff>
                  </from>
                  <to>
                    <xdr:col>2</xdr:col>
                    <xdr:colOff>38100</xdr:colOff>
                    <xdr:row>46</xdr:row>
                    <xdr:rowOff>266700</xdr:rowOff>
                  </to>
                </anchor>
              </controlPr>
            </control>
          </mc:Choice>
        </mc:AlternateContent>
        <mc:AlternateContent xmlns:mc="http://schemas.openxmlformats.org/markup-compatibility/2006">
          <mc:Choice Requires="x14">
            <control shapeId="23586" r:id="rId37" name="Check Box 34">
              <controlPr locked="0" defaultSize="0" autoFill="0" autoLine="0" autoPict="0">
                <anchor moveWithCells="1">
                  <from>
                    <xdr:col>1</xdr:col>
                    <xdr:colOff>22860</xdr:colOff>
                    <xdr:row>43</xdr:row>
                    <xdr:rowOff>22860</xdr:rowOff>
                  </from>
                  <to>
                    <xdr:col>1</xdr:col>
                    <xdr:colOff>259080</xdr:colOff>
                    <xdr:row>45</xdr:row>
                    <xdr:rowOff>7620</xdr:rowOff>
                  </to>
                </anchor>
              </controlPr>
            </control>
          </mc:Choice>
        </mc:AlternateContent>
        <mc:AlternateContent xmlns:mc="http://schemas.openxmlformats.org/markup-compatibility/2006">
          <mc:Choice Requires="x14">
            <control shapeId="23587" r:id="rId38" name="Check Box 35">
              <controlPr locked="0" defaultSize="0" autoFill="0" autoLine="0" autoPict="0">
                <anchor moveWithCells="1">
                  <from>
                    <xdr:col>14</xdr:col>
                    <xdr:colOff>30480</xdr:colOff>
                    <xdr:row>42</xdr:row>
                    <xdr:rowOff>266700</xdr:rowOff>
                  </from>
                  <to>
                    <xdr:col>14</xdr:col>
                    <xdr:colOff>266700</xdr:colOff>
                    <xdr:row>46</xdr:row>
                    <xdr:rowOff>83820</xdr:rowOff>
                  </to>
                </anchor>
              </controlPr>
            </control>
          </mc:Choice>
        </mc:AlternateContent>
        <mc:AlternateContent xmlns:mc="http://schemas.openxmlformats.org/markup-compatibility/2006">
          <mc:Choice Requires="x14">
            <control shapeId="23588" r:id="rId39" name="Check Box 36">
              <controlPr locked="0" defaultSize="0" autoFill="0" autoLine="0" autoPict="0">
                <anchor moveWithCells="1">
                  <from>
                    <xdr:col>14</xdr:col>
                    <xdr:colOff>30480</xdr:colOff>
                    <xdr:row>12</xdr:row>
                    <xdr:rowOff>259080</xdr:rowOff>
                  </from>
                  <to>
                    <xdr:col>14</xdr:col>
                    <xdr:colOff>266700</xdr:colOff>
                    <xdr:row>16</xdr:row>
                    <xdr:rowOff>76200</xdr:rowOff>
                  </to>
                </anchor>
              </controlPr>
            </control>
          </mc:Choice>
        </mc:AlternateContent>
        <mc:AlternateContent xmlns:mc="http://schemas.openxmlformats.org/markup-compatibility/2006">
          <mc:Choice Requires="x14">
            <control shapeId="23589" r:id="rId40" name="Check Box 37">
              <controlPr locked="0" defaultSize="0" autoFill="0" autoLine="0" autoPict="0">
                <anchor moveWithCells="1">
                  <from>
                    <xdr:col>14</xdr:col>
                    <xdr:colOff>30480</xdr:colOff>
                    <xdr:row>20</xdr:row>
                    <xdr:rowOff>259080</xdr:rowOff>
                  </from>
                  <to>
                    <xdr:col>14</xdr:col>
                    <xdr:colOff>266700</xdr:colOff>
                    <xdr:row>24</xdr:row>
                    <xdr:rowOff>76200</xdr:rowOff>
                  </to>
                </anchor>
              </controlPr>
            </control>
          </mc:Choice>
        </mc:AlternateContent>
        <mc:AlternateContent xmlns:mc="http://schemas.openxmlformats.org/markup-compatibility/2006">
          <mc:Choice Requires="x14">
            <control shapeId="23590" r:id="rId41" name="Check Box 38">
              <controlPr locked="0" defaultSize="0" autoFill="0" autoLine="0" autoPict="0">
                <anchor moveWithCells="1">
                  <from>
                    <xdr:col>14</xdr:col>
                    <xdr:colOff>30480</xdr:colOff>
                    <xdr:row>28</xdr:row>
                    <xdr:rowOff>259080</xdr:rowOff>
                  </from>
                  <to>
                    <xdr:col>14</xdr:col>
                    <xdr:colOff>266700</xdr:colOff>
                    <xdr:row>32</xdr:row>
                    <xdr:rowOff>76200</xdr:rowOff>
                  </to>
                </anchor>
              </controlPr>
            </control>
          </mc:Choice>
        </mc:AlternateContent>
        <mc:AlternateContent xmlns:mc="http://schemas.openxmlformats.org/markup-compatibility/2006">
          <mc:Choice Requires="x14">
            <control shapeId="23591" r:id="rId42" name="Check Box 39">
              <controlPr locked="0" defaultSize="0" autoFill="0" autoLine="0" autoPict="0">
                <anchor moveWithCells="1">
                  <from>
                    <xdr:col>14</xdr:col>
                    <xdr:colOff>30480</xdr:colOff>
                    <xdr:row>36</xdr:row>
                    <xdr:rowOff>259080</xdr:rowOff>
                  </from>
                  <to>
                    <xdr:col>14</xdr:col>
                    <xdr:colOff>266700</xdr:colOff>
                    <xdr:row>40</xdr:row>
                    <xdr:rowOff>76200</xdr:rowOff>
                  </to>
                </anchor>
              </controlPr>
            </control>
          </mc:Choice>
        </mc:AlternateContent>
        <mc:AlternateContent xmlns:mc="http://schemas.openxmlformats.org/markup-compatibility/2006">
          <mc:Choice Requires="x14">
            <control shapeId="23592" r:id="rId43" name="Check Box 40">
              <controlPr locked="0" defaultSize="0" autoFill="0" autoLine="0" autoPict="0">
                <anchor moveWithCells="1">
                  <from>
                    <xdr:col>14</xdr:col>
                    <xdr:colOff>30480</xdr:colOff>
                    <xdr:row>44</xdr:row>
                    <xdr:rowOff>259080</xdr:rowOff>
                  </from>
                  <to>
                    <xdr:col>14</xdr:col>
                    <xdr:colOff>266700</xdr:colOff>
                    <xdr:row>48</xdr:row>
                    <xdr:rowOff>76200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 bestFit="1" customWidth="1"/>
    <col min="2" max="2" width="4.33203125" customWidth="1"/>
    <col min="3" max="3" width="4" bestFit="1" customWidth="1"/>
    <col min="4" max="4" width="3.88671875" customWidth="1"/>
    <col min="14" max="14" width="4"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7"/>
      <c r="X6" s="73">
        <v>6</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2" t="s">
        <v>7</v>
      </c>
      <c r="B8" s="66" t="s">
        <v>8</v>
      </c>
      <c r="C8" s="192" t="s">
        <v>9</v>
      </c>
      <c r="D8" s="148"/>
      <c r="E8" s="147" t="s">
        <v>57</v>
      </c>
      <c r="F8" s="148"/>
      <c r="G8" s="192" t="s">
        <v>10</v>
      </c>
      <c r="H8" s="193"/>
      <c r="I8" s="193"/>
      <c r="J8" s="148"/>
      <c r="K8" s="201" t="s">
        <v>11</v>
      </c>
      <c r="L8" s="201"/>
      <c r="M8" s="201"/>
      <c r="N8" s="5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187</v>
      </c>
      <c r="B9" s="5" t="b">
        <v>0</v>
      </c>
      <c r="C9" s="195"/>
      <c r="D9" s="196"/>
      <c r="E9" s="199"/>
      <c r="F9" s="200"/>
      <c r="G9" s="189" t="s">
        <v>38</v>
      </c>
      <c r="H9" s="190"/>
      <c r="I9" s="190"/>
      <c r="J9" s="21"/>
      <c r="K9" s="202" t="s">
        <v>14</v>
      </c>
      <c r="L9" s="203"/>
      <c r="M9" s="6"/>
      <c r="N9" s="4">
        <v>207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43"/>
      <c r="B10" s="9"/>
      <c r="C10" s="185"/>
      <c r="D10" s="191"/>
      <c r="E10" s="185"/>
      <c r="F10" s="186"/>
      <c r="G10" s="180"/>
      <c r="H10" s="181"/>
      <c r="I10" s="181"/>
      <c r="J10" s="182"/>
      <c r="K10" s="180"/>
      <c r="L10" s="181"/>
      <c r="M10" s="194"/>
      <c r="N10" s="58"/>
      <c r="O10" s="10"/>
      <c r="P10" s="185"/>
      <c r="Q10" s="191"/>
      <c r="R10" s="185"/>
      <c r="S10" s="186"/>
      <c r="T10" s="180"/>
      <c r="U10" s="181"/>
      <c r="V10" s="181"/>
      <c r="W10" s="182"/>
      <c r="X10" s="180"/>
      <c r="Y10" s="181"/>
      <c r="Z10" s="194"/>
      <c r="AA10" s="48"/>
    </row>
    <row r="11" spans="1:52" ht="26.1" customHeight="1" x14ac:dyDescent="0.25">
      <c r="A11" s="20">
        <v>188</v>
      </c>
      <c r="B11" s="5" t="b">
        <v>0</v>
      </c>
      <c r="C11" s="195"/>
      <c r="D11" s="196"/>
      <c r="E11" s="199"/>
      <c r="F11" s="200"/>
      <c r="G11" s="189" t="s">
        <v>38</v>
      </c>
      <c r="H11" s="190"/>
      <c r="I11" s="190"/>
      <c r="J11" s="21"/>
      <c r="K11" s="197" t="s">
        <v>14</v>
      </c>
      <c r="L11" s="198"/>
      <c r="M11" s="21"/>
      <c r="N11" s="4">
        <v>208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43"/>
      <c r="B12" s="9"/>
      <c r="C12" s="185"/>
      <c r="D12" s="191"/>
      <c r="E12" s="71"/>
      <c r="F12" s="72"/>
      <c r="G12" s="180"/>
      <c r="H12" s="181"/>
      <c r="I12" s="181"/>
      <c r="J12" s="182"/>
      <c r="K12" s="180"/>
      <c r="L12" s="181"/>
      <c r="M12" s="194"/>
      <c r="N12" s="58"/>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189</v>
      </c>
      <c r="B13" s="5" t="b">
        <v>0</v>
      </c>
      <c r="C13" s="195"/>
      <c r="D13" s="196"/>
      <c r="E13" s="199"/>
      <c r="F13" s="200"/>
      <c r="G13" s="189" t="s">
        <v>38</v>
      </c>
      <c r="H13" s="190"/>
      <c r="I13" s="190"/>
      <c r="J13" s="21"/>
      <c r="K13" s="202" t="s">
        <v>14</v>
      </c>
      <c r="L13" s="203"/>
      <c r="M13" s="6"/>
      <c r="N13" s="4">
        <v>209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43"/>
      <c r="B14" s="9"/>
      <c r="C14" s="185"/>
      <c r="D14" s="191"/>
      <c r="E14" s="185"/>
      <c r="F14" s="186"/>
      <c r="G14" s="180"/>
      <c r="H14" s="181"/>
      <c r="I14" s="181"/>
      <c r="J14" s="182"/>
      <c r="K14" s="180"/>
      <c r="L14" s="181"/>
      <c r="M14" s="194"/>
      <c r="N14" s="58"/>
      <c r="O14" s="10"/>
      <c r="P14" s="185"/>
      <c r="Q14" s="191"/>
      <c r="R14" s="185"/>
      <c r="S14" s="186"/>
      <c r="T14" s="180"/>
      <c r="U14" s="181"/>
      <c r="V14" s="181"/>
      <c r="W14" s="182"/>
      <c r="X14" s="180"/>
      <c r="Y14" s="181"/>
      <c r="Z14" s="194"/>
      <c r="AA14" s="48"/>
    </row>
    <row r="15" spans="1:52" ht="26.1" customHeight="1" x14ac:dyDescent="0.25">
      <c r="A15" s="20">
        <v>190</v>
      </c>
      <c r="B15" s="5" t="b">
        <v>0</v>
      </c>
      <c r="C15" s="195"/>
      <c r="D15" s="196"/>
      <c r="E15" s="199"/>
      <c r="F15" s="200"/>
      <c r="G15" s="189" t="s">
        <v>38</v>
      </c>
      <c r="H15" s="190"/>
      <c r="I15" s="190"/>
      <c r="J15" s="21"/>
      <c r="K15" s="197" t="s">
        <v>14</v>
      </c>
      <c r="L15" s="198"/>
      <c r="M15" s="21"/>
      <c r="N15" s="4">
        <v>210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43"/>
      <c r="B16" s="9"/>
      <c r="C16" s="185"/>
      <c r="D16" s="191"/>
      <c r="E16" s="71"/>
      <c r="F16" s="72"/>
      <c r="G16" s="180"/>
      <c r="H16" s="181"/>
      <c r="I16" s="181"/>
      <c r="J16" s="182"/>
      <c r="K16" s="180"/>
      <c r="L16" s="181"/>
      <c r="M16" s="194"/>
      <c r="N16" s="5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191</v>
      </c>
      <c r="B17" s="5" t="b">
        <v>0</v>
      </c>
      <c r="C17" s="195"/>
      <c r="D17" s="196"/>
      <c r="E17" s="199"/>
      <c r="F17" s="200"/>
      <c r="G17" s="189" t="s">
        <v>38</v>
      </c>
      <c r="H17" s="190"/>
      <c r="I17" s="190"/>
      <c r="J17" s="21"/>
      <c r="K17" s="202" t="s">
        <v>14</v>
      </c>
      <c r="L17" s="203"/>
      <c r="M17" s="6"/>
      <c r="N17" s="4">
        <v>211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43"/>
      <c r="B18" s="9"/>
      <c r="C18" s="185"/>
      <c r="D18" s="191"/>
      <c r="E18" s="185"/>
      <c r="F18" s="186"/>
      <c r="G18" s="180"/>
      <c r="H18" s="181"/>
      <c r="I18" s="181"/>
      <c r="J18" s="182"/>
      <c r="K18" s="180"/>
      <c r="L18" s="181"/>
      <c r="M18" s="194"/>
      <c r="N18" s="58"/>
      <c r="O18" s="10"/>
      <c r="P18" s="185"/>
      <c r="Q18" s="191"/>
      <c r="R18" s="185"/>
      <c r="S18" s="186"/>
      <c r="T18" s="180"/>
      <c r="U18" s="181"/>
      <c r="V18" s="181"/>
      <c r="W18" s="182"/>
      <c r="X18" s="180"/>
      <c r="Y18" s="181"/>
      <c r="Z18" s="194"/>
      <c r="AA18" s="48"/>
    </row>
    <row r="19" spans="1:39" ht="26.1" customHeight="1" x14ac:dyDescent="0.25">
      <c r="A19" s="20">
        <v>192</v>
      </c>
      <c r="B19" s="5" t="b">
        <v>0</v>
      </c>
      <c r="C19" s="195"/>
      <c r="D19" s="196"/>
      <c r="E19" s="199"/>
      <c r="F19" s="200"/>
      <c r="G19" s="189" t="s">
        <v>38</v>
      </c>
      <c r="H19" s="190"/>
      <c r="I19" s="190"/>
      <c r="J19" s="21"/>
      <c r="K19" s="197" t="s">
        <v>14</v>
      </c>
      <c r="L19" s="198"/>
      <c r="M19" s="21"/>
      <c r="N19" s="4">
        <v>212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43"/>
      <c r="B20" s="9"/>
      <c r="C20" s="185"/>
      <c r="D20" s="191"/>
      <c r="E20" s="71"/>
      <c r="F20" s="72"/>
      <c r="G20" s="180"/>
      <c r="H20" s="181"/>
      <c r="I20" s="181"/>
      <c r="J20" s="182"/>
      <c r="K20" s="180"/>
      <c r="L20" s="181"/>
      <c r="M20" s="194"/>
      <c r="N20" s="58">
        <v>213</v>
      </c>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193</v>
      </c>
      <c r="B21" s="5" t="b">
        <v>0</v>
      </c>
      <c r="C21" s="195"/>
      <c r="D21" s="196"/>
      <c r="E21" s="199"/>
      <c r="F21" s="200"/>
      <c r="G21" s="189" t="s">
        <v>38</v>
      </c>
      <c r="H21" s="190"/>
      <c r="I21" s="190"/>
      <c r="J21" s="21"/>
      <c r="K21" s="202" t="s">
        <v>14</v>
      </c>
      <c r="L21" s="203"/>
      <c r="M21" s="6"/>
      <c r="N21" s="4">
        <v>213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43">
        <v>34</v>
      </c>
      <c r="B22" s="9"/>
      <c r="C22" s="185"/>
      <c r="D22" s="191"/>
      <c r="E22" s="185"/>
      <c r="F22" s="186"/>
      <c r="G22" s="180"/>
      <c r="H22" s="181"/>
      <c r="I22" s="181"/>
      <c r="J22" s="182"/>
      <c r="K22" s="180"/>
      <c r="L22" s="181"/>
      <c r="M22" s="194"/>
      <c r="N22" s="58"/>
      <c r="O22" s="10"/>
      <c r="P22" s="185"/>
      <c r="Q22" s="191"/>
      <c r="R22" s="185"/>
      <c r="S22" s="186"/>
      <c r="T22" s="180"/>
      <c r="U22" s="181"/>
      <c r="V22" s="181"/>
      <c r="W22" s="182"/>
      <c r="X22" s="180"/>
      <c r="Y22" s="181"/>
      <c r="Z22" s="194"/>
      <c r="AA22" s="48"/>
    </row>
    <row r="23" spans="1:39" ht="26.1" customHeight="1" x14ac:dyDescent="0.25">
      <c r="A23" s="20">
        <v>194</v>
      </c>
      <c r="B23" s="5" t="b">
        <v>0</v>
      </c>
      <c r="C23" s="195"/>
      <c r="D23" s="196"/>
      <c r="E23" s="199"/>
      <c r="F23" s="200"/>
      <c r="G23" s="189" t="s">
        <v>38</v>
      </c>
      <c r="H23" s="190"/>
      <c r="I23" s="190"/>
      <c r="J23" s="21"/>
      <c r="K23" s="197" t="s">
        <v>14</v>
      </c>
      <c r="L23" s="198"/>
      <c r="M23" s="21"/>
      <c r="N23" s="4">
        <v>214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43"/>
      <c r="B24" s="9"/>
      <c r="C24" s="185"/>
      <c r="D24" s="191"/>
      <c r="E24" s="71"/>
      <c r="F24" s="72"/>
      <c r="G24" s="180"/>
      <c r="H24" s="181"/>
      <c r="I24" s="181"/>
      <c r="J24" s="182"/>
      <c r="K24" s="180"/>
      <c r="L24" s="181"/>
      <c r="M24" s="194"/>
      <c r="N24" s="5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195</v>
      </c>
      <c r="B25" s="5" t="b">
        <v>0</v>
      </c>
      <c r="C25" s="195"/>
      <c r="D25" s="196"/>
      <c r="E25" s="199"/>
      <c r="F25" s="200"/>
      <c r="G25" s="189" t="s">
        <v>38</v>
      </c>
      <c r="H25" s="190"/>
      <c r="I25" s="190"/>
      <c r="J25" s="21"/>
      <c r="K25" s="202" t="s">
        <v>14</v>
      </c>
      <c r="L25" s="203"/>
      <c r="M25" s="6"/>
      <c r="N25" s="4">
        <v>215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43"/>
      <c r="B26" s="9"/>
      <c r="C26" s="185"/>
      <c r="D26" s="191"/>
      <c r="E26" s="185"/>
      <c r="F26" s="186"/>
      <c r="G26" s="180"/>
      <c r="H26" s="181"/>
      <c r="I26" s="181"/>
      <c r="J26" s="182"/>
      <c r="K26" s="180"/>
      <c r="L26" s="181"/>
      <c r="M26" s="194"/>
      <c r="N26" s="58"/>
      <c r="O26" s="10"/>
      <c r="P26" s="185"/>
      <c r="Q26" s="191"/>
      <c r="R26" s="185"/>
      <c r="S26" s="186"/>
      <c r="T26" s="180"/>
      <c r="U26" s="181"/>
      <c r="V26" s="181"/>
      <c r="W26" s="182"/>
      <c r="X26" s="180"/>
      <c r="Y26" s="181"/>
      <c r="Z26" s="194"/>
      <c r="AA26" s="48"/>
    </row>
    <row r="27" spans="1:39" ht="26.1" customHeight="1" x14ac:dyDescent="0.25">
      <c r="A27" s="20">
        <v>196</v>
      </c>
      <c r="B27" s="5" t="b">
        <v>0</v>
      </c>
      <c r="C27" s="195"/>
      <c r="D27" s="196"/>
      <c r="E27" s="199"/>
      <c r="F27" s="200"/>
      <c r="G27" s="189" t="s">
        <v>38</v>
      </c>
      <c r="H27" s="190"/>
      <c r="I27" s="190"/>
      <c r="J27" s="21"/>
      <c r="K27" s="197" t="s">
        <v>14</v>
      </c>
      <c r="L27" s="198"/>
      <c r="M27" s="21"/>
      <c r="N27" s="4">
        <v>216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43"/>
      <c r="B28" s="9"/>
      <c r="C28" s="185"/>
      <c r="D28" s="191"/>
      <c r="E28" s="71"/>
      <c r="F28" s="72"/>
      <c r="G28" s="180"/>
      <c r="H28" s="181"/>
      <c r="I28" s="181"/>
      <c r="J28" s="182"/>
      <c r="K28" s="180"/>
      <c r="L28" s="181"/>
      <c r="M28" s="194"/>
      <c r="N28" s="5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197</v>
      </c>
      <c r="B29" s="5" t="b">
        <v>0</v>
      </c>
      <c r="C29" s="195"/>
      <c r="D29" s="196"/>
      <c r="E29" s="199"/>
      <c r="F29" s="200"/>
      <c r="G29" s="189" t="s">
        <v>38</v>
      </c>
      <c r="H29" s="190"/>
      <c r="I29" s="190"/>
      <c r="J29" s="21"/>
      <c r="K29" s="202" t="s">
        <v>14</v>
      </c>
      <c r="L29" s="203"/>
      <c r="M29" s="6"/>
      <c r="N29" s="4">
        <v>217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43"/>
      <c r="B30" s="9"/>
      <c r="C30" s="185"/>
      <c r="D30" s="191"/>
      <c r="E30" s="185"/>
      <c r="F30" s="186"/>
      <c r="G30" s="180"/>
      <c r="H30" s="181"/>
      <c r="I30" s="181"/>
      <c r="J30" s="182"/>
      <c r="K30" s="180"/>
      <c r="L30" s="181"/>
      <c r="M30" s="194"/>
      <c r="N30" s="58"/>
      <c r="O30" s="10"/>
      <c r="P30" s="185"/>
      <c r="Q30" s="191"/>
      <c r="R30" s="185"/>
      <c r="S30" s="186"/>
      <c r="T30" s="180"/>
      <c r="U30" s="181"/>
      <c r="V30" s="181"/>
      <c r="W30" s="182"/>
      <c r="X30" s="180"/>
      <c r="Y30" s="181"/>
      <c r="Z30" s="194"/>
      <c r="AA30" s="48"/>
    </row>
    <row r="31" spans="1:39" ht="26.1" customHeight="1" x14ac:dyDescent="0.25">
      <c r="A31" s="20">
        <v>198</v>
      </c>
      <c r="B31" s="5" t="b">
        <v>0</v>
      </c>
      <c r="C31" s="195"/>
      <c r="D31" s="196"/>
      <c r="E31" s="199"/>
      <c r="F31" s="200"/>
      <c r="G31" s="189" t="s">
        <v>38</v>
      </c>
      <c r="H31" s="190"/>
      <c r="I31" s="190"/>
      <c r="J31" s="21"/>
      <c r="K31" s="197" t="s">
        <v>14</v>
      </c>
      <c r="L31" s="198"/>
      <c r="M31" s="21"/>
      <c r="N31" s="4">
        <v>218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43"/>
      <c r="B32" s="9"/>
      <c r="C32" s="185"/>
      <c r="D32" s="191"/>
      <c r="E32" s="71"/>
      <c r="F32" s="72"/>
      <c r="G32" s="180"/>
      <c r="H32" s="181"/>
      <c r="I32" s="181"/>
      <c r="J32" s="182"/>
      <c r="K32" s="180"/>
      <c r="L32" s="181"/>
      <c r="M32" s="194"/>
      <c r="N32" s="58"/>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199</v>
      </c>
      <c r="B33" s="5" t="b">
        <v>0</v>
      </c>
      <c r="C33" s="195"/>
      <c r="D33" s="196"/>
      <c r="E33" s="199"/>
      <c r="F33" s="200"/>
      <c r="G33" s="189" t="s">
        <v>38</v>
      </c>
      <c r="H33" s="190"/>
      <c r="I33" s="190"/>
      <c r="J33" s="21"/>
      <c r="K33" s="202" t="s">
        <v>14</v>
      </c>
      <c r="L33" s="203"/>
      <c r="M33" s="6"/>
      <c r="N33" s="4">
        <v>219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43"/>
      <c r="B34" s="9"/>
      <c r="C34" s="185"/>
      <c r="D34" s="191"/>
      <c r="E34" s="185"/>
      <c r="F34" s="186"/>
      <c r="G34" s="180"/>
      <c r="H34" s="181"/>
      <c r="I34" s="181"/>
      <c r="J34" s="182"/>
      <c r="K34" s="180"/>
      <c r="L34" s="181"/>
      <c r="M34" s="194"/>
      <c r="N34" s="58"/>
      <c r="O34" s="10"/>
      <c r="P34" s="185"/>
      <c r="Q34" s="191"/>
      <c r="R34" s="185"/>
      <c r="S34" s="186"/>
      <c r="T34" s="180"/>
      <c r="U34" s="181"/>
      <c r="V34" s="181"/>
      <c r="W34" s="182"/>
      <c r="X34" s="180"/>
      <c r="Y34" s="181"/>
      <c r="Z34" s="194"/>
      <c r="AA34" s="48"/>
    </row>
    <row r="35" spans="1:39" ht="26.1" customHeight="1" x14ac:dyDescent="0.25">
      <c r="A35" s="20">
        <v>200</v>
      </c>
      <c r="B35" s="5" t="b">
        <v>0</v>
      </c>
      <c r="C35" s="195"/>
      <c r="D35" s="196"/>
      <c r="E35" s="199"/>
      <c r="F35" s="200"/>
      <c r="G35" s="189" t="s">
        <v>38</v>
      </c>
      <c r="H35" s="190"/>
      <c r="I35" s="190"/>
      <c r="J35" s="21"/>
      <c r="K35" s="197" t="s">
        <v>14</v>
      </c>
      <c r="L35" s="198"/>
      <c r="M35" s="21"/>
      <c r="N35" s="4">
        <v>220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43"/>
      <c r="B36" s="9"/>
      <c r="C36" s="185"/>
      <c r="D36" s="191"/>
      <c r="E36" s="71"/>
      <c r="F36" s="72"/>
      <c r="G36" s="180"/>
      <c r="H36" s="181"/>
      <c r="I36" s="181"/>
      <c r="J36" s="182"/>
      <c r="K36" s="180"/>
      <c r="L36" s="181"/>
      <c r="M36" s="194"/>
      <c r="N36" s="5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201</v>
      </c>
      <c r="B37" s="5" t="b">
        <v>0</v>
      </c>
      <c r="C37" s="195"/>
      <c r="D37" s="196"/>
      <c r="E37" s="199"/>
      <c r="F37" s="200"/>
      <c r="G37" s="189" t="s">
        <v>38</v>
      </c>
      <c r="H37" s="190"/>
      <c r="I37" s="190"/>
      <c r="J37" s="21"/>
      <c r="K37" s="202" t="s">
        <v>14</v>
      </c>
      <c r="L37" s="203"/>
      <c r="M37" s="6"/>
      <c r="N37" s="4">
        <v>221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43"/>
      <c r="B38" s="9"/>
      <c r="C38" s="185"/>
      <c r="D38" s="191"/>
      <c r="E38" s="185"/>
      <c r="F38" s="186"/>
      <c r="G38" s="180"/>
      <c r="H38" s="181"/>
      <c r="I38" s="181"/>
      <c r="J38" s="182"/>
      <c r="K38" s="180"/>
      <c r="L38" s="181"/>
      <c r="M38" s="194"/>
      <c r="N38" s="58"/>
      <c r="O38" s="10"/>
      <c r="P38" s="185"/>
      <c r="Q38" s="191"/>
      <c r="R38" s="185"/>
      <c r="S38" s="186"/>
      <c r="T38" s="180"/>
      <c r="U38" s="181"/>
      <c r="V38" s="181"/>
      <c r="W38" s="182"/>
      <c r="X38" s="180"/>
      <c r="Y38" s="181"/>
      <c r="Z38" s="194"/>
      <c r="AA38" s="48"/>
    </row>
    <row r="39" spans="1:39" ht="26.1" customHeight="1" x14ac:dyDescent="0.25">
      <c r="A39" s="20">
        <v>202</v>
      </c>
      <c r="B39" s="5" t="b">
        <v>0</v>
      </c>
      <c r="C39" s="195"/>
      <c r="D39" s="196"/>
      <c r="E39" s="199"/>
      <c r="F39" s="200"/>
      <c r="G39" s="189" t="s">
        <v>38</v>
      </c>
      <c r="H39" s="190"/>
      <c r="I39" s="190"/>
      <c r="J39" s="21"/>
      <c r="K39" s="197" t="s">
        <v>14</v>
      </c>
      <c r="L39" s="198"/>
      <c r="M39" s="21"/>
      <c r="N39" s="4">
        <v>222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43"/>
      <c r="B40" s="9"/>
      <c r="C40" s="185"/>
      <c r="D40" s="191"/>
      <c r="E40" s="71"/>
      <c r="F40" s="72"/>
      <c r="G40" s="180"/>
      <c r="H40" s="181"/>
      <c r="I40" s="181"/>
      <c r="J40" s="182"/>
      <c r="K40" s="180"/>
      <c r="L40" s="181"/>
      <c r="M40" s="194"/>
      <c r="N40" s="58"/>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203</v>
      </c>
      <c r="B41" s="5" t="b">
        <v>0</v>
      </c>
      <c r="C41" s="195"/>
      <c r="D41" s="196"/>
      <c r="E41" s="199"/>
      <c r="F41" s="200"/>
      <c r="G41" s="189" t="s">
        <v>38</v>
      </c>
      <c r="H41" s="190"/>
      <c r="I41" s="190"/>
      <c r="J41" s="21"/>
      <c r="K41" s="202" t="s">
        <v>14</v>
      </c>
      <c r="L41" s="203"/>
      <c r="M41" s="6"/>
      <c r="N41" s="4">
        <v>223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43"/>
      <c r="B42" s="9"/>
      <c r="C42" s="185"/>
      <c r="D42" s="191"/>
      <c r="E42" s="185"/>
      <c r="F42" s="186"/>
      <c r="G42" s="180"/>
      <c r="H42" s="181"/>
      <c r="I42" s="181"/>
      <c r="J42" s="182"/>
      <c r="K42" s="180"/>
      <c r="L42" s="181"/>
      <c r="M42" s="194"/>
      <c r="N42" s="58"/>
      <c r="O42" s="10"/>
      <c r="P42" s="185"/>
      <c r="Q42" s="191"/>
      <c r="R42" s="185"/>
      <c r="S42" s="186"/>
      <c r="T42" s="180"/>
      <c r="U42" s="181"/>
      <c r="V42" s="181"/>
      <c r="W42" s="182"/>
      <c r="X42" s="180"/>
      <c r="Y42" s="181"/>
      <c r="Z42" s="194"/>
      <c r="AA42" s="48"/>
    </row>
    <row r="43" spans="1:39" ht="26.1" customHeight="1" x14ac:dyDescent="0.25">
      <c r="A43" s="20">
        <v>204</v>
      </c>
      <c r="B43" s="5" t="b">
        <v>0</v>
      </c>
      <c r="C43" s="195"/>
      <c r="D43" s="196"/>
      <c r="E43" s="199"/>
      <c r="F43" s="200"/>
      <c r="G43" s="189" t="s">
        <v>38</v>
      </c>
      <c r="H43" s="190"/>
      <c r="I43" s="190"/>
      <c r="J43" s="21"/>
      <c r="K43" s="197" t="s">
        <v>14</v>
      </c>
      <c r="L43" s="198"/>
      <c r="M43" s="21"/>
      <c r="N43" s="4">
        <v>224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43"/>
      <c r="B44" s="9"/>
      <c r="C44" s="185"/>
      <c r="D44" s="191"/>
      <c r="E44" s="71"/>
      <c r="F44" s="72"/>
      <c r="G44" s="180"/>
      <c r="H44" s="181"/>
      <c r="I44" s="181"/>
      <c r="J44" s="182"/>
      <c r="K44" s="180"/>
      <c r="L44" s="181"/>
      <c r="M44" s="194"/>
      <c r="N44" s="58"/>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205</v>
      </c>
      <c r="B45" s="5" t="b">
        <v>0</v>
      </c>
      <c r="C45" s="195"/>
      <c r="D45" s="196"/>
      <c r="E45" s="199"/>
      <c r="F45" s="200"/>
      <c r="G45" s="189" t="s">
        <v>38</v>
      </c>
      <c r="H45" s="190"/>
      <c r="I45" s="190"/>
      <c r="J45" s="21"/>
      <c r="K45" s="202" t="s">
        <v>14</v>
      </c>
      <c r="L45" s="203"/>
      <c r="M45" s="6"/>
      <c r="N45" s="4">
        <v>225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43"/>
      <c r="B46" s="9"/>
      <c r="C46" s="185"/>
      <c r="D46" s="191"/>
      <c r="E46" s="185"/>
      <c r="F46" s="186"/>
      <c r="G46" s="180"/>
      <c r="H46" s="181"/>
      <c r="I46" s="181"/>
      <c r="J46" s="182"/>
      <c r="K46" s="180"/>
      <c r="L46" s="181"/>
      <c r="M46" s="194"/>
      <c r="N46" s="58"/>
      <c r="O46" s="10"/>
      <c r="P46" s="185"/>
      <c r="Q46" s="191"/>
      <c r="R46" s="185"/>
      <c r="S46" s="186"/>
      <c r="T46" s="180"/>
      <c r="U46" s="181"/>
      <c r="V46" s="181"/>
      <c r="W46" s="182"/>
      <c r="X46" s="180"/>
      <c r="Y46" s="181"/>
      <c r="Z46" s="194"/>
      <c r="AA46" s="48"/>
    </row>
    <row r="47" spans="1:39" ht="26.1" customHeight="1" x14ac:dyDescent="0.25">
      <c r="A47" s="20">
        <v>206</v>
      </c>
      <c r="B47" s="5" t="b">
        <v>0</v>
      </c>
      <c r="C47" s="195"/>
      <c r="D47" s="196"/>
      <c r="E47" s="199"/>
      <c r="F47" s="200"/>
      <c r="G47" s="189" t="s">
        <v>38</v>
      </c>
      <c r="H47" s="190"/>
      <c r="I47" s="190"/>
      <c r="J47" s="21"/>
      <c r="K47" s="197" t="s">
        <v>14</v>
      </c>
      <c r="L47" s="198"/>
      <c r="M47" s="21"/>
      <c r="N47" s="4">
        <v>226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43"/>
      <c r="B48" s="9"/>
      <c r="C48" s="185"/>
      <c r="D48" s="191"/>
      <c r="E48" s="71"/>
      <c r="F48" s="72"/>
      <c r="G48" s="180"/>
      <c r="H48" s="181"/>
      <c r="I48" s="181"/>
      <c r="J48" s="182"/>
      <c r="K48" s="180"/>
      <c r="L48" s="181"/>
      <c r="M48" s="194"/>
      <c r="N48" s="5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9"/>
      <c r="X59" s="89"/>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8"/>
      <c r="F62" s="88"/>
      <c r="M62" s="14"/>
      <c r="O62" s="14"/>
      <c r="P62" s="176">
        <f>COUNTIF(O9:O47,"=TRUE")</f>
        <v>0</v>
      </c>
      <c r="Q62" s="176"/>
      <c r="R62" s="88"/>
      <c r="S62" s="88"/>
      <c r="W62" s="176">
        <f>SUM(C62+P62)</f>
        <v>0</v>
      </c>
      <c r="X62" s="176"/>
    </row>
  </sheetData>
  <sheetProtection password="CA83" sheet="1" objects="1" scenarios="1"/>
  <mergeCells count="341">
    <mergeCell ref="AE60:AG60"/>
    <mergeCell ref="W52:X52"/>
    <mergeCell ref="W53:X53"/>
    <mergeCell ref="W54:X54"/>
    <mergeCell ref="W55:X55"/>
    <mergeCell ref="W56:X56"/>
    <mergeCell ref="W57:X57"/>
    <mergeCell ref="T47:V47"/>
    <mergeCell ref="X47:Y47"/>
    <mergeCell ref="C48:D48"/>
    <mergeCell ref="G48:J48"/>
    <mergeCell ref="K48:M48"/>
    <mergeCell ref="P48:Q48"/>
    <mergeCell ref="T48:W48"/>
    <mergeCell ref="X48:Z48"/>
    <mergeCell ref="C47:D47"/>
    <mergeCell ref="E47:F47"/>
    <mergeCell ref="G47:I47"/>
    <mergeCell ref="K47:L47"/>
    <mergeCell ref="P47:Q47"/>
    <mergeCell ref="R47:S47"/>
    <mergeCell ref="R48:S48"/>
    <mergeCell ref="T45:V45"/>
    <mergeCell ref="X45:Y45"/>
    <mergeCell ref="C46:D46"/>
    <mergeCell ref="E46:F46"/>
    <mergeCell ref="G46:J46"/>
    <mergeCell ref="K46:M46"/>
    <mergeCell ref="P46:Q46"/>
    <mergeCell ref="R46:S46"/>
    <mergeCell ref="T46:W46"/>
    <mergeCell ref="X46:Z46"/>
    <mergeCell ref="C45:D45"/>
    <mergeCell ref="E45:F45"/>
    <mergeCell ref="G45:I45"/>
    <mergeCell ref="K45:L45"/>
    <mergeCell ref="P45:Q45"/>
    <mergeCell ref="R45:S45"/>
    <mergeCell ref="T43:V43"/>
    <mergeCell ref="X43:Y43"/>
    <mergeCell ref="C44:D44"/>
    <mergeCell ref="G44:J44"/>
    <mergeCell ref="K44:M44"/>
    <mergeCell ref="P44:Q44"/>
    <mergeCell ref="T44:W44"/>
    <mergeCell ref="X44:Z44"/>
    <mergeCell ref="C43:D43"/>
    <mergeCell ref="E43:F43"/>
    <mergeCell ref="G43:I43"/>
    <mergeCell ref="K43:L43"/>
    <mergeCell ref="P43:Q43"/>
    <mergeCell ref="R43:S43"/>
    <mergeCell ref="R44:S44"/>
    <mergeCell ref="T41:V41"/>
    <mergeCell ref="X41:Y41"/>
    <mergeCell ref="C42:D42"/>
    <mergeCell ref="E42:F42"/>
    <mergeCell ref="G42:J42"/>
    <mergeCell ref="K42:M42"/>
    <mergeCell ref="P42:Q42"/>
    <mergeCell ref="R42:S42"/>
    <mergeCell ref="T42:W42"/>
    <mergeCell ref="X42:Z42"/>
    <mergeCell ref="C41:D41"/>
    <mergeCell ref="E41:F41"/>
    <mergeCell ref="G41:I41"/>
    <mergeCell ref="K41:L41"/>
    <mergeCell ref="P41:Q41"/>
    <mergeCell ref="R41:S41"/>
    <mergeCell ref="T39:V39"/>
    <mergeCell ref="X39:Y39"/>
    <mergeCell ref="C40:D40"/>
    <mergeCell ref="G40:J40"/>
    <mergeCell ref="K40:M40"/>
    <mergeCell ref="P40:Q40"/>
    <mergeCell ref="T40:W40"/>
    <mergeCell ref="X40:Z40"/>
    <mergeCell ref="C39:D39"/>
    <mergeCell ref="E39:F39"/>
    <mergeCell ref="G39:I39"/>
    <mergeCell ref="K39:L39"/>
    <mergeCell ref="P39:Q39"/>
    <mergeCell ref="R39:S39"/>
    <mergeCell ref="R40:S40"/>
    <mergeCell ref="T37:V37"/>
    <mergeCell ref="X37:Y37"/>
    <mergeCell ref="C38:D38"/>
    <mergeCell ref="E38:F38"/>
    <mergeCell ref="G38:J38"/>
    <mergeCell ref="K38:M38"/>
    <mergeCell ref="P38:Q38"/>
    <mergeCell ref="R38:S38"/>
    <mergeCell ref="T38:W38"/>
    <mergeCell ref="X38:Z38"/>
    <mergeCell ref="C37:D37"/>
    <mergeCell ref="E37:F37"/>
    <mergeCell ref="G37:I37"/>
    <mergeCell ref="K37:L37"/>
    <mergeCell ref="P37:Q37"/>
    <mergeCell ref="R37:S37"/>
    <mergeCell ref="T35:V35"/>
    <mergeCell ref="X35:Y35"/>
    <mergeCell ref="C36:D36"/>
    <mergeCell ref="G36:J36"/>
    <mergeCell ref="K36:M36"/>
    <mergeCell ref="P36:Q36"/>
    <mergeCell ref="T36:W36"/>
    <mergeCell ref="X36:Z36"/>
    <mergeCell ref="C35:D35"/>
    <mergeCell ref="E35:F35"/>
    <mergeCell ref="G35:I35"/>
    <mergeCell ref="K35:L35"/>
    <mergeCell ref="P35:Q35"/>
    <mergeCell ref="R35:S35"/>
    <mergeCell ref="R36:S36"/>
    <mergeCell ref="T33:V33"/>
    <mergeCell ref="X33:Y33"/>
    <mergeCell ref="C34:D34"/>
    <mergeCell ref="E34:F34"/>
    <mergeCell ref="G34:J34"/>
    <mergeCell ref="K34:M34"/>
    <mergeCell ref="P34:Q34"/>
    <mergeCell ref="R34:S34"/>
    <mergeCell ref="T34:W34"/>
    <mergeCell ref="X34:Z34"/>
    <mergeCell ref="C33:D33"/>
    <mergeCell ref="E33:F33"/>
    <mergeCell ref="G33:I33"/>
    <mergeCell ref="K33:L33"/>
    <mergeCell ref="P33:Q33"/>
    <mergeCell ref="R33:S33"/>
    <mergeCell ref="T31:V31"/>
    <mergeCell ref="X31:Y31"/>
    <mergeCell ref="C32:D32"/>
    <mergeCell ref="G32:J32"/>
    <mergeCell ref="K32:M32"/>
    <mergeCell ref="P32:Q32"/>
    <mergeCell ref="T32:W32"/>
    <mergeCell ref="X32:Z32"/>
    <mergeCell ref="C31:D31"/>
    <mergeCell ref="E31:F31"/>
    <mergeCell ref="G31:I31"/>
    <mergeCell ref="K31:L31"/>
    <mergeCell ref="P31:Q31"/>
    <mergeCell ref="R31:S31"/>
    <mergeCell ref="R32:S32"/>
    <mergeCell ref="T29:V29"/>
    <mergeCell ref="X29:Y29"/>
    <mergeCell ref="C30:D30"/>
    <mergeCell ref="E30:F30"/>
    <mergeCell ref="G30:J30"/>
    <mergeCell ref="K30:M30"/>
    <mergeCell ref="P30:Q30"/>
    <mergeCell ref="R30:S30"/>
    <mergeCell ref="T30:W30"/>
    <mergeCell ref="X30:Z30"/>
    <mergeCell ref="C29:D29"/>
    <mergeCell ref="E29:F29"/>
    <mergeCell ref="G29:I29"/>
    <mergeCell ref="K29:L29"/>
    <mergeCell ref="P29:Q29"/>
    <mergeCell ref="R29:S29"/>
    <mergeCell ref="T27:V27"/>
    <mergeCell ref="X27:Y27"/>
    <mergeCell ref="C28:D28"/>
    <mergeCell ref="G28:J28"/>
    <mergeCell ref="K28:M28"/>
    <mergeCell ref="P28:Q28"/>
    <mergeCell ref="T28:W28"/>
    <mergeCell ref="X28:Z28"/>
    <mergeCell ref="C27:D27"/>
    <mergeCell ref="E27:F27"/>
    <mergeCell ref="G27:I27"/>
    <mergeCell ref="K27:L27"/>
    <mergeCell ref="P27:Q27"/>
    <mergeCell ref="R27:S27"/>
    <mergeCell ref="R28:S28"/>
    <mergeCell ref="T25:V25"/>
    <mergeCell ref="X25:Y25"/>
    <mergeCell ref="C26:D26"/>
    <mergeCell ref="E26:F26"/>
    <mergeCell ref="G26:J26"/>
    <mergeCell ref="K26:M26"/>
    <mergeCell ref="P26:Q26"/>
    <mergeCell ref="R26:S26"/>
    <mergeCell ref="T26:W26"/>
    <mergeCell ref="X26:Z26"/>
    <mergeCell ref="C25:D25"/>
    <mergeCell ref="E25:F25"/>
    <mergeCell ref="G25:I25"/>
    <mergeCell ref="K25:L25"/>
    <mergeCell ref="P25:Q25"/>
    <mergeCell ref="R25:S25"/>
    <mergeCell ref="T23:V23"/>
    <mergeCell ref="X23:Y23"/>
    <mergeCell ref="C24:D24"/>
    <mergeCell ref="G24:J24"/>
    <mergeCell ref="K24:M24"/>
    <mergeCell ref="P24:Q24"/>
    <mergeCell ref="T24:W24"/>
    <mergeCell ref="X24:Z24"/>
    <mergeCell ref="C23:D23"/>
    <mergeCell ref="E23:F23"/>
    <mergeCell ref="G23:I23"/>
    <mergeCell ref="K23:L23"/>
    <mergeCell ref="P23:Q23"/>
    <mergeCell ref="R23:S23"/>
    <mergeCell ref="R24:S24"/>
    <mergeCell ref="T21:V21"/>
    <mergeCell ref="X21:Y21"/>
    <mergeCell ref="C22:D22"/>
    <mergeCell ref="E22:F22"/>
    <mergeCell ref="G22:J22"/>
    <mergeCell ref="K22:M22"/>
    <mergeCell ref="P22:Q22"/>
    <mergeCell ref="R22:S22"/>
    <mergeCell ref="T22:W22"/>
    <mergeCell ref="X22:Z22"/>
    <mergeCell ref="C21:D21"/>
    <mergeCell ref="E21:F21"/>
    <mergeCell ref="G21:I21"/>
    <mergeCell ref="K21:L21"/>
    <mergeCell ref="P21:Q21"/>
    <mergeCell ref="R21:S21"/>
    <mergeCell ref="T19:V19"/>
    <mergeCell ref="X19:Y19"/>
    <mergeCell ref="C20:D20"/>
    <mergeCell ref="G20:J20"/>
    <mergeCell ref="K20:M20"/>
    <mergeCell ref="P20:Q20"/>
    <mergeCell ref="T20:W20"/>
    <mergeCell ref="X20:Z20"/>
    <mergeCell ref="C19:D19"/>
    <mergeCell ref="E19:F19"/>
    <mergeCell ref="G19:I19"/>
    <mergeCell ref="K19:L19"/>
    <mergeCell ref="P19:Q19"/>
    <mergeCell ref="R19:S19"/>
    <mergeCell ref="R20:S20"/>
    <mergeCell ref="T17:V17"/>
    <mergeCell ref="X17:Y17"/>
    <mergeCell ref="C18:D18"/>
    <mergeCell ref="E18:F18"/>
    <mergeCell ref="G18:J18"/>
    <mergeCell ref="K18:M18"/>
    <mergeCell ref="P18:Q18"/>
    <mergeCell ref="R18:S18"/>
    <mergeCell ref="T18:W18"/>
    <mergeCell ref="X18:Z18"/>
    <mergeCell ref="C17:D17"/>
    <mergeCell ref="E17:F17"/>
    <mergeCell ref="G17:I17"/>
    <mergeCell ref="K17:L17"/>
    <mergeCell ref="P17:Q17"/>
    <mergeCell ref="R17:S17"/>
    <mergeCell ref="T15:V15"/>
    <mergeCell ref="X15:Y15"/>
    <mergeCell ref="C16:D16"/>
    <mergeCell ref="G16:J16"/>
    <mergeCell ref="K16:M16"/>
    <mergeCell ref="P16:Q16"/>
    <mergeCell ref="T16:W16"/>
    <mergeCell ref="X16:Z16"/>
    <mergeCell ref="C15:D15"/>
    <mergeCell ref="E15:F15"/>
    <mergeCell ref="G15:I15"/>
    <mergeCell ref="K15:L15"/>
    <mergeCell ref="P15:Q15"/>
    <mergeCell ref="R15:S15"/>
    <mergeCell ref="R16:S16"/>
    <mergeCell ref="C14:D14"/>
    <mergeCell ref="E14:F14"/>
    <mergeCell ref="G14:J14"/>
    <mergeCell ref="K14:M14"/>
    <mergeCell ref="P14:Q14"/>
    <mergeCell ref="R14:S14"/>
    <mergeCell ref="T14:W14"/>
    <mergeCell ref="X14:Z14"/>
    <mergeCell ref="C13:D13"/>
    <mergeCell ref="E13:F13"/>
    <mergeCell ref="G13:I13"/>
    <mergeCell ref="K13:L13"/>
    <mergeCell ref="P13:Q13"/>
    <mergeCell ref="R13:S13"/>
    <mergeCell ref="C10:D10"/>
    <mergeCell ref="E10:F10"/>
    <mergeCell ref="G10:J10"/>
    <mergeCell ref="K10:M10"/>
    <mergeCell ref="P10:Q10"/>
    <mergeCell ref="R10:S10"/>
    <mergeCell ref="R12:S12"/>
    <mergeCell ref="T13:V13"/>
    <mergeCell ref="X13:Y13"/>
    <mergeCell ref="C9:D9"/>
    <mergeCell ref="E9:F9"/>
    <mergeCell ref="G9:I9"/>
    <mergeCell ref="K9:L9"/>
    <mergeCell ref="P9:Q9"/>
    <mergeCell ref="R9:S9"/>
    <mergeCell ref="T9:V9"/>
    <mergeCell ref="X9:Y9"/>
    <mergeCell ref="C12:D12"/>
    <mergeCell ref="G12:J12"/>
    <mergeCell ref="K12:M12"/>
    <mergeCell ref="P12:Q12"/>
    <mergeCell ref="T12:W12"/>
    <mergeCell ref="X12:Z12"/>
    <mergeCell ref="T10:W10"/>
    <mergeCell ref="X10:Z10"/>
    <mergeCell ref="C11:D11"/>
    <mergeCell ref="E11:F11"/>
    <mergeCell ref="G11:I11"/>
    <mergeCell ref="K11:L11"/>
    <mergeCell ref="P11:Q11"/>
    <mergeCell ref="R11:S11"/>
    <mergeCell ref="T11:V11"/>
    <mergeCell ref="X11:Y11"/>
    <mergeCell ref="P51:Q51"/>
    <mergeCell ref="W58:X58"/>
    <mergeCell ref="C62:D62"/>
    <mergeCell ref="P62:Q62"/>
    <mergeCell ref="W62:X62"/>
    <mergeCell ref="A2:Z2"/>
    <mergeCell ref="A4:H4"/>
    <mergeCell ref="I4:P4"/>
    <mergeCell ref="Q4:U4"/>
    <mergeCell ref="V4:Z4"/>
    <mergeCell ref="A5:H5"/>
    <mergeCell ref="I5:P5"/>
    <mergeCell ref="Q5:U5"/>
    <mergeCell ref="V5:Z5"/>
    <mergeCell ref="F6:L6"/>
    <mergeCell ref="P6:U6"/>
    <mergeCell ref="C8:D8"/>
    <mergeCell ref="E8:F8"/>
    <mergeCell ref="G8:J8"/>
    <mergeCell ref="K8:M8"/>
    <mergeCell ref="P8:Q8"/>
    <mergeCell ref="R8:S8"/>
    <mergeCell ref="T8:W8"/>
    <mergeCell ref="X8:Z8"/>
  </mergeCells>
  <dataValidations count="4">
    <dataValidation type="whole" allowBlank="1" showInputMessage="1" showErrorMessage="1" error="Weight must be between 400 and 1200" sqref="P16:Q16 C12:F12 C16:F16 P20:Q20 P24:Q24 C20:F20 P28:Q28 C24:F24 P32:Q32 C28:F28 C32:F32 P36:Q36 P40:Q40 C36:F36 C40:F40 P44:Q44 P48:Q48 C44:F44 C48:F48 P12:Q12">
      <formula1>400</formula1>
      <formula2>1400</formula2>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s>
  <printOptions horizontalCentered="1"/>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24578" r:id="rId5" name="Check Box 2">
              <controlPr locked="0" defaultSize="0" autoFill="0" autoLine="0" autoPict="0">
                <anchor moveWithCells="1">
                  <from>
                    <xdr:col>14</xdr:col>
                    <xdr:colOff>30480</xdr:colOff>
                    <xdr:row>8</xdr:row>
                    <xdr:rowOff>251460</xdr:rowOff>
                  </from>
                  <to>
                    <xdr:col>15</xdr:col>
                    <xdr:colOff>7620</xdr:colOff>
                    <xdr:row>12</xdr:row>
                    <xdr:rowOff>83820</xdr:rowOff>
                  </to>
                </anchor>
              </controlPr>
            </control>
          </mc:Choice>
        </mc:AlternateContent>
        <mc:AlternateContent xmlns:mc="http://schemas.openxmlformats.org/markup-compatibility/2006">
          <mc:Choice Requires="x14">
            <control shapeId="24579" r:id="rId6" name="Check Box 3">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24580" r:id="rId7" name="Check Box 4">
              <controlPr locked="0" defaultSize="0" autoFill="0" autoLine="0" autoPict="0">
                <anchor moveWithCells="1">
                  <from>
                    <xdr:col>14</xdr:col>
                    <xdr:colOff>30480</xdr:colOff>
                    <xdr:row>7</xdr:row>
                    <xdr:rowOff>297180</xdr:rowOff>
                  </from>
                  <to>
                    <xdr:col>14</xdr:col>
                    <xdr:colOff>266700</xdr:colOff>
                    <xdr:row>10</xdr:row>
                    <xdr:rowOff>76200</xdr:rowOff>
                  </to>
                </anchor>
              </controlPr>
            </control>
          </mc:Choice>
        </mc:AlternateContent>
        <mc:AlternateContent xmlns:mc="http://schemas.openxmlformats.org/markup-compatibility/2006">
          <mc:Choice Requires="x14">
            <control shapeId="24581" r:id="rId8" name="Check Box 5">
              <controlPr locked="0" defaultSize="0" autoFill="0" autoLine="0" autoPict="0">
                <anchor moveWithCells="1">
                  <from>
                    <xdr:col>1</xdr:col>
                    <xdr:colOff>22860</xdr:colOff>
                    <xdr:row>14</xdr:row>
                    <xdr:rowOff>60960</xdr:rowOff>
                  </from>
                  <to>
                    <xdr:col>2</xdr:col>
                    <xdr:colOff>38100</xdr:colOff>
                    <xdr:row>14</xdr:row>
                    <xdr:rowOff>274320</xdr:rowOff>
                  </to>
                </anchor>
              </controlPr>
            </control>
          </mc:Choice>
        </mc:AlternateContent>
        <mc:AlternateContent xmlns:mc="http://schemas.openxmlformats.org/markup-compatibility/2006">
          <mc:Choice Requires="x14">
            <control shapeId="24582" r:id="rId9" name="Check Box 6">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24583" r:id="rId10" name="Check Box 7">
              <controlPr locked="0" defaultSize="0" autoFill="0" autoLine="0" autoPict="0">
                <anchor moveWithCells="1">
                  <from>
                    <xdr:col>14</xdr:col>
                    <xdr:colOff>30480</xdr:colOff>
                    <xdr:row>10</xdr:row>
                    <xdr:rowOff>251460</xdr:rowOff>
                  </from>
                  <to>
                    <xdr:col>14</xdr:col>
                    <xdr:colOff>266700</xdr:colOff>
                    <xdr:row>14</xdr:row>
                    <xdr:rowOff>68580</xdr:rowOff>
                  </to>
                </anchor>
              </controlPr>
            </control>
          </mc:Choice>
        </mc:AlternateContent>
        <mc:AlternateContent xmlns:mc="http://schemas.openxmlformats.org/markup-compatibility/2006">
          <mc:Choice Requires="x14">
            <control shapeId="24584" r:id="rId11" name="Check Box 8">
              <controlPr locked="0" defaultSize="0" autoFill="0" autoLine="0" autoPict="0">
                <anchor moveWithCells="1">
                  <from>
                    <xdr:col>1</xdr:col>
                    <xdr:colOff>22860</xdr:colOff>
                    <xdr:row>18</xdr:row>
                    <xdr:rowOff>60960</xdr:rowOff>
                  </from>
                  <to>
                    <xdr:col>2</xdr:col>
                    <xdr:colOff>38100</xdr:colOff>
                    <xdr:row>18</xdr:row>
                    <xdr:rowOff>274320</xdr:rowOff>
                  </to>
                </anchor>
              </controlPr>
            </control>
          </mc:Choice>
        </mc:AlternateContent>
        <mc:AlternateContent xmlns:mc="http://schemas.openxmlformats.org/markup-compatibility/2006">
          <mc:Choice Requires="x14">
            <control shapeId="24585" r:id="rId12" name="Check Box 9">
              <controlPr locked="0" defaultSize="0" autoFill="0" autoLine="0" autoPict="0">
                <anchor moveWithCells="1">
                  <from>
                    <xdr:col>14</xdr:col>
                    <xdr:colOff>30480</xdr:colOff>
                    <xdr:row>16</xdr:row>
                    <xdr:rowOff>251460</xdr:rowOff>
                  </from>
                  <to>
                    <xdr:col>15</xdr:col>
                    <xdr:colOff>7620</xdr:colOff>
                    <xdr:row>20</xdr:row>
                    <xdr:rowOff>83820</xdr:rowOff>
                  </to>
                </anchor>
              </controlPr>
            </control>
          </mc:Choice>
        </mc:AlternateContent>
        <mc:AlternateContent xmlns:mc="http://schemas.openxmlformats.org/markup-compatibility/2006">
          <mc:Choice Requires="x14">
            <control shapeId="24586" r:id="rId13" name="Check Box 10">
              <controlPr locked="0" defaultSize="0" autoFill="0" autoLine="0" autoPict="0">
                <anchor moveWithCells="1">
                  <from>
                    <xdr:col>1</xdr:col>
                    <xdr:colOff>22860</xdr:colOff>
                    <xdr:row>15</xdr:row>
                    <xdr:rowOff>22860</xdr:rowOff>
                  </from>
                  <to>
                    <xdr:col>1</xdr:col>
                    <xdr:colOff>259080</xdr:colOff>
                    <xdr:row>17</xdr:row>
                    <xdr:rowOff>7620</xdr:rowOff>
                  </to>
                </anchor>
              </controlPr>
            </control>
          </mc:Choice>
        </mc:AlternateContent>
        <mc:AlternateContent xmlns:mc="http://schemas.openxmlformats.org/markup-compatibility/2006">
          <mc:Choice Requires="x14">
            <control shapeId="24587" r:id="rId14" name="Check Box 11">
              <controlPr locked="0" defaultSize="0" autoFill="0" autoLine="0" autoPict="0">
                <anchor moveWithCells="1">
                  <from>
                    <xdr:col>14</xdr:col>
                    <xdr:colOff>30480</xdr:colOff>
                    <xdr:row>14</xdr:row>
                    <xdr:rowOff>266700</xdr:rowOff>
                  </from>
                  <to>
                    <xdr:col>14</xdr:col>
                    <xdr:colOff>266700</xdr:colOff>
                    <xdr:row>18</xdr:row>
                    <xdr:rowOff>83820</xdr:rowOff>
                  </to>
                </anchor>
              </controlPr>
            </control>
          </mc:Choice>
        </mc:AlternateContent>
        <mc:AlternateContent xmlns:mc="http://schemas.openxmlformats.org/markup-compatibility/2006">
          <mc:Choice Requires="x14">
            <control shapeId="24588" r:id="rId15" name="Check Box 12">
              <controlPr locked="0" defaultSize="0" autoFill="0" autoLine="0" autoPict="0">
                <anchor moveWithCells="1">
                  <from>
                    <xdr:col>1</xdr:col>
                    <xdr:colOff>22860</xdr:colOff>
                    <xdr:row>22</xdr:row>
                    <xdr:rowOff>60960</xdr:rowOff>
                  </from>
                  <to>
                    <xdr:col>2</xdr:col>
                    <xdr:colOff>38100</xdr:colOff>
                    <xdr:row>22</xdr:row>
                    <xdr:rowOff>274320</xdr:rowOff>
                  </to>
                </anchor>
              </controlPr>
            </control>
          </mc:Choice>
        </mc:AlternateContent>
        <mc:AlternateContent xmlns:mc="http://schemas.openxmlformats.org/markup-compatibility/2006">
          <mc:Choice Requires="x14">
            <control shapeId="24589" r:id="rId16" name="Check Box 13">
              <controlPr locked="0" defaultSize="0" autoFill="0" autoLine="0" autoPict="0">
                <anchor moveWithCells="1">
                  <from>
                    <xdr:col>1</xdr:col>
                    <xdr:colOff>22860</xdr:colOff>
                    <xdr:row>19</xdr:row>
                    <xdr:rowOff>22860</xdr:rowOff>
                  </from>
                  <to>
                    <xdr:col>1</xdr:col>
                    <xdr:colOff>259080</xdr:colOff>
                    <xdr:row>21</xdr:row>
                    <xdr:rowOff>7620</xdr:rowOff>
                  </to>
                </anchor>
              </controlPr>
            </control>
          </mc:Choice>
        </mc:AlternateContent>
        <mc:AlternateContent xmlns:mc="http://schemas.openxmlformats.org/markup-compatibility/2006">
          <mc:Choice Requires="x14">
            <control shapeId="24590" r:id="rId17" name="Check Box 14">
              <controlPr locked="0" defaultSize="0" autoFill="0" autoLine="0" autoPict="0">
                <anchor moveWithCells="1">
                  <from>
                    <xdr:col>14</xdr:col>
                    <xdr:colOff>30480</xdr:colOff>
                    <xdr:row>18</xdr:row>
                    <xdr:rowOff>266700</xdr:rowOff>
                  </from>
                  <to>
                    <xdr:col>14</xdr:col>
                    <xdr:colOff>266700</xdr:colOff>
                    <xdr:row>22</xdr:row>
                    <xdr:rowOff>83820</xdr:rowOff>
                  </to>
                </anchor>
              </controlPr>
            </control>
          </mc:Choice>
        </mc:AlternateContent>
        <mc:AlternateContent xmlns:mc="http://schemas.openxmlformats.org/markup-compatibility/2006">
          <mc:Choice Requires="x14">
            <control shapeId="24591" r:id="rId18" name="Check Box 15">
              <controlPr locked="0" defaultSize="0" autoFill="0" autoLine="0" autoPict="0">
                <anchor moveWithCells="1">
                  <from>
                    <xdr:col>1</xdr:col>
                    <xdr:colOff>22860</xdr:colOff>
                    <xdr:row>26</xdr:row>
                    <xdr:rowOff>45720</xdr:rowOff>
                  </from>
                  <to>
                    <xdr:col>2</xdr:col>
                    <xdr:colOff>38100</xdr:colOff>
                    <xdr:row>26</xdr:row>
                    <xdr:rowOff>266700</xdr:rowOff>
                  </to>
                </anchor>
              </controlPr>
            </control>
          </mc:Choice>
        </mc:AlternateContent>
        <mc:AlternateContent xmlns:mc="http://schemas.openxmlformats.org/markup-compatibility/2006">
          <mc:Choice Requires="x14">
            <control shapeId="24592" r:id="rId19" name="Check Box 16">
              <controlPr locked="0" defaultSize="0" autoFill="0" autoLine="0" autoPict="0">
                <anchor moveWithCells="1">
                  <from>
                    <xdr:col>14</xdr:col>
                    <xdr:colOff>30480</xdr:colOff>
                    <xdr:row>24</xdr:row>
                    <xdr:rowOff>251460</xdr:rowOff>
                  </from>
                  <to>
                    <xdr:col>15</xdr:col>
                    <xdr:colOff>7620</xdr:colOff>
                    <xdr:row>28</xdr:row>
                    <xdr:rowOff>83820</xdr:rowOff>
                  </to>
                </anchor>
              </controlPr>
            </control>
          </mc:Choice>
        </mc:AlternateContent>
        <mc:AlternateContent xmlns:mc="http://schemas.openxmlformats.org/markup-compatibility/2006">
          <mc:Choice Requires="x14">
            <control shapeId="24593" r:id="rId20" name="Check Box 17">
              <controlPr locked="0" defaultSize="0" autoFill="0" autoLine="0" autoPict="0">
                <anchor moveWithCells="1">
                  <from>
                    <xdr:col>1</xdr:col>
                    <xdr:colOff>22860</xdr:colOff>
                    <xdr:row>23</xdr:row>
                    <xdr:rowOff>22860</xdr:rowOff>
                  </from>
                  <to>
                    <xdr:col>1</xdr:col>
                    <xdr:colOff>259080</xdr:colOff>
                    <xdr:row>25</xdr:row>
                    <xdr:rowOff>7620</xdr:rowOff>
                  </to>
                </anchor>
              </controlPr>
            </control>
          </mc:Choice>
        </mc:AlternateContent>
        <mc:AlternateContent xmlns:mc="http://schemas.openxmlformats.org/markup-compatibility/2006">
          <mc:Choice Requires="x14">
            <control shapeId="24594" r:id="rId21" name="Check Box 18">
              <controlPr locked="0" defaultSize="0" autoFill="0" autoLine="0" autoPict="0">
                <anchor moveWithCells="1">
                  <from>
                    <xdr:col>14</xdr:col>
                    <xdr:colOff>30480</xdr:colOff>
                    <xdr:row>22</xdr:row>
                    <xdr:rowOff>266700</xdr:rowOff>
                  </from>
                  <to>
                    <xdr:col>14</xdr:col>
                    <xdr:colOff>266700</xdr:colOff>
                    <xdr:row>26</xdr:row>
                    <xdr:rowOff>83820</xdr:rowOff>
                  </to>
                </anchor>
              </controlPr>
            </control>
          </mc:Choice>
        </mc:AlternateContent>
        <mc:AlternateContent xmlns:mc="http://schemas.openxmlformats.org/markup-compatibility/2006">
          <mc:Choice Requires="x14">
            <control shapeId="24595" r:id="rId22" name="Check Box 19">
              <controlPr locked="0" defaultSize="0" autoFill="0" autoLine="0" autoPict="0">
                <anchor moveWithCells="1">
                  <from>
                    <xdr:col>1</xdr:col>
                    <xdr:colOff>22860</xdr:colOff>
                    <xdr:row>30</xdr:row>
                    <xdr:rowOff>45720</xdr:rowOff>
                  </from>
                  <to>
                    <xdr:col>2</xdr:col>
                    <xdr:colOff>38100</xdr:colOff>
                    <xdr:row>30</xdr:row>
                    <xdr:rowOff>266700</xdr:rowOff>
                  </to>
                </anchor>
              </controlPr>
            </control>
          </mc:Choice>
        </mc:AlternateContent>
        <mc:AlternateContent xmlns:mc="http://schemas.openxmlformats.org/markup-compatibility/2006">
          <mc:Choice Requires="x14">
            <control shapeId="24596" r:id="rId23" name="Check Box 20">
              <controlPr locked="0" defaultSize="0" autoFill="0" autoLine="0" autoPict="0">
                <anchor moveWithCells="1">
                  <from>
                    <xdr:col>1</xdr:col>
                    <xdr:colOff>22860</xdr:colOff>
                    <xdr:row>27</xdr:row>
                    <xdr:rowOff>22860</xdr:rowOff>
                  </from>
                  <to>
                    <xdr:col>1</xdr:col>
                    <xdr:colOff>259080</xdr:colOff>
                    <xdr:row>29</xdr:row>
                    <xdr:rowOff>7620</xdr:rowOff>
                  </to>
                </anchor>
              </controlPr>
            </control>
          </mc:Choice>
        </mc:AlternateContent>
        <mc:AlternateContent xmlns:mc="http://schemas.openxmlformats.org/markup-compatibility/2006">
          <mc:Choice Requires="x14">
            <control shapeId="24597" r:id="rId24" name="Check Box 21">
              <controlPr locked="0" defaultSize="0" autoFill="0" autoLine="0" autoPict="0">
                <anchor moveWithCells="1">
                  <from>
                    <xdr:col>14</xdr:col>
                    <xdr:colOff>30480</xdr:colOff>
                    <xdr:row>26</xdr:row>
                    <xdr:rowOff>266700</xdr:rowOff>
                  </from>
                  <to>
                    <xdr:col>14</xdr:col>
                    <xdr:colOff>266700</xdr:colOff>
                    <xdr:row>30</xdr:row>
                    <xdr:rowOff>83820</xdr:rowOff>
                  </to>
                </anchor>
              </controlPr>
            </control>
          </mc:Choice>
        </mc:AlternateContent>
        <mc:AlternateContent xmlns:mc="http://schemas.openxmlformats.org/markup-compatibility/2006">
          <mc:Choice Requires="x14">
            <control shapeId="24598" r:id="rId25" name="Check Box 22">
              <controlPr locked="0" defaultSize="0" autoFill="0" autoLine="0" autoPict="0">
                <anchor moveWithCells="1">
                  <from>
                    <xdr:col>1</xdr:col>
                    <xdr:colOff>22860</xdr:colOff>
                    <xdr:row>34</xdr:row>
                    <xdr:rowOff>45720</xdr:rowOff>
                  </from>
                  <to>
                    <xdr:col>2</xdr:col>
                    <xdr:colOff>38100</xdr:colOff>
                    <xdr:row>34</xdr:row>
                    <xdr:rowOff>266700</xdr:rowOff>
                  </to>
                </anchor>
              </controlPr>
            </control>
          </mc:Choice>
        </mc:AlternateContent>
        <mc:AlternateContent xmlns:mc="http://schemas.openxmlformats.org/markup-compatibility/2006">
          <mc:Choice Requires="x14">
            <control shapeId="24599" r:id="rId26" name="Check Box 23">
              <controlPr locked="0" defaultSize="0" autoFill="0" autoLine="0" autoPict="0">
                <anchor moveWithCells="1">
                  <from>
                    <xdr:col>14</xdr:col>
                    <xdr:colOff>30480</xdr:colOff>
                    <xdr:row>32</xdr:row>
                    <xdr:rowOff>251460</xdr:rowOff>
                  </from>
                  <to>
                    <xdr:col>15</xdr:col>
                    <xdr:colOff>7620</xdr:colOff>
                    <xdr:row>36</xdr:row>
                    <xdr:rowOff>83820</xdr:rowOff>
                  </to>
                </anchor>
              </controlPr>
            </control>
          </mc:Choice>
        </mc:AlternateContent>
        <mc:AlternateContent xmlns:mc="http://schemas.openxmlformats.org/markup-compatibility/2006">
          <mc:Choice Requires="x14">
            <control shapeId="24600" r:id="rId27" name="Check Box 24">
              <controlPr locked="0" defaultSize="0" autoFill="0" autoLine="0" autoPict="0">
                <anchor moveWithCells="1">
                  <from>
                    <xdr:col>1</xdr:col>
                    <xdr:colOff>22860</xdr:colOff>
                    <xdr:row>31</xdr:row>
                    <xdr:rowOff>22860</xdr:rowOff>
                  </from>
                  <to>
                    <xdr:col>1</xdr:col>
                    <xdr:colOff>259080</xdr:colOff>
                    <xdr:row>33</xdr:row>
                    <xdr:rowOff>7620</xdr:rowOff>
                  </to>
                </anchor>
              </controlPr>
            </control>
          </mc:Choice>
        </mc:AlternateContent>
        <mc:AlternateContent xmlns:mc="http://schemas.openxmlformats.org/markup-compatibility/2006">
          <mc:Choice Requires="x14">
            <control shapeId="24601" r:id="rId28" name="Check Box 25">
              <controlPr locked="0" defaultSize="0" autoFill="0" autoLine="0" autoPict="0">
                <anchor moveWithCells="1">
                  <from>
                    <xdr:col>14</xdr:col>
                    <xdr:colOff>30480</xdr:colOff>
                    <xdr:row>30</xdr:row>
                    <xdr:rowOff>259080</xdr:rowOff>
                  </from>
                  <to>
                    <xdr:col>14</xdr:col>
                    <xdr:colOff>266700</xdr:colOff>
                    <xdr:row>34</xdr:row>
                    <xdr:rowOff>76200</xdr:rowOff>
                  </to>
                </anchor>
              </controlPr>
            </control>
          </mc:Choice>
        </mc:AlternateContent>
        <mc:AlternateContent xmlns:mc="http://schemas.openxmlformats.org/markup-compatibility/2006">
          <mc:Choice Requires="x14">
            <control shapeId="24602" r:id="rId29" name="Check Box 26">
              <controlPr locked="0" defaultSize="0" autoFill="0" autoLine="0" autoPict="0">
                <anchor moveWithCells="1">
                  <from>
                    <xdr:col>1</xdr:col>
                    <xdr:colOff>22860</xdr:colOff>
                    <xdr:row>38</xdr:row>
                    <xdr:rowOff>45720</xdr:rowOff>
                  </from>
                  <to>
                    <xdr:col>2</xdr:col>
                    <xdr:colOff>38100</xdr:colOff>
                    <xdr:row>38</xdr:row>
                    <xdr:rowOff>266700</xdr:rowOff>
                  </to>
                </anchor>
              </controlPr>
            </control>
          </mc:Choice>
        </mc:AlternateContent>
        <mc:AlternateContent xmlns:mc="http://schemas.openxmlformats.org/markup-compatibility/2006">
          <mc:Choice Requires="x14">
            <control shapeId="24603" r:id="rId30" name="Check Box 27">
              <controlPr locked="0" defaultSize="0" autoFill="0" autoLine="0" autoPict="0">
                <anchor moveWithCells="1">
                  <from>
                    <xdr:col>1</xdr:col>
                    <xdr:colOff>22860</xdr:colOff>
                    <xdr:row>35</xdr:row>
                    <xdr:rowOff>22860</xdr:rowOff>
                  </from>
                  <to>
                    <xdr:col>1</xdr:col>
                    <xdr:colOff>259080</xdr:colOff>
                    <xdr:row>37</xdr:row>
                    <xdr:rowOff>7620</xdr:rowOff>
                  </to>
                </anchor>
              </controlPr>
            </control>
          </mc:Choice>
        </mc:AlternateContent>
        <mc:AlternateContent xmlns:mc="http://schemas.openxmlformats.org/markup-compatibility/2006">
          <mc:Choice Requires="x14">
            <control shapeId="24604" r:id="rId31" name="Check Box 28">
              <controlPr locked="0" defaultSize="0" autoFill="0" autoLine="0" autoPict="0">
                <anchor moveWithCells="1">
                  <from>
                    <xdr:col>14</xdr:col>
                    <xdr:colOff>30480</xdr:colOff>
                    <xdr:row>34</xdr:row>
                    <xdr:rowOff>266700</xdr:rowOff>
                  </from>
                  <to>
                    <xdr:col>14</xdr:col>
                    <xdr:colOff>266700</xdr:colOff>
                    <xdr:row>38</xdr:row>
                    <xdr:rowOff>83820</xdr:rowOff>
                  </to>
                </anchor>
              </controlPr>
            </control>
          </mc:Choice>
        </mc:AlternateContent>
        <mc:AlternateContent xmlns:mc="http://schemas.openxmlformats.org/markup-compatibility/2006">
          <mc:Choice Requires="x14">
            <control shapeId="24605" r:id="rId32" name="Check Box 29">
              <controlPr locked="0" defaultSize="0" autoFill="0" autoLine="0" autoPict="0">
                <anchor moveWithCells="1">
                  <from>
                    <xdr:col>1</xdr:col>
                    <xdr:colOff>22860</xdr:colOff>
                    <xdr:row>42</xdr:row>
                    <xdr:rowOff>45720</xdr:rowOff>
                  </from>
                  <to>
                    <xdr:col>2</xdr:col>
                    <xdr:colOff>38100</xdr:colOff>
                    <xdr:row>42</xdr:row>
                    <xdr:rowOff>266700</xdr:rowOff>
                  </to>
                </anchor>
              </controlPr>
            </control>
          </mc:Choice>
        </mc:AlternateContent>
        <mc:AlternateContent xmlns:mc="http://schemas.openxmlformats.org/markup-compatibility/2006">
          <mc:Choice Requires="x14">
            <control shapeId="24606" r:id="rId33" name="Check Box 30">
              <controlPr locked="0" defaultSize="0" autoFill="0" autoLine="0" autoPict="0">
                <anchor moveWithCells="1">
                  <from>
                    <xdr:col>14</xdr:col>
                    <xdr:colOff>30480</xdr:colOff>
                    <xdr:row>40</xdr:row>
                    <xdr:rowOff>251460</xdr:rowOff>
                  </from>
                  <to>
                    <xdr:col>15</xdr:col>
                    <xdr:colOff>7620</xdr:colOff>
                    <xdr:row>44</xdr:row>
                    <xdr:rowOff>83820</xdr:rowOff>
                  </to>
                </anchor>
              </controlPr>
            </control>
          </mc:Choice>
        </mc:AlternateContent>
        <mc:AlternateContent xmlns:mc="http://schemas.openxmlformats.org/markup-compatibility/2006">
          <mc:Choice Requires="x14">
            <control shapeId="24607" r:id="rId34" name="Check Box 31">
              <controlPr locked="0" defaultSize="0" autoFill="0" autoLine="0" autoPict="0">
                <anchor moveWithCells="1">
                  <from>
                    <xdr:col>1</xdr:col>
                    <xdr:colOff>22860</xdr:colOff>
                    <xdr:row>39</xdr:row>
                    <xdr:rowOff>22860</xdr:rowOff>
                  </from>
                  <to>
                    <xdr:col>1</xdr:col>
                    <xdr:colOff>259080</xdr:colOff>
                    <xdr:row>41</xdr:row>
                    <xdr:rowOff>7620</xdr:rowOff>
                  </to>
                </anchor>
              </controlPr>
            </control>
          </mc:Choice>
        </mc:AlternateContent>
        <mc:AlternateContent xmlns:mc="http://schemas.openxmlformats.org/markup-compatibility/2006">
          <mc:Choice Requires="x14">
            <control shapeId="24608" r:id="rId35" name="Check Box 32">
              <controlPr locked="0" defaultSize="0" autoFill="0" autoLine="0" autoPict="0">
                <anchor moveWithCells="1">
                  <from>
                    <xdr:col>14</xdr:col>
                    <xdr:colOff>30480</xdr:colOff>
                    <xdr:row>38</xdr:row>
                    <xdr:rowOff>266700</xdr:rowOff>
                  </from>
                  <to>
                    <xdr:col>14</xdr:col>
                    <xdr:colOff>266700</xdr:colOff>
                    <xdr:row>42</xdr:row>
                    <xdr:rowOff>83820</xdr:rowOff>
                  </to>
                </anchor>
              </controlPr>
            </control>
          </mc:Choice>
        </mc:AlternateContent>
        <mc:AlternateContent xmlns:mc="http://schemas.openxmlformats.org/markup-compatibility/2006">
          <mc:Choice Requires="x14">
            <control shapeId="24609" r:id="rId36" name="Check Box 33">
              <controlPr locked="0" defaultSize="0" autoFill="0" autoLine="0" autoPict="0">
                <anchor moveWithCells="1">
                  <from>
                    <xdr:col>1</xdr:col>
                    <xdr:colOff>22860</xdr:colOff>
                    <xdr:row>46</xdr:row>
                    <xdr:rowOff>45720</xdr:rowOff>
                  </from>
                  <to>
                    <xdr:col>2</xdr:col>
                    <xdr:colOff>38100</xdr:colOff>
                    <xdr:row>46</xdr:row>
                    <xdr:rowOff>266700</xdr:rowOff>
                  </to>
                </anchor>
              </controlPr>
            </control>
          </mc:Choice>
        </mc:AlternateContent>
        <mc:AlternateContent xmlns:mc="http://schemas.openxmlformats.org/markup-compatibility/2006">
          <mc:Choice Requires="x14">
            <control shapeId="24610" r:id="rId37" name="Check Box 34">
              <controlPr locked="0" defaultSize="0" autoFill="0" autoLine="0" autoPict="0">
                <anchor moveWithCells="1">
                  <from>
                    <xdr:col>1</xdr:col>
                    <xdr:colOff>22860</xdr:colOff>
                    <xdr:row>43</xdr:row>
                    <xdr:rowOff>22860</xdr:rowOff>
                  </from>
                  <to>
                    <xdr:col>1</xdr:col>
                    <xdr:colOff>259080</xdr:colOff>
                    <xdr:row>45</xdr:row>
                    <xdr:rowOff>7620</xdr:rowOff>
                  </to>
                </anchor>
              </controlPr>
            </control>
          </mc:Choice>
        </mc:AlternateContent>
        <mc:AlternateContent xmlns:mc="http://schemas.openxmlformats.org/markup-compatibility/2006">
          <mc:Choice Requires="x14">
            <control shapeId="24611" r:id="rId38" name="Check Box 35">
              <controlPr locked="0" defaultSize="0" autoFill="0" autoLine="0" autoPict="0">
                <anchor moveWithCells="1">
                  <from>
                    <xdr:col>14</xdr:col>
                    <xdr:colOff>30480</xdr:colOff>
                    <xdr:row>42</xdr:row>
                    <xdr:rowOff>266700</xdr:rowOff>
                  </from>
                  <to>
                    <xdr:col>14</xdr:col>
                    <xdr:colOff>266700</xdr:colOff>
                    <xdr:row>46</xdr:row>
                    <xdr:rowOff>83820</xdr:rowOff>
                  </to>
                </anchor>
              </controlPr>
            </control>
          </mc:Choice>
        </mc:AlternateContent>
        <mc:AlternateContent xmlns:mc="http://schemas.openxmlformats.org/markup-compatibility/2006">
          <mc:Choice Requires="x14">
            <control shapeId="24612" r:id="rId39" name="Check Box 36">
              <controlPr locked="0" defaultSize="0" autoFill="0" autoLine="0" autoPict="0">
                <anchor moveWithCells="1">
                  <from>
                    <xdr:col>14</xdr:col>
                    <xdr:colOff>30480</xdr:colOff>
                    <xdr:row>12</xdr:row>
                    <xdr:rowOff>259080</xdr:rowOff>
                  </from>
                  <to>
                    <xdr:col>14</xdr:col>
                    <xdr:colOff>266700</xdr:colOff>
                    <xdr:row>16</xdr:row>
                    <xdr:rowOff>76200</xdr:rowOff>
                  </to>
                </anchor>
              </controlPr>
            </control>
          </mc:Choice>
        </mc:AlternateContent>
        <mc:AlternateContent xmlns:mc="http://schemas.openxmlformats.org/markup-compatibility/2006">
          <mc:Choice Requires="x14">
            <control shapeId="24613" r:id="rId40" name="Check Box 37">
              <controlPr locked="0" defaultSize="0" autoFill="0" autoLine="0" autoPict="0">
                <anchor moveWithCells="1">
                  <from>
                    <xdr:col>14</xdr:col>
                    <xdr:colOff>30480</xdr:colOff>
                    <xdr:row>20</xdr:row>
                    <xdr:rowOff>259080</xdr:rowOff>
                  </from>
                  <to>
                    <xdr:col>14</xdr:col>
                    <xdr:colOff>266700</xdr:colOff>
                    <xdr:row>24</xdr:row>
                    <xdr:rowOff>76200</xdr:rowOff>
                  </to>
                </anchor>
              </controlPr>
            </control>
          </mc:Choice>
        </mc:AlternateContent>
        <mc:AlternateContent xmlns:mc="http://schemas.openxmlformats.org/markup-compatibility/2006">
          <mc:Choice Requires="x14">
            <control shapeId="24614" r:id="rId41" name="Check Box 38">
              <controlPr locked="0" defaultSize="0" autoFill="0" autoLine="0" autoPict="0">
                <anchor moveWithCells="1">
                  <from>
                    <xdr:col>14</xdr:col>
                    <xdr:colOff>30480</xdr:colOff>
                    <xdr:row>28</xdr:row>
                    <xdr:rowOff>259080</xdr:rowOff>
                  </from>
                  <to>
                    <xdr:col>14</xdr:col>
                    <xdr:colOff>266700</xdr:colOff>
                    <xdr:row>32</xdr:row>
                    <xdr:rowOff>76200</xdr:rowOff>
                  </to>
                </anchor>
              </controlPr>
            </control>
          </mc:Choice>
        </mc:AlternateContent>
        <mc:AlternateContent xmlns:mc="http://schemas.openxmlformats.org/markup-compatibility/2006">
          <mc:Choice Requires="x14">
            <control shapeId="24615" r:id="rId42" name="Check Box 39">
              <controlPr locked="0" defaultSize="0" autoFill="0" autoLine="0" autoPict="0">
                <anchor moveWithCells="1">
                  <from>
                    <xdr:col>14</xdr:col>
                    <xdr:colOff>30480</xdr:colOff>
                    <xdr:row>36</xdr:row>
                    <xdr:rowOff>259080</xdr:rowOff>
                  </from>
                  <to>
                    <xdr:col>14</xdr:col>
                    <xdr:colOff>266700</xdr:colOff>
                    <xdr:row>40</xdr:row>
                    <xdr:rowOff>76200</xdr:rowOff>
                  </to>
                </anchor>
              </controlPr>
            </control>
          </mc:Choice>
        </mc:AlternateContent>
        <mc:AlternateContent xmlns:mc="http://schemas.openxmlformats.org/markup-compatibility/2006">
          <mc:Choice Requires="x14">
            <control shapeId="24616" r:id="rId43" name="Check Box 40">
              <controlPr locked="0" defaultSize="0" autoFill="0" autoLine="0" autoPict="0">
                <anchor moveWithCells="1">
                  <from>
                    <xdr:col>14</xdr:col>
                    <xdr:colOff>30480</xdr:colOff>
                    <xdr:row>44</xdr:row>
                    <xdr:rowOff>259080</xdr:rowOff>
                  </from>
                  <to>
                    <xdr:col>14</xdr:col>
                    <xdr:colOff>266700</xdr:colOff>
                    <xdr:row>48</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 bestFit="1" customWidth="1"/>
    <col min="2" max="2" width="4.33203125" customWidth="1"/>
    <col min="3" max="3" width="4" bestFit="1" customWidth="1"/>
    <col min="4" max="4" width="3.88671875" customWidth="1"/>
    <col min="14" max="14" width="4.44140625"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 min="40" max="40" width="0"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6"/>
      <c r="X6" s="73">
        <v>7</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2" t="s">
        <v>7</v>
      </c>
      <c r="B8" s="66" t="s">
        <v>8</v>
      </c>
      <c r="C8" s="192" t="s">
        <v>9</v>
      </c>
      <c r="D8" s="148"/>
      <c r="E8" s="147" t="s">
        <v>57</v>
      </c>
      <c r="F8" s="148"/>
      <c r="G8" s="192" t="s">
        <v>10</v>
      </c>
      <c r="H8" s="193"/>
      <c r="I8" s="193"/>
      <c r="J8" s="148"/>
      <c r="K8" s="201" t="s">
        <v>11</v>
      </c>
      <c r="L8" s="201"/>
      <c r="M8" s="201"/>
      <c r="N8" s="5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227</v>
      </c>
      <c r="B9" s="5" t="b">
        <v>0</v>
      </c>
      <c r="C9" s="195"/>
      <c r="D9" s="196"/>
      <c r="E9" s="199"/>
      <c r="F9" s="200"/>
      <c r="G9" s="189" t="s">
        <v>38</v>
      </c>
      <c r="H9" s="190"/>
      <c r="I9" s="190"/>
      <c r="J9" s="21"/>
      <c r="K9" s="202" t="s">
        <v>14</v>
      </c>
      <c r="L9" s="203"/>
      <c r="M9" s="6"/>
      <c r="N9" s="4">
        <v>247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43"/>
      <c r="B10" s="9"/>
      <c r="C10" s="185"/>
      <c r="D10" s="191"/>
      <c r="E10" s="185"/>
      <c r="F10" s="186"/>
      <c r="G10" s="180"/>
      <c r="H10" s="181"/>
      <c r="I10" s="181"/>
      <c r="J10" s="182"/>
      <c r="K10" s="180"/>
      <c r="L10" s="181"/>
      <c r="M10" s="194"/>
      <c r="N10" s="58"/>
      <c r="O10" s="10"/>
      <c r="P10" s="185"/>
      <c r="Q10" s="191"/>
      <c r="R10" s="185"/>
      <c r="S10" s="186"/>
      <c r="T10" s="180"/>
      <c r="U10" s="181"/>
      <c r="V10" s="181"/>
      <c r="W10" s="182"/>
      <c r="X10" s="180"/>
      <c r="Y10" s="181"/>
      <c r="Z10" s="194"/>
      <c r="AA10" s="48"/>
    </row>
    <row r="11" spans="1:52" ht="26.1" customHeight="1" x14ac:dyDescent="0.25">
      <c r="A11" s="20">
        <v>228</v>
      </c>
      <c r="B11" s="5" t="b">
        <v>0</v>
      </c>
      <c r="C11" s="195"/>
      <c r="D11" s="196"/>
      <c r="E11" s="199"/>
      <c r="F11" s="200"/>
      <c r="G11" s="189" t="s">
        <v>38</v>
      </c>
      <c r="H11" s="190"/>
      <c r="I11" s="190"/>
      <c r="J11" s="21"/>
      <c r="K11" s="197" t="s">
        <v>14</v>
      </c>
      <c r="L11" s="198"/>
      <c r="M11" s="21"/>
      <c r="N11" s="4">
        <v>248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43"/>
      <c r="B12" s="9"/>
      <c r="C12" s="185"/>
      <c r="D12" s="191"/>
      <c r="E12" s="71"/>
      <c r="F12" s="72"/>
      <c r="G12" s="180"/>
      <c r="H12" s="181"/>
      <c r="I12" s="181"/>
      <c r="J12" s="182"/>
      <c r="K12" s="180"/>
      <c r="L12" s="181"/>
      <c r="M12" s="194"/>
      <c r="N12" s="58"/>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229</v>
      </c>
      <c r="B13" s="5" t="b">
        <v>0</v>
      </c>
      <c r="C13" s="195"/>
      <c r="D13" s="196"/>
      <c r="E13" s="199"/>
      <c r="F13" s="200"/>
      <c r="G13" s="189" t="s">
        <v>38</v>
      </c>
      <c r="H13" s="190"/>
      <c r="I13" s="190"/>
      <c r="J13" s="21"/>
      <c r="K13" s="202" t="s">
        <v>14</v>
      </c>
      <c r="L13" s="203"/>
      <c r="M13" s="6"/>
      <c r="N13" s="4">
        <v>249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43"/>
      <c r="B14" s="9"/>
      <c r="C14" s="185"/>
      <c r="D14" s="191"/>
      <c r="E14" s="185"/>
      <c r="F14" s="186"/>
      <c r="G14" s="180"/>
      <c r="H14" s="181"/>
      <c r="I14" s="181"/>
      <c r="J14" s="182"/>
      <c r="K14" s="180"/>
      <c r="L14" s="181"/>
      <c r="M14" s="194"/>
      <c r="N14" s="58"/>
      <c r="O14" s="10"/>
      <c r="P14" s="185"/>
      <c r="Q14" s="191"/>
      <c r="R14" s="185"/>
      <c r="S14" s="186"/>
      <c r="T14" s="180"/>
      <c r="U14" s="181"/>
      <c r="V14" s="181"/>
      <c r="W14" s="182"/>
      <c r="X14" s="180"/>
      <c r="Y14" s="181"/>
      <c r="Z14" s="194"/>
      <c r="AA14" s="48"/>
    </row>
    <row r="15" spans="1:52" ht="26.1" customHeight="1" x14ac:dyDescent="0.25">
      <c r="A15" s="20">
        <v>230</v>
      </c>
      <c r="B15" s="5" t="b">
        <v>0</v>
      </c>
      <c r="C15" s="195"/>
      <c r="D15" s="196"/>
      <c r="E15" s="199"/>
      <c r="F15" s="200"/>
      <c r="G15" s="189" t="s">
        <v>38</v>
      </c>
      <c r="H15" s="190"/>
      <c r="I15" s="190"/>
      <c r="J15" s="21"/>
      <c r="K15" s="197" t="s">
        <v>14</v>
      </c>
      <c r="L15" s="198"/>
      <c r="M15" s="21"/>
      <c r="N15" s="4">
        <v>250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43"/>
      <c r="B16" s="9"/>
      <c r="C16" s="185"/>
      <c r="D16" s="191"/>
      <c r="E16" s="71"/>
      <c r="F16" s="72"/>
      <c r="G16" s="180"/>
      <c r="H16" s="181"/>
      <c r="I16" s="181"/>
      <c r="J16" s="182"/>
      <c r="K16" s="180"/>
      <c r="L16" s="181"/>
      <c r="M16" s="194"/>
      <c r="N16" s="5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231</v>
      </c>
      <c r="B17" s="5" t="b">
        <v>0</v>
      </c>
      <c r="C17" s="195"/>
      <c r="D17" s="196"/>
      <c r="E17" s="199"/>
      <c r="F17" s="200"/>
      <c r="G17" s="189" t="s">
        <v>38</v>
      </c>
      <c r="H17" s="190"/>
      <c r="I17" s="190"/>
      <c r="J17" s="21"/>
      <c r="K17" s="202" t="s">
        <v>14</v>
      </c>
      <c r="L17" s="203"/>
      <c r="M17" s="6"/>
      <c r="N17" s="4">
        <v>251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43"/>
      <c r="B18" s="9"/>
      <c r="C18" s="185"/>
      <c r="D18" s="191"/>
      <c r="E18" s="185"/>
      <c r="F18" s="186"/>
      <c r="G18" s="180"/>
      <c r="H18" s="181"/>
      <c r="I18" s="181"/>
      <c r="J18" s="182"/>
      <c r="K18" s="180"/>
      <c r="L18" s="181"/>
      <c r="M18" s="194"/>
      <c r="N18" s="58"/>
      <c r="O18" s="10"/>
      <c r="P18" s="185"/>
      <c r="Q18" s="191"/>
      <c r="R18" s="185"/>
      <c r="S18" s="186"/>
      <c r="T18" s="180"/>
      <c r="U18" s="181"/>
      <c r="V18" s="181"/>
      <c r="W18" s="182"/>
      <c r="X18" s="180"/>
      <c r="Y18" s="181"/>
      <c r="Z18" s="194"/>
      <c r="AA18" s="48"/>
    </row>
    <row r="19" spans="1:39" ht="26.1" customHeight="1" x14ac:dyDescent="0.25">
      <c r="A19" s="20">
        <v>232</v>
      </c>
      <c r="B19" s="5" t="b">
        <v>0</v>
      </c>
      <c r="C19" s="195"/>
      <c r="D19" s="196"/>
      <c r="E19" s="199"/>
      <c r="F19" s="200"/>
      <c r="G19" s="189" t="s">
        <v>38</v>
      </c>
      <c r="H19" s="190"/>
      <c r="I19" s="190"/>
      <c r="J19" s="21"/>
      <c r="K19" s="197" t="s">
        <v>14</v>
      </c>
      <c r="L19" s="198"/>
      <c r="M19" s="21"/>
      <c r="N19" s="4">
        <v>252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43"/>
      <c r="B20" s="9"/>
      <c r="C20" s="185"/>
      <c r="D20" s="191"/>
      <c r="E20" s="71"/>
      <c r="F20" s="72"/>
      <c r="G20" s="180"/>
      <c r="H20" s="181"/>
      <c r="I20" s="181"/>
      <c r="J20" s="182"/>
      <c r="K20" s="180"/>
      <c r="L20" s="181"/>
      <c r="M20" s="194"/>
      <c r="N20" s="58"/>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233</v>
      </c>
      <c r="B21" s="5" t="b">
        <v>0</v>
      </c>
      <c r="C21" s="195"/>
      <c r="D21" s="196"/>
      <c r="E21" s="199"/>
      <c r="F21" s="200"/>
      <c r="G21" s="189" t="s">
        <v>38</v>
      </c>
      <c r="H21" s="190"/>
      <c r="I21" s="190"/>
      <c r="J21" s="21"/>
      <c r="K21" s="202" t="s">
        <v>14</v>
      </c>
      <c r="L21" s="203"/>
      <c r="M21" s="6"/>
      <c r="N21" s="4">
        <v>253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43">
        <v>34</v>
      </c>
      <c r="B22" s="9"/>
      <c r="C22" s="185"/>
      <c r="D22" s="191"/>
      <c r="E22" s="185"/>
      <c r="F22" s="186"/>
      <c r="G22" s="180"/>
      <c r="H22" s="181"/>
      <c r="I22" s="181"/>
      <c r="J22" s="182"/>
      <c r="K22" s="180"/>
      <c r="L22" s="181"/>
      <c r="M22" s="194"/>
      <c r="N22" s="58"/>
      <c r="O22" s="10"/>
      <c r="P22" s="185"/>
      <c r="Q22" s="191"/>
      <c r="R22" s="185"/>
      <c r="S22" s="186"/>
      <c r="T22" s="180"/>
      <c r="U22" s="181"/>
      <c r="V22" s="181"/>
      <c r="W22" s="182"/>
      <c r="X22" s="180"/>
      <c r="Y22" s="181"/>
      <c r="Z22" s="194"/>
      <c r="AA22" s="48"/>
    </row>
    <row r="23" spans="1:39" ht="26.1" customHeight="1" x14ac:dyDescent="0.25">
      <c r="A23" s="20">
        <v>234</v>
      </c>
      <c r="B23" s="5" t="b">
        <v>0</v>
      </c>
      <c r="C23" s="195"/>
      <c r="D23" s="196"/>
      <c r="E23" s="199"/>
      <c r="F23" s="200"/>
      <c r="G23" s="189" t="s">
        <v>38</v>
      </c>
      <c r="H23" s="190"/>
      <c r="I23" s="190"/>
      <c r="J23" s="21"/>
      <c r="K23" s="197" t="s">
        <v>14</v>
      </c>
      <c r="L23" s="198"/>
      <c r="M23" s="21"/>
      <c r="N23" s="4">
        <v>254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43"/>
      <c r="B24" s="9"/>
      <c r="C24" s="185"/>
      <c r="D24" s="191"/>
      <c r="E24" s="71"/>
      <c r="F24" s="72"/>
      <c r="G24" s="180"/>
      <c r="H24" s="181"/>
      <c r="I24" s="181"/>
      <c r="J24" s="182"/>
      <c r="K24" s="180"/>
      <c r="L24" s="181"/>
      <c r="M24" s="194"/>
      <c r="N24" s="5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235</v>
      </c>
      <c r="B25" s="5" t="b">
        <v>0</v>
      </c>
      <c r="C25" s="195"/>
      <c r="D25" s="196"/>
      <c r="E25" s="199"/>
      <c r="F25" s="200"/>
      <c r="G25" s="189" t="s">
        <v>38</v>
      </c>
      <c r="H25" s="190"/>
      <c r="I25" s="190"/>
      <c r="J25" s="21"/>
      <c r="K25" s="202" t="s">
        <v>14</v>
      </c>
      <c r="L25" s="203"/>
      <c r="M25" s="6"/>
      <c r="N25" s="4">
        <v>255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43"/>
      <c r="B26" s="9"/>
      <c r="C26" s="185"/>
      <c r="D26" s="191"/>
      <c r="E26" s="185"/>
      <c r="F26" s="186"/>
      <c r="G26" s="180"/>
      <c r="H26" s="181"/>
      <c r="I26" s="181"/>
      <c r="J26" s="182"/>
      <c r="K26" s="180"/>
      <c r="L26" s="181"/>
      <c r="M26" s="194"/>
      <c r="N26" s="58">
        <v>56</v>
      </c>
      <c r="O26" s="10"/>
      <c r="P26" s="185"/>
      <c r="Q26" s="191"/>
      <c r="R26" s="185"/>
      <c r="S26" s="186"/>
      <c r="T26" s="180"/>
      <c r="U26" s="181"/>
      <c r="V26" s="181"/>
      <c r="W26" s="182"/>
      <c r="X26" s="180"/>
      <c r="Y26" s="181"/>
      <c r="Z26" s="194"/>
      <c r="AA26" s="48"/>
    </row>
    <row r="27" spans="1:39" ht="26.1" customHeight="1" x14ac:dyDescent="0.25">
      <c r="A27" s="20">
        <v>236</v>
      </c>
      <c r="B27" s="5" t="b">
        <v>0</v>
      </c>
      <c r="C27" s="195"/>
      <c r="D27" s="196"/>
      <c r="E27" s="199"/>
      <c r="F27" s="200"/>
      <c r="G27" s="189" t="s">
        <v>38</v>
      </c>
      <c r="H27" s="190"/>
      <c r="I27" s="190"/>
      <c r="J27" s="21"/>
      <c r="K27" s="197" t="s">
        <v>14</v>
      </c>
      <c r="L27" s="198"/>
      <c r="M27" s="21"/>
      <c r="N27" s="4">
        <v>256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43"/>
      <c r="B28" s="9"/>
      <c r="C28" s="185"/>
      <c r="D28" s="191"/>
      <c r="E28" s="71"/>
      <c r="F28" s="72"/>
      <c r="G28" s="180"/>
      <c r="H28" s="181"/>
      <c r="I28" s="181"/>
      <c r="J28" s="182"/>
      <c r="K28" s="180"/>
      <c r="L28" s="181"/>
      <c r="M28" s="194"/>
      <c r="N28" s="5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237</v>
      </c>
      <c r="B29" s="5" t="b">
        <v>0</v>
      </c>
      <c r="C29" s="195"/>
      <c r="D29" s="196"/>
      <c r="E29" s="199"/>
      <c r="F29" s="200"/>
      <c r="G29" s="189" t="s">
        <v>38</v>
      </c>
      <c r="H29" s="190"/>
      <c r="I29" s="190"/>
      <c r="J29" s="21"/>
      <c r="K29" s="202" t="s">
        <v>14</v>
      </c>
      <c r="L29" s="203"/>
      <c r="M29" s="6"/>
      <c r="N29" s="4">
        <v>257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43"/>
      <c r="B30" s="9"/>
      <c r="C30" s="185"/>
      <c r="D30" s="191"/>
      <c r="E30" s="185"/>
      <c r="F30" s="186"/>
      <c r="G30" s="180"/>
      <c r="H30" s="181"/>
      <c r="I30" s="181"/>
      <c r="J30" s="182"/>
      <c r="K30" s="180"/>
      <c r="L30" s="181"/>
      <c r="M30" s="194"/>
      <c r="N30" s="58"/>
      <c r="O30" s="10"/>
      <c r="P30" s="185"/>
      <c r="Q30" s="191"/>
      <c r="R30" s="185"/>
      <c r="S30" s="186"/>
      <c r="T30" s="180"/>
      <c r="U30" s="181"/>
      <c r="V30" s="181"/>
      <c r="W30" s="182"/>
      <c r="X30" s="180"/>
      <c r="Y30" s="181"/>
      <c r="Z30" s="194"/>
      <c r="AA30" s="48"/>
    </row>
    <row r="31" spans="1:39" ht="26.1" customHeight="1" x14ac:dyDescent="0.25">
      <c r="A31" s="20">
        <v>238</v>
      </c>
      <c r="B31" s="5" t="b">
        <v>0</v>
      </c>
      <c r="C31" s="195"/>
      <c r="D31" s="196"/>
      <c r="E31" s="199"/>
      <c r="F31" s="200"/>
      <c r="G31" s="189" t="s">
        <v>38</v>
      </c>
      <c r="H31" s="190"/>
      <c r="I31" s="190"/>
      <c r="J31" s="21"/>
      <c r="K31" s="197" t="s">
        <v>14</v>
      </c>
      <c r="L31" s="198"/>
      <c r="M31" s="21"/>
      <c r="N31" s="4">
        <v>258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43"/>
      <c r="B32" s="9"/>
      <c r="C32" s="185"/>
      <c r="D32" s="191"/>
      <c r="E32" s="71"/>
      <c r="F32" s="72"/>
      <c r="G32" s="180"/>
      <c r="H32" s="181"/>
      <c r="I32" s="181"/>
      <c r="J32" s="182"/>
      <c r="K32" s="180"/>
      <c r="L32" s="181"/>
      <c r="M32" s="194"/>
      <c r="N32" s="58"/>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239</v>
      </c>
      <c r="B33" s="5" t="b">
        <v>0</v>
      </c>
      <c r="C33" s="195"/>
      <c r="D33" s="196"/>
      <c r="E33" s="199"/>
      <c r="F33" s="200"/>
      <c r="G33" s="189" t="s">
        <v>38</v>
      </c>
      <c r="H33" s="190"/>
      <c r="I33" s="190"/>
      <c r="J33" s="21"/>
      <c r="K33" s="202" t="s">
        <v>14</v>
      </c>
      <c r="L33" s="203"/>
      <c r="M33" s="6"/>
      <c r="N33" s="4">
        <v>259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43"/>
      <c r="B34" s="9"/>
      <c r="C34" s="185"/>
      <c r="D34" s="191"/>
      <c r="E34" s="185"/>
      <c r="F34" s="186"/>
      <c r="G34" s="180"/>
      <c r="H34" s="181"/>
      <c r="I34" s="181"/>
      <c r="J34" s="182"/>
      <c r="K34" s="180"/>
      <c r="L34" s="181"/>
      <c r="M34" s="194"/>
      <c r="N34" s="58"/>
      <c r="O34" s="10"/>
      <c r="P34" s="185"/>
      <c r="Q34" s="191"/>
      <c r="R34" s="185"/>
      <c r="S34" s="186"/>
      <c r="T34" s="180"/>
      <c r="U34" s="181"/>
      <c r="V34" s="181"/>
      <c r="W34" s="182"/>
      <c r="X34" s="180"/>
      <c r="Y34" s="181"/>
      <c r="Z34" s="194"/>
      <c r="AA34" s="48"/>
    </row>
    <row r="35" spans="1:39" ht="26.1" customHeight="1" x14ac:dyDescent="0.25">
      <c r="A35" s="20">
        <v>240</v>
      </c>
      <c r="B35" s="5" t="b">
        <v>0</v>
      </c>
      <c r="C35" s="195"/>
      <c r="D35" s="196"/>
      <c r="E35" s="199"/>
      <c r="F35" s="200"/>
      <c r="G35" s="189" t="s">
        <v>38</v>
      </c>
      <c r="H35" s="190"/>
      <c r="I35" s="190"/>
      <c r="J35" s="21"/>
      <c r="K35" s="197" t="s">
        <v>14</v>
      </c>
      <c r="L35" s="198"/>
      <c r="M35" s="21"/>
      <c r="N35" s="4">
        <v>260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43"/>
      <c r="B36" s="9"/>
      <c r="C36" s="185"/>
      <c r="D36" s="191"/>
      <c r="E36" s="71"/>
      <c r="F36" s="72"/>
      <c r="G36" s="180"/>
      <c r="H36" s="181"/>
      <c r="I36" s="181"/>
      <c r="J36" s="182"/>
      <c r="K36" s="180"/>
      <c r="L36" s="181"/>
      <c r="M36" s="194"/>
      <c r="N36" s="5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241</v>
      </c>
      <c r="B37" s="5" t="b">
        <v>0</v>
      </c>
      <c r="C37" s="195"/>
      <c r="D37" s="196"/>
      <c r="E37" s="199"/>
      <c r="F37" s="200"/>
      <c r="G37" s="189" t="s">
        <v>38</v>
      </c>
      <c r="H37" s="190"/>
      <c r="I37" s="190"/>
      <c r="J37" s="21"/>
      <c r="K37" s="202" t="s">
        <v>14</v>
      </c>
      <c r="L37" s="203"/>
      <c r="M37" s="6"/>
      <c r="N37" s="4">
        <v>261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43"/>
      <c r="B38" s="9"/>
      <c r="C38" s="185"/>
      <c r="D38" s="191"/>
      <c r="E38" s="185"/>
      <c r="F38" s="186"/>
      <c r="G38" s="180"/>
      <c r="H38" s="181"/>
      <c r="I38" s="181"/>
      <c r="J38" s="182"/>
      <c r="K38" s="180"/>
      <c r="L38" s="181"/>
      <c r="M38" s="194"/>
      <c r="N38" s="58"/>
      <c r="O38" s="10"/>
      <c r="P38" s="185"/>
      <c r="Q38" s="191"/>
      <c r="R38" s="185"/>
      <c r="S38" s="186"/>
      <c r="T38" s="180"/>
      <c r="U38" s="181"/>
      <c r="V38" s="181"/>
      <c r="W38" s="182"/>
      <c r="X38" s="180"/>
      <c r="Y38" s="181"/>
      <c r="Z38" s="194"/>
      <c r="AA38" s="48"/>
    </row>
    <row r="39" spans="1:39" ht="26.1" customHeight="1" x14ac:dyDescent="0.25">
      <c r="A39" s="20">
        <v>242</v>
      </c>
      <c r="B39" s="5" t="b">
        <v>0</v>
      </c>
      <c r="C39" s="195"/>
      <c r="D39" s="196"/>
      <c r="E39" s="199"/>
      <c r="F39" s="200"/>
      <c r="G39" s="189" t="s">
        <v>38</v>
      </c>
      <c r="H39" s="190"/>
      <c r="I39" s="190"/>
      <c r="J39" s="21"/>
      <c r="K39" s="197" t="s">
        <v>14</v>
      </c>
      <c r="L39" s="198"/>
      <c r="M39" s="21"/>
      <c r="N39" s="4">
        <v>262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43"/>
      <c r="B40" s="9"/>
      <c r="C40" s="185"/>
      <c r="D40" s="191"/>
      <c r="E40" s="71"/>
      <c r="F40" s="72"/>
      <c r="G40" s="180"/>
      <c r="H40" s="181"/>
      <c r="I40" s="181"/>
      <c r="J40" s="182"/>
      <c r="K40" s="180"/>
      <c r="L40" s="181"/>
      <c r="M40" s="194"/>
      <c r="N40" s="58"/>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243</v>
      </c>
      <c r="B41" s="5" t="b">
        <v>0</v>
      </c>
      <c r="C41" s="195"/>
      <c r="D41" s="196"/>
      <c r="E41" s="199"/>
      <c r="F41" s="200"/>
      <c r="G41" s="189" t="s">
        <v>38</v>
      </c>
      <c r="H41" s="190"/>
      <c r="I41" s="190"/>
      <c r="J41" s="21"/>
      <c r="K41" s="202" t="s">
        <v>14</v>
      </c>
      <c r="L41" s="203"/>
      <c r="M41" s="6"/>
      <c r="N41" s="4">
        <v>263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43"/>
      <c r="B42" s="9"/>
      <c r="C42" s="185"/>
      <c r="D42" s="191"/>
      <c r="E42" s="185"/>
      <c r="F42" s="186"/>
      <c r="G42" s="180"/>
      <c r="H42" s="181"/>
      <c r="I42" s="181"/>
      <c r="J42" s="182"/>
      <c r="K42" s="180"/>
      <c r="L42" s="181"/>
      <c r="M42" s="194"/>
      <c r="N42" s="58"/>
      <c r="O42" s="10"/>
      <c r="P42" s="185"/>
      <c r="Q42" s="191"/>
      <c r="R42" s="185"/>
      <c r="S42" s="186"/>
      <c r="T42" s="180"/>
      <c r="U42" s="181"/>
      <c r="V42" s="181"/>
      <c r="W42" s="182"/>
      <c r="X42" s="180"/>
      <c r="Y42" s="181"/>
      <c r="Z42" s="194"/>
      <c r="AA42" s="48"/>
    </row>
    <row r="43" spans="1:39" ht="26.1" customHeight="1" x14ac:dyDescent="0.25">
      <c r="A43" s="20">
        <v>244</v>
      </c>
      <c r="B43" s="5" t="b">
        <v>0</v>
      </c>
      <c r="C43" s="195"/>
      <c r="D43" s="196"/>
      <c r="E43" s="199"/>
      <c r="F43" s="200"/>
      <c r="G43" s="189" t="s">
        <v>38</v>
      </c>
      <c r="H43" s="190"/>
      <c r="I43" s="190"/>
      <c r="J43" s="21"/>
      <c r="K43" s="197" t="s">
        <v>14</v>
      </c>
      <c r="L43" s="198"/>
      <c r="M43" s="21"/>
      <c r="N43" s="4">
        <v>264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43"/>
      <c r="B44" s="9"/>
      <c r="C44" s="185"/>
      <c r="D44" s="191"/>
      <c r="E44" s="71"/>
      <c r="F44" s="72"/>
      <c r="G44" s="180"/>
      <c r="H44" s="181"/>
      <c r="I44" s="181"/>
      <c r="J44" s="182"/>
      <c r="K44" s="180"/>
      <c r="L44" s="181"/>
      <c r="M44" s="194"/>
      <c r="N44" s="58"/>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245</v>
      </c>
      <c r="B45" s="5" t="b">
        <v>0</v>
      </c>
      <c r="C45" s="195"/>
      <c r="D45" s="196"/>
      <c r="E45" s="199"/>
      <c r="F45" s="200"/>
      <c r="G45" s="189" t="s">
        <v>38</v>
      </c>
      <c r="H45" s="190"/>
      <c r="I45" s="190"/>
      <c r="J45" s="21"/>
      <c r="K45" s="202" t="s">
        <v>14</v>
      </c>
      <c r="L45" s="203"/>
      <c r="M45" s="6"/>
      <c r="N45" s="4">
        <v>265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43"/>
      <c r="B46" s="9"/>
      <c r="C46" s="185"/>
      <c r="D46" s="191"/>
      <c r="E46" s="185"/>
      <c r="F46" s="186"/>
      <c r="G46" s="180"/>
      <c r="H46" s="181"/>
      <c r="I46" s="181"/>
      <c r="J46" s="182"/>
      <c r="K46" s="180"/>
      <c r="L46" s="181"/>
      <c r="M46" s="194"/>
      <c r="N46" s="58"/>
      <c r="O46" s="10"/>
      <c r="P46" s="185"/>
      <c r="Q46" s="191"/>
      <c r="R46" s="185"/>
      <c r="S46" s="186"/>
      <c r="T46" s="180"/>
      <c r="U46" s="181"/>
      <c r="V46" s="181"/>
      <c r="W46" s="182"/>
      <c r="X46" s="180"/>
      <c r="Y46" s="181"/>
      <c r="Z46" s="194"/>
      <c r="AA46" s="48"/>
    </row>
    <row r="47" spans="1:39" ht="26.1" customHeight="1" x14ac:dyDescent="0.25">
      <c r="A47" s="20">
        <v>246</v>
      </c>
      <c r="B47" s="5" t="b">
        <v>0</v>
      </c>
      <c r="C47" s="195"/>
      <c r="D47" s="196"/>
      <c r="E47" s="199"/>
      <c r="F47" s="200"/>
      <c r="G47" s="189" t="s">
        <v>38</v>
      </c>
      <c r="H47" s="190"/>
      <c r="I47" s="190"/>
      <c r="J47" s="21"/>
      <c r="K47" s="197" t="s">
        <v>14</v>
      </c>
      <c r="L47" s="198"/>
      <c r="M47" s="21"/>
      <c r="N47" s="4">
        <v>266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43"/>
      <c r="B48" s="9"/>
      <c r="C48" s="185"/>
      <c r="D48" s="191"/>
      <c r="E48" s="71"/>
      <c r="F48" s="72"/>
      <c r="G48" s="180"/>
      <c r="H48" s="181"/>
      <c r="I48" s="181"/>
      <c r="J48" s="182"/>
      <c r="K48" s="180"/>
      <c r="L48" s="181"/>
      <c r="M48" s="194"/>
      <c r="N48" s="5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9"/>
      <c r="X59" s="89"/>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8"/>
      <c r="F62" s="88"/>
      <c r="M62" s="14"/>
      <c r="O62" s="14"/>
      <c r="P62" s="176">
        <f>COUNTIF(O9:O47,"=TRUE")</f>
        <v>0</v>
      </c>
      <c r="Q62" s="176"/>
      <c r="R62" s="88"/>
      <c r="S62" s="88"/>
      <c r="W62" s="176">
        <f>SUM(C62+P62)</f>
        <v>0</v>
      </c>
      <c r="X62" s="176"/>
    </row>
  </sheetData>
  <sheetProtection password="CA83" sheet="1" objects="1" scenarios="1"/>
  <mergeCells count="341">
    <mergeCell ref="AE60:AG60"/>
    <mergeCell ref="W52:X52"/>
    <mergeCell ref="W53:X53"/>
    <mergeCell ref="W54:X54"/>
    <mergeCell ref="W55:X55"/>
    <mergeCell ref="W56:X56"/>
    <mergeCell ref="W57:X57"/>
    <mergeCell ref="T47:V47"/>
    <mergeCell ref="X47:Y47"/>
    <mergeCell ref="C48:D48"/>
    <mergeCell ref="G48:J48"/>
    <mergeCell ref="K48:M48"/>
    <mergeCell ref="P48:Q48"/>
    <mergeCell ref="T48:W48"/>
    <mergeCell ref="X48:Z48"/>
    <mergeCell ref="C47:D47"/>
    <mergeCell ref="E47:F47"/>
    <mergeCell ref="G47:I47"/>
    <mergeCell ref="K47:L47"/>
    <mergeCell ref="P47:Q47"/>
    <mergeCell ref="R47:S47"/>
    <mergeCell ref="R48:S48"/>
    <mergeCell ref="T45:V45"/>
    <mergeCell ref="X45:Y45"/>
    <mergeCell ref="C46:D46"/>
    <mergeCell ref="E46:F46"/>
    <mergeCell ref="G46:J46"/>
    <mergeCell ref="K46:M46"/>
    <mergeCell ref="P46:Q46"/>
    <mergeCell ref="R46:S46"/>
    <mergeCell ref="T46:W46"/>
    <mergeCell ref="X46:Z46"/>
    <mergeCell ref="C45:D45"/>
    <mergeCell ref="E45:F45"/>
    <mergeCell ref="G45:I45"/>
    <mergeCell ref="K45:L45"/>
    <mergeCell ref="P45:Q45"/>
    <mergeCell ref="R45:S45"/>
    <mergeCell ref="T43:V43"/>
    <mergeCell ref="X43:Y43"/>
    <mergeCell ref="C44:D44"/>
    <mergeCell ref="G44:J44"/>
    <mergeCell ref="K44:M44"/>
    <mergeCell ref="P44:Q44"/>
    <mergeCell ref="T44:W44"/>
    <mergeCell ref="X44:Z44"/>
    <mergeCell ref="C43:D43"/>
    <mergeCell ref="E43:F43"/>
    <mergeCell ref="G43:I43"/>
    <mergeCell ref="K43:L43"/>
    <mergeCell ref="P43:Q43"/>
    <mergeCell ref="R43:S43"/>
    <mergeCell ref="R44:S44"/>
    <mergeCell ref="T41:V41"/>
    <mergeCell ref="X41:Y41"/>
    <mergeCell ref="C42:D42"/>
    <mergeCell ref="E42:F42"/>
    <mergeCell ref="G42:J42"/>
    <mergeCell ref="K42:M42"/>
    <mergeCell ref="P42:Q42"/>
    <mergeCell ref="R42:S42"/>
    <mergeCell ref="T42:W42"/>
    <mergeCell ref="X42:Z42"/>
    <mergeCell ref="C41:D41"/>
    <mergeCell ref="E41:F41"/>
    <mergeCell ref="G41:I41"/>
    <mergeCell ref="K41:L41"/>
    <mergeCell ref="P41:Q41"/>
    <mergeCell ref="R41:S41"/>
    <mergeCell ref="T39:V39"/>
    <mergeCell ref="X39:Y39"/>
    <mergeCell ref="C40:D40"/>
    <mergeCell ref="G40:J40"/>
    <mergeCell ref="K40:M40"/>
    <mergeCell ref="P40:Q40"/>
    <mergeCell ref="T40:W40"/>
    <mergeCell ref="X40:Z40"/>
    <mergeCell ref="C39:D39"/>
    <mergeCell ref="E39:F39"/>
    <mergeCell ref="G39:I39"/>
    <mergeCell ref="K39:L39"/>
    <mergeCell ref="P39:Q39"/>
    <mergeCell ref="R39:S39"/>
    <mergeCell ref="R40:S40"/>
    <mergeCell ref="T37:V37"/>
    <mergeCell ref="X37:Y37"/>
    <mergeCell ref="C38:D38"/>
    <mergeCell ref="E38:F38"/>
    <mergeCell ref="G38:J38"/>
    <mergeCell ref="K38:M38"/>
    <mergeCell ref="P38:Q38"/>
    <mergeCell ref="R38:S38"/>
    <mergeCell ref="T38:W38"/>
    <mergeCell ref="X38:Z38"/>
    <mergeCell ref="C37:D37"/>
    <mergeCell ref="E37:F37"/>
    <mergeCell ref="G37:I37"/>
    <mergeCell ref="K37:L37"/>
    <mergeCell ref="P37:Q37"/>
    <mergeCell ref="R37:S37"/>
    <mergeCell ref="T35:V35"/>
    <mergeCell ref="X35:Y35"/>
    <mergeCell ref="C36:D36"/>
    <mergeCell ref="G36:J36"/>
    <mergeCell ref="K36:M36"/>
    <mergeCell ref="P36:Q36"/>
    <mergeCell ref="T36:W36"/>
    <mergeCell ref="X36:Z36"/>
    <mergeCell ref="C35:D35"/>
    <mergeCell ref="E35:F35"/>
    <mergeCell ref="G35:I35"/>
    <mergeCell ref="K35:L35"/>
    <mergeCell ref="P35:Q35"/>
    <mergeCell ref="R35:S35"/>
    <mergeCell ref="R36:S36"/>
    <mergeCell ref="T33:V33"/>
    <mergeCell ref="X33:Y33"/>
    <mergeCell ref="C34:D34"/>
    <mergeCell ref="E34:F34"/>
    <mergeCell ref="G34:J34"/>
    <mergeCell ref="K34:M34"/>
    <mergeCell ref="P34:Q34"/>
    <mergeCell ref="R34:S34"/>
    <mergeCell ref="T34:W34"/>
    <mergeCell ref="X34:Z34"/>
    <mergeCell ref="C33:D33"/>
    <mergeCell ref="E33:F33"/>
    <mergeCell ref="G33:I33"/>
    <mergeCell ref="K33:L33"/>
    <mergeCell ref="P33:Q33"/>
    <mergeCell ref="R33:S33"/>
    <mergeCell ref="T31:V31"/>
    <mergeCell ref="X31:Y31"/>
    <mergeCell ref="C32:D32"/>
    <mergeCell ref="G32:J32"/>
    <mergeCell ref="K32:M32"/>
    <mergeCell ref="P32:Q32"/>
    <mergeCell ref="T32:W32"/>
    <mergeCell ref="X32:Z32"/>
    <mergeCell ref="C31:D31"/>
    <mergeCell ref="E31:F31"/>
    <mergeCell ref="G31:I31"/>
    <mergeCell ref="K31:L31"/>
    <mergeCell ref="P31:Q31"/>
    <mergeCell ref="R31:S31"/>
    <mergeCell ref="R32:S32"/>
    <mergeCell ref="T29:V29"/>
    <mergeCell ref="X29:Y29"/>
    <mergeCell ref="C30:D30"/>
    <mergeCell ref="E30:F30"/>
    <mergeCell ref="G30:J30"/>
    <mergeCell ref="K30:M30"/>
    <mergeCell ref="P30:Q30"/>
    <mergeCell ref="R30:S30"/>
    <mergeCell ref="T30:W30"/>
    <mergeCell ref="X30:Z30"/>
    <mergeCell ref="C29:D29"/>
    <mergeCell ref="E29:F29"/>
    <mergeCell ref="G29:I29"/>
    <mergeCell ref="K29:L29"/>
    <mergeCell ref="P29:Q29"/>
    <mergeCell ref="R29:S29"/>
    <mergeCell ref="T27:V27"/>
    <mergeCell ref="X27:Y27"/>
    <mergeCell ref="C28:D28"/>
    <mergeCell ref="G28:J28"/>
    <mergeCell ref="K28:M28"/>
    <mergeCell ref="P28:Q28"/>
    <mergeCell ref="T28:W28"/>
    <mergeCell ref="X28:Z28"/>
    <mergeCell ref="C27:D27"/>
    <mergeCell ref="E27:F27"/>
    <mergeCell ref="G27:I27"/>
    <mergeCell ref="K27:L27"/>
    <mergeCell ref="P27:Q27"/>
    <mergeCell ref="R27:S27"/>
    <mergeCell ref="R28:S28"/>
    <mergeCell ref="T25:V25"/>
    <mergeCell ref="X25:Y25"/>
    <mergeCell ref="C26:D26"/>
    <mergeCell ref="E26:F26"/>
    <mergeCell ref="G26:J26"/>
    <mergeCell ref="K26:M26"/>
    <mergeCell ref="P26:Q26"/>
    <mergeCell ref="R26:S26"/>
    <mergeCell ref="T26:W26"/>
    <mergeCell ref="X26:Z26"/>
    <mergeCell ref="C25:D25"/>
    <mergeCell ref="E25:F25"/>
    <mergeCell ref="G25:I25"/>
    <mergeCell ref="K25:L25"/>
    <mergeCell ref="P25:Q25"/>
    <mergeCell ref="R25:S25"/>
    <mergeCell ref="T23:V23"/>
    <mergeCell ref="X23:Y23"/>
    <mergeCell ref="C24:D24"/>
    <mergeCell ref="G24:J24"/>
    <mergeCell ref="K24:M24"/>
    <mergeCell ref="P24:Q24"/>
    <mergeCell ref="T24:W24"/>
    <mergeCell ref="X24:Z24"/>
    <mergeCell ref="C23:D23"/>
    <mergeCell ref="E23:F23"/>
    <mergeCell ref="G23:I23"/>
    <mergeCell ref="K23:L23"/>
    <mergeCell ref="P23:Q23"/>
    <mergeCell ref="R23:S23"/>
    <mergeCell ref="R24:S24"/>
    <mergeCell ref="T21:V21"/>
    <mergeCell ref="X21:Y21"/>
    <mergeCell ref="C22:D22"/>
    <mergeCell ref="E22:F22"/>
    <mergeCell ref="G22:J22"/>
    <mergeCell ref="K22:M22"/>
    <mergeCell ref="P22:Q22"/>
    <mergeCell ref="R22:S22"/>
    <mergeCell ref="T22:W22"/>
    <mergeCell ref="X22:Z22"/>
    <mergeCell ref="C21:D21"/>
    <mergeCell ref="E21:F21"/>
    <mergeCell ref="G21:I21"/>
    <mergeCell ref="K21:L21"/>
    <mergeCell ref="P21:Q21"/>
    <mergeCell ref="R21:S21"/>
    <mergeCell ref="T19:V19"/>
    <mergeCell ref="X19:Y19"/>
    <mergeCell ref="C20:D20"/>
    <mergeCell ref="G20:J20"/>
    <mergeCell ref="K20:M20"/>
    <mergeCell ref="P20:Q20"/>
    <mergeCell ref="T20:W20"/>
    <mergeCell ref="X20:Z20"/>
    <mergeCell ref="C19:D19"/>
    <mergeCell ref="E19:F19"/>
    <mergeCell ref="G19:I19"/>
    <mergeCell ref="K19:L19"/>
    <mergeCell ref="P19:Q19"/>
    <mergeCell ref="R19:S19"/>
    <mergeCell ref="R20:S20"/>
    <mergeCell ref="T17:V17"/>
    <mergeCell ref="X17:Y17"/>
    <mergeCell ref="C18:D18"/>
    <mergeCell ref="E18:F18"/>
    <mergeCell ref="G18:J18"/>
    <mergeCell ref="K18:M18"/>
    <mergeCell ref="P18:Q18"/>
    <mergeCell ref="R18:S18"/>
    <mergeCell ref="T18:W18"/>
    <mergeCell ref="X18:Z18"/>
    <mergeCell ref="C17:D17"/>
    <mergeCell ref="E17:F17"/>
    <mergeCell ref="G17:I17"/>
    <mergeCell ref="K17:L17"/>
    <mergeCell ref="P17:Q17"/>
    <mergeCell ref="R17:S17"/>
    <mergeCell ref="T15:V15"/>
    <mergeCell ref="X15:Y15"/>
    <mergeCell ref="C16:D16"/>
    <mergeCell ref="G16:J16"/>
    <mergeCell ref="K16:M16"/>
    <mergeCell ref="P16:Q16"/>
    <mergeCell ref="T16:W16"/>
    <mergeCell ref="X16:Z16"/>
    <mergeCell ref="C15:D15"/>
    <mergeCell ref="E15:F15"/>
    <mergeCell ref="G15:I15"/>
    <mergeCell ref="K15:L15"/>
    <mergeCell ref="P15:Q15"/>
    <mergeCell ref="R15:S15"/>
    <mergeCell ref="R16:S16"/>
    <mergeCell ref="C14:D14"/>
    <mergeCell ref="E14:F14"/>
    <mergeCell ref="G14:J14"/>
    <mergeCell ref="K14:M14"/>
    <mergeCell ref="P14:Q14"/>
    <mergeCell ref="R14:S14"/>
    <mergeCell ref="T14:W14"/>
    <mergeCell ref="X14:Z14"/>
    <mergeCell ref="C13:D13"/>
    <mergeCell ref="E13:F13"/>
    <mergeCell ref="G13:I13"/>
    <mergeCell ref="K13:L13"/>
    <mergeCell ref="P13:Q13"/>
    <mergeCell ref="R13:S13"/>
    <mergeCell ref="C10:D10"/>
    <mergeCell ref="E10:F10"/>
    <mergeCell ref="G10:J10"/>
    <mergeCell ref="K10:M10"/>
    <mergeCell ref="P10:Q10"/>
    <mergeCell ref="R10:S10"/>
    <mergeCell ref="R12:S12"/>
    <mergeCell ref="T13:V13"/>
    <mergeCell ref="X13:Y13"/>
    <mergeCell ref="C9:D9"/>
    <mergeCell ref="E9:F9"/>
    <mergeCell ref="G9:I9"/>
    <mergeCell ref="K9:L9"/>
    <mergeCell ref="P9:Q9"/>
    <mergeCell ref="R9:S9"/>
    <mergeCell ref="T9:V9"/>
    <mergeCell ref="X9:Y9"/>
    <mergeCell ref="C12:D12"/>
    <mergeCell ref="G12:J12"/>
    <mergeCell ref="K12:M12"/>
    <mergeCell ref="P12:Q12"/>
    <mergeCell ref="T12:W12"/>
    <mergeCell ref="X12:Z12"/>
    <mergeCell ref="T10:W10"/>
    <mergeCell ref="X10:Z10"/>
    <mergeCell ref="C11:D11"/>
    <mergeCell ref="E11:F11"/>
    <mergeCell ref="G11:I11"/>
    <mergeCell ref="K11:L11"/>
    <mergeCell ref="P11:Q11"/>
    <mergeCell ref="R11:S11"/>
    <mergeCell ref="T11:V11"/>
    <mergeCell ref="X11:Y11"/>
    <mergeCell ref="P51:Q51"/>
    <mergeCell ref="W58:X58"/>
    <mergeCell ref="C62:D62"/>
    <mergeCell ref="P62:Q62"/>
    <mergeCell ref="W62:X62"/>
    <mergeCell ref="A2:Z2"/>
    <mergeCell ref="A4:H4"/>
    <mergeCell ref="I4:P4"/>
    <mergeCell ref="Q4:U4"/>
    <mergeCell ref="V4:Z4"/>
    <mergeCell ref="A5:H5"/>
    <mergeCell ref="I5:P5"/>
    <mergeCell ref="Q5:U5"/>
    <mergeCell ref="V5:Z5"/>
    <mergeCell ref="F6:L6"/>
    <mergeCell ref="P6:U6"/>
    <mergeCell ref="C8:D8"/>
    <mergeCell ref="E8:F8"/>
    <mergeCell ref="G8:J8"/>
    <mergeCell ref="K8:M8"/>
    <mergeCell ref="P8:Q8"/>
    <mergeCell ref="R8:S8"/>
    <mergeCell ref="T8:W8"/>
    <mergeCell ref="X8:Z8"/>
  </mergeCells>
  <dataValidations count="4">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whole" allowBlank="1" showInputMessage="1" showErrorMessage="1" error="Weight must be between 400 and 1200" sqref="P16:Q16 C12:F12 C16:F16 P20:Q20 P24:Q24 C20:F20 P28:Q28 C24:F24 P32:Q32 C28:F28 C32:F32 P36:Q36 P40:Q40 C36:F36 C40:F40 P44:Q44 P12:Q12 C44:F44 C48:F48 P48:Q48">
      <formula1>400</formula1>
      <formula2>1400</formula2>
    </dataValidation>
  </dataValidations>
  <printOptions horizontalCentered="1"/>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25602" r:id="rId5" name="Check Box 2">
              <controlPr locked="0" defaultSize="0" autoFill="0" autoLine="0" autoPict="0">
                <anchor moveWithCells="1">
                  <from>
                    <xdr:col>14</xdr:col>
                    <xdr:colOff>30480</xdr:colOff>
                    <xdr:row>8</xdr:row>
                    <xdr:rowOff>251460</xdr:rowOff>
                  </from>
                  <to>
                    <xdr:col>15</xdr:col>
                    <xdr:colOff>7620</xdr:colOff>
                    <xdr:row>12</xdr:row>
                    <xdr:rowOff>83820</xdr:rowOff>
                  </to>
                </anchor>
              </controlPr>
            </control>
          </mc:Choice>
        </mc:AlternateContent>
        <mc:AlternateContent xmlns:mc="http://schemas.openxmlformats.org/markup-compatibility/2006">
          <mc:Choice Requires="x14">
            <control shapeId="25603" r:id="rId6" name="Check Box 3">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25604" r:id="rId7" name="Check Box 4">
              <controlPr locked="0" defaultSize="0" autoFill="0" autoLine="0" autoPict="0">
                <anchor moveWithCells="1">
                  <from>
                    <xdr:col>14</xdr:col>
                    <xdr:colOff>30480</xdr:colOff>
                    <xdr:row>7</xdr:row>
                    <xdr:rowOff>297180</xdr:rowOff>
                  </from>
                  <to>
                    <xdr:col>14</xdr:col>
                    <xdr:colOff>266700</xdr:colOff>
                    <xdr:row>10</xdr:row>
                    <xdr:rowOff>76200</xdr:rowOff>
                  </to>
                </anchor>
              </controlPr>
            </control>
          </mc:Choice>
        </mc:AlternateContent>
        <mc:AlternateContent xmlns:mc="http://schemas.openxmlformats.org/markup-compatibility/2006">
          <mc:Choice Requires="x14">
            <control shapeId="25605" r:id="rId8" name="Check Box 5">
              <controlPr locked="0" defaultSize="0" autoFill="0" autoLine="0" autoPict="0">
                <anchor moveWithCells="1">
                  <from>
                    <xdr:col>1</xdr:col>
                    <xdr:colOff>22860</xdr:colOff>
                    <xdr:row>14</xdr:row>
                    <xdr:rowOff>60960</xdr:rowOff>
                  </from>
                  <to>
                    <xdr:col>2</xdr:col>
                    <xdr:colOff>38100</xdr:colOff>
                    <xdr:row>14</xdr:row>
                    <xdr:rowOff>274320</xdr:rowOff>
                  </to>
                </anchor>
              </controlPr>
            </control>
          </mc:Choice>
        </mc:AlternateContent>
        <mc:AlternateContent xmlns:mc="http://schemas.openxmlformats.org/markup-compatibility/2006">
          <mc:Choice Requires="x14">
            <control shapeId="25606" r:id="rId9" name="Check Box 6">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25607" r:id="rId10" name="Check Box 7">
              <controlPr locked="0" defaultSize="0" autoFill="0" autoLine="0" autoPict="0">
                <anchor moveWithCells="1">
                  <from>
                    <xdr:col>14</xdr:col>
                    <xdr:colOff>30480</xdr:colOff>
                    <xdr:row>10</xdr:row>
                    <xdr:rowOff>251460</xdr:rowOff>
                  </from>
                  <to>
                    <xdr:col>14</xdr:col>
                    <xdr:colOff>266700</xdr:colOff>
                    <xdr:row>14</xdr:row>
                    <xdr:rowOff>68580</xdr:rowOff>
                  </to>
                </anchor>
              </controlPr>
            </control>
          </mc:Choice>
        </mc:AlternateContent>
        <mc:AlternateContent xmlns:mc="http://schemas.openxmlformats.org/markup-compatibility/2006">
          <mc:Choice Requires="x14">
            <control shapeId="25608" r:id="rId11" name="Check Box 8">
              <controlPr locked="0" defaultSize="0" autoFill="0" autoLine="0" autoPict="0">
                <anchor moveWithCells="1">
                  <from>
                    <xdr:col>1</xdr:col>
                    <xdr:colOff>22860</xdr:colOff>
                    <xdr:row>18</xdr:row>
                    <xdr:rowOff>60960</xdr:rowOff>
                  </from>
                  <to>
                    <xdr:col>2</xdr:col>
                    <xdr:colOff>38100</xdr:colOff>
                    <xdr:row>18</xdr:row>
                    <xdr:rowOff>274320</xdr:rowOff>
                  </to>
                </anchor>
              </controlPr>
            </control>
          </mc:Choice>
        </mc:AlternateContent>
        <mc:AlternateContent xmlns:mc="http://schemas.openxmlformats.org/markup-compatibility/2006">
          <mc:Choice Requires="x14">
            <control shapeId="25609" r:id="rId12" name="Check Box 9">
              <controlPr locked="0" defaultSize="0" autoFill="0" autoLine="0" autoPict="0">
                <anchor moveWithCells="1">
                  <from>
                    <xdr:col>14</xdr:col>
                    <xdr:colOff>30480</xdr:colOff>
                    <xdr:row>16</xdr:row>
                    <xdr:rowOff>251460</xdr:rowOff>
                  </from>
                  <to>
                    <xdr:col>15</xdr:col>
                    <xdr:colOff>7620</xdr:colOff>
                    <xdr:row>20</xdr:row>
                    <xdr:rowOff>83820</xdr:rowOff>
                  </to>
                </anchor>
              </controlPr>
            </control>
          </mc:Choice>
        </mc:AlternateContent>
        <mc:AlternateContent xmlns:mc="http://schemas.openxmlformats.org/markup-compatibility/2006">
          <mc:Choice Requires="x14">
            <control shapeId="25610" r:id="rId13" name="Check Box 10">
              <controlPr locked="0" defaultSize="0" autoFill="0" autoLine="0" autoPict="0">
                <anchor moveWithCells="1">
                  <from>
                    <xdr:col>1</xdr:col>
                    <xdr:colOff>22860</xdr:colOff>
                    <xdr:row>15</xdr:row>
                    <xdr:rowOff>22860</xdr:rowOff>
                  </from>
                  <to>
                    <xdr:col>1</xdr:col>
                    <xdr:colOff>259080</xdr:colOff>
                    <xdr:row>17</xdr:row>
                    <xdr:rowOff>7620</xdr:rowOff>
                  </to>
                </anchor>
              </controlPr>
            </control>
          </mc:Choice>
        </mc:AlternateContent>
        <mc:AlternateContent xmlns:mc="http://schemas.openxmlformats.org/markup-compatibility/2006">
          <mc:Choice Requires="x14">
            <control shapeId="25611" r:id="rId14" name="Check Box 11">
              <controlPr locked="0" defaultSize="0" autoFill="0" autoLine="0" autoPict="0">
                <anchor moveWithCells="1">
                  <from>
                    <xdr:col>14</xdr:col>
                    <xdr:colOff>30480</xdr:colOff>
                    <xdr:row>14</xdr:row>
                    <xdr:rowOff>266700</xdr:rowOff>
                  </from>
                  <to>
                    <xdr:col>14</xdr:col>
                    <xdr:colOff>266700</xdr:colOff>
                    <xdr:row>18</xdr:row>
                    <xdr:rowOff>83820</xdr:rowOff>
                  </to>
                </anchor>
              </controlPr>
            </control>
          </mc:Choice>
        </mc:AlternateContent>
        <mc:AlternateContent xmlns:mc="http://schemas.openxmlformats.org/markup-compatibility/2006">
          <mc:Choice Requires="x14">
            <control shapeId="25612" r:id="rId15" name="Check Box 12">
              <controlPr locked="0" defaultSize="0" autoFill="0" autoLine="0" autoPict="0">
                <anchor moveWithCells="1">
                  <from>
                    <xdr:col>1</xdr:col>
                    <xdr:colOff>22860</xdr:colOff>
                    <xdr:row>22</xdr:row>
                    <xdr:rowOff>60960</xdr:rowOff>
                  </from>
                  <to>
                    <xdr:col>2</xdr:col>
                    <xdr:colOff>38100</xdr:colOff>
                    <xdr:row>22</xdr:row>
                    <xdr:rowOff>274320</xdr:rowOff>
                  </to>
                </anchor>
              </controlPr>
            </control>
          </mc:Choice>
        </mc:AlternateContent>
        <mc:AlternateContent xmlns:mc="http://schemas.openxmlformats.org/markup-compatibility/2006">
          <mc:Choice Requires="x14">
            <control shapeId="25613" r:id="rId16" name="Check Box 13">
              <controlPr locked="0" defaultSize="0" autoFill="0" autoLine="0" autoPict="0">
                <anchor moveWithCells="1">
                  <from>
                    <xdr:col>1</xdr:col>
                    <xdr:colOff>22860</xdr:colOff>
                    <xdr:row>19</xdr:row>
                    <xdr:rowOff>22860</xdr:rowOff>
                  </from>
                  <to>
                    <xdr:col>1</xdr:col>
                    <xdr:colOff>259080</xdr:colOff>
                    <xdr:row>21</xdr:row>
                    <xdr:rowOff>7620</xdr:rowOff>
                  </to>
                </anchor>
              </controlPr>
            </control>
          </mc:Choice>
        </mc:AlternateContent>
        <mc:AlternateContent xmlns:mc="http://schemas.openxmlformats.org/markup-compatibility/2006">
          <mc:Choice Requires="x14">
            <control shapeId="25614" r:id="rId17" name="Check Box 14">
              <controlPr locked="0" defaultSize="0" autoFill="0" autoLine="0" autoPict="0">
                <anchor moveWithCells="1">
                  <from>
                    <xdr:col>14</xdr:col>
                    <xdr:colOff>30480</xdr:colOff>
                    <xdr:row>18</xdr:row>
                    <xdr:rowOff>266700</xdr:rowOff>
                  </from>
                  <to>
                    <xdr:col>14</xdr:col>
                    <xdr:colOff>266700</xdr:colOff>
                    <xdr:row>22</xdr:row>
                    <xdr:rowOff>83820</xdr:rowOff>
                  </to>
                </anchor>
              </controlPr>
            </control>
          </mc:Choice>
        </mc:AlternateContent>
        <mc:AlternateContent xmlns:mc="http://schemas.openxmlformats.org/markup-compatibility/2006">
          <mc:Choice Requires="x14">
            <control shapeId="25615" r:id="rId18" name="Check Box 15">
              <controlPr locked="0" defaultSize="0" autoFill="0" autoLine="0" autoPict="0">
                <anchor moveWithCells="1">
                  <from>
                    <xdr:col>1</xdr:col>
                    <xdr:colOff>22860</xdr:colOff>
                    <xdr:row>26</xdr:row>
                    <xdr:rowOff>45720</xdr:rowOff>
                  </from>
                  <to>
                    <xdr:col>2</xdr:col>
                    <xdr:colOff>38100</xdr:colOff>
                    <xdr:row>26</xdr:row>
                    <xdr:rowOff>266700</xdr:rowOff>
                  </to>
                </anchor>
              </controlPr>
            </control>
          </mc:Choice>
        </mc:AlternateContent>
        <mc:AlternateContent xmlns:mc="http://schemas.openxmlformats.org/markup-compatibility/2006">
          <mc:Choice Requires="x14">
            <control shapeId="25616" r:id="rId19" name="Check Box 16">
              <controlPr locked="0" defaultSize="0" autoFill="0" autoLine="0" autoPict="0">
                <anchor moveWithCells="1">
                  <from>
                    <xdr:col>14</xdr:col>
                    <xdr:colOff>30480</xdr:colOff>
                    <xdr:row>24</xdr:row>
                    <xdr:rowOff>251460</xdr:rowOff>
                  </from>
                  <to>
                    <xdr:col>15</xdr:col>
                    <xdr:colOff>7620</xdr:colOff>
                    <xdr:row>28</xdr:row>
                    <xdr:rowOff>83820</xdr:rowOff>
                  </to>
                </anchor>
              </controlPr>
            </control>
          </mc:Choice>
        </mc:AlternateContent>
        <mc:AlternateContent xmlns:mc="http://schemas.openxmlformats.org/markup-compatibility/2006">
          <mc:Choice Requires="x14">
            <control shapeId="25617" r:id="rId20" name="Check Box 17">
              <controlPr locked="0" defaultSize="0" autoFill="0" autoLine="0" autoPict="0">
                <anchor moveWithCells="1">
                  <from>
                    <xdr:col>1</xdr:col>
                    <xdr:colOff>22860</xdr:colOff>
                    <xdr:row>23</xdr:row>
                    <xdr:rowOff>22860</xdr:rowOff>
                  </from>
                  <to>
                    <xdr:col>1</xdr:col>
                    <xdr:colOff>259080</xdr:colOff>
                    <xdr:row>25</xdr:row>
                    <xdr:rowOff>7620</xdr:rowOff>
                  </to>
                </anchor>
              </controlPr>
            </control>
          </mc:Choice>
        </mc:AlternateContent>
        <mc:AlternateContent xmlns:mc="http://schemas.openxmlformats.org/markup-compatibility/2006">
          <mc:Choice Requires="x14">
            <control shapeId="25618" r:id="rId21" name="Check Box 18">
              <controlPr locked="0" defaultSize="0" autoFill="0" autoLine="0" autoPict="0">
                <anchor moveWithCells="1">
                  <from>
                    <xdr:col>14</xdr:col>
                    <xdr:colOff>30480</xdr:colOff>
                    <xdr:row>22</xdr:row>
                    <xdr:rowOff>266700</xdr:rowOff>
                  </from>
                  <to>
                    <xdr:col>14</xdr:col>
                    <xdr:colOff>266700</xdr:colOff>
                    <xdr:row>26</xdr:row>
                    <xdr:rowOff>83820</xdr:rowOff>
                  </to>
                </anchor>
              </controlPr>
            </control>
          </mc:Choice>
        </mc:AlternateContent>
        <mc:AlternateContent xmlns:mc="http://schemas.openxmlformats.org/markup-compatibility/2006">
          <mc:Choice Requires="x14">
            <control shapeId="25619" r:id="rId22" name="Check Box 19">
              <controlPr locked="0" defaultSize="0" autoFill="0" autoLine="0" autoPict="0">
                <anchor moveWithCells="1">
                  <from>
                    <xdr:col>1</xdr:col>
                    <xdr:colOff>22860</xdr:colOff>
                    <xdr:row>30</xdr:row>
                    <xdr:rowOff>45720</xdr:rowOff>
                  </from>
                  <to>
                    <xdr:col>2</xdr:col>
                    <xdr:colOff>38100</xdr:colOff>
                    <xdr:row>30</xdr:row>
                    <xdr:rowOff>266700</xdr:rowOff>
                  </to>
                </anchor>
              </controlPr>
            </control>
          </mc:Choice>
        </mc:AlternateContent>
        <mc:AlternateContent xmlns:mc="http://schemas.openxmlformats.org/markup-compatibility/2006">
          <mc:Choice Requires="x14">
            <control shapeId="25620" r:id="rId23" name="Check Box 20">
              <controlPr locked="0" defaultSize="0" autoFill="0" autoLine="0" autoPict="0">
                <anchor moveWithCells="1">
                  <from>
                    <xdr:col>1</xdr:col>
                    <xdr:colOff>22860</xdr:colOff>
                    <xdr:row>27</xdr:row>
                    <xdr:rowOff>22860</xdr:rowOff>
                  </from>
                  <to>
                    <xdr:col>1</xdr:col>
                    <xdr:colOff>259080</xdr:colOff>
                    <xdr:row>29</xdr:row>
                    <xdr:rowOff>7620</xdr:rowOff>
                  </to>
                </anchor>
              </controlPr>
            </control>
          </mc:Choice>
        </mc:AlternateContent>
        <mc:AlternateContent xmlns:mc="http://schemas.openxmlformats.org/markup-compatibility/2006">
          <mc:Choice Requires="x14">
            <control shapeId="25621" r:id="rId24" name="Check Box 21">
              <controlPr locked="0" defaultSize="0" autoFill="0" autoLine="0" autoPict="0">
                <anchor moveWithCells="1">
                  <from>
                    <xdr:col>14</xdr:col>
                    <xdr:colOff>30480</xdr:colOff>
                    <xdr:row>26</xdr:row>
                    <xdr:rowOff>266700</xdr:rowOff>
                  </from>
                  <to>
                    <xdr:col>14</xdr:col>
                    <xdr:colOff>266700</xdr:colOff>
                    <xdr:row>30</xdr:row>
                    <xdr:rowOff>83820</xdr:rowOff>
                  </to>
                </anchor>
              </controlPr>
            </control>
          </mc:Choice>
        </mc:AlternateContent>
        <mc:AlternateContent xmlns:mc="http://schemas.openxmlformats.org/markup-compatibility/2006">
          <mc:Choice Requires="x14">
            <control shapeId="25622" r:id="rId25" name="Check Box 22">
              <controlPr locked="0" defaultSize="0" autoFill="0" autoLine="0" autoPict="0">
                <anchor moveWithCells="1">
                  <from>
                    <xdr:col>1</xdr:col>
                    <xdr:colOff>22860</xdr:colOff>
                    <xdr:row>34</xdr:row>
                    <xdr:rowOff>45720</xdr:rowOff>
                  </from>
                  <to>
                    <xdr:col>2</xdr:col>
                    <xdr:colOff>38100</xdr:colOff>
                    <xdr:row>34</xdr:row>
                    <xdr:rowOff>266700</xdr:rowOff>
                  </to>
                </anchor>
              </controlPr>
            </control>
          </mc:Choice>
        </mc:AlternateContent>
        <mc:AlternateContent xmlns:mc="http://schemas.openxmlformats.org/markup-compatibility/2006">
          <mc:Choice Requires="x14">
            <control shapeId="25623" r:id="rId26" name="Check Box 23">
              <controlPr locked="0" defaultSize="0" autoFill="0" autoLine="0" autoPict="0">
                <anchor moveWithCells="1">
                  <from>
                    <xdr:col>14</xdr:col>
                    <xdr:colOff>30480</xdr:colOff>
                    <xdr:row>32</xdr:row>
                    <xdr:rowOff>251460</xdr:rowOff>
                  </from>
                  <to>
                    <xdr:col>15</xdr:col>
                    <xdr:colOff>7620</xdr:colOff>
                    <xdr:row>36</xdr:row>
                    <xdr:rowOff>83820</xdr:rowOff>
                  </to>
                </anchor>
              </controlPr>
            </control>
          </mc:Choice>
        </mc:AlternateContent>
        <mc:AlternateContent xmlns:mc="http://schemas.openxmlformats.org/markup-compatibility/2006">
          <mc:Choice Requires="x14">
            <control shapeId="25624" r:id="rId27" name="Check Box 24">
              <controlPr locked="0" defaultSize="0" autoFill="0" autoLine="0" autoPict="0">
                <anchor moveWithCells="1">
                  <from>
                    <xdr:col>1</xdr:col>
                    <xdr:colOff>22860</xdr:colOff>
                    <xdr:row>31</xdr:row>
                    <xdr:rowOff>22860</xdr:rowOff>
                  </from>
                  <to>
                    <xdr:col>1</xdr:col>
                    <xdr:colOff>259080</xdr:colOff>
                    <xdr:row>33</xdr:row>
                    <xdr:rowOff>7620</xdr:rowOff>
                  </to>
                </anchor>
              </controlPr>
            </control>
          </mc:Choice>
        </mc:AlternateContent>
        <mc:AlternateContent xmlns:mc="http://schemas.openxmlformats.org/markup-compatibility/2006">
          <mc:Choice Requires="x14">
            <control shapeId="25625" r:id="rId28" name="Check Box 25">
              <controlPr locked="0" defaultSize="0" autoFill="0" autoLine="0" autoPict="0">
                <anchor moveWithCells="1">
                  <from>
                    <xdr:col>14</xdr:col>
                    <xdr:colOff>30480</xdr:colOff>
                    <xdr:row>30</xdr:row>
                    <xdr:rowOff>259080</xdr:rowOff>
                  </from>
                  <to>
                    <xdr:col>14</xdr:col>
                    <xdr:colOff>266700</xdr:colOff>
                    <xdr:row>34</xdr:row>
                    <xdr:rowOff>76200</xdr:rowOff>
                  </to>
                </anchor>
              </controlPr>
            </control>
          </mc:Choice>
        </mc:AlternateContent>
        <mc:AlternateContent xmlns:mc="http://schemas.openxmlformats.org/markup-compatibility/2006">
          <mc:Choice Requires="x14">
            <control shapeId="25626" r:id="rId29" name="Check Box 26">
              <controlPr locked="0" defaultSize="0" autoFill="0" autoLine="0" autoPict="0">
                <anchor moveWithCells="1">
                  <from>
                    <xdr:col>1</xdr:col>
                    <xdr:colOff>22860</xdr:colOff>
                    <xdr:row>38</xdr:row>
                    <xdr:rowOff>45720</xdr:rowOff>
                  </from>
                  <to>
                    <xdr:col>2</xdr:col>
                    <xdr:colOff>38100</xdr:colOff>
                    <xdr:row>38</xdr:row>
                    <xdr:rowOff>266700</xdr:rowOff>
                  </to>
                </anchor>
              </controlPr>
            </control>
          </mc:Choice>
        </mc:AlternateContent>
        <mc:AlternateContent xmlns:mc="http://schemas.openxmlformats.org/markup-compatibility/2006">
          <mc:Choice Requires="x14">
            <control shapeId="25627" r:id="rId30" name="Check Box 27">
              <controlPr locked="0" defaultSize="0" autoFill="0" autoLine="0" autoPict="0">
                <anchor moveWithCells="1">
                  <from>
                    <xdr:col>1</xdr:col>
                    <xdr:colOff>22860</xdr:colOff>
                    <xdr:row>35</xdr:row>
                    <xdr:rowOff>22860</xdr:rowOff>
                  </from>
                  <to>
                    <xdr:col>1</xdr:col>
                    <xdr:colOff>259080</xdr:colOff>
                    <xdr:row>37</xdr:row>
                    <xdr:rowOff>7620</xdr:rowOff>
                  </to>
                </anchor>
              </controlPr>
            </control>
          </mc:Choice>
        </mc:AlternateContent>
        <mc:AlternateContent xmlns:mc="http://schemas.openxmlformats.org/markup-compatibility/2006">
          <mc:Choice Requires="x14">
            <control shapeId="25628" r:id="rId31" name="Check Box 28">
              <controlPr locked="0" defaultSize="0" autoFill="0" autoLine="0" autoPict="0">
                <anchor moveWithCells="1">
                  <from>
                    <xdr:col>14</xdr:col>
                    <xdr:colOff>30480</xdr:colOff>
                    <xdr:row>34</xdr:row>
                    <xdr:rowOff>266700</xdr:rowOff>
                  </from>
                  <to>
                    <xdr:col>14</xdr:col>
                    <xdr:colOff>266700</xdr:colOff>
                    <xdr:row>38</xdr:row>
                    <xdr:rowOff>83820</xdr:rowOff>
                  </to>
                </anchor>
              </controlPr>
            </control>
          </mc:Choice>
        </mc:AlternateContent>
        <mc:AlternateContent xmlns:mc="http://schemas.openxmlformats.org/markup-compatibility/2006">
          <mc:Choice Requires="x14">
            <control shapeId="25629" r:id="rId32" name="Check Box 29">
              <controlPr locked="0" defaultSize="0" autoFill="0" autoLine="0" autoPict="0">
                <anchor moveWithCells="1">
                  <from>
                    <xdr:col>1</xdr:col>
                    <xdr:colOff>22860</xdr:colOff>
                    <xdr:row>42</xdr:row>
                    <xdr:rowOff>45720</xdr:rowOff>
                  </from>
                  <to>
                    <xdr:col>2</xdr:col>
                    <xdr:colOff>38100</xdr:colOff>
                    <xdr:row>42</xdr:row>
                    <xdr:rowOff>266700</xdr:rowOff>
                  </to>
                </anchor>
              </controlPr>
            </control>
          </mc:Choice>
        </mc:AlternateContent>
        <mc:AlternateContent xmlns:mc="http://schemas.openxmlformats.org/markup-compatibility/2006">
          <mc:Choice Requires="x14">
            <control shapeId="25630" r:id="rId33" name="Check Box 30">
              <controlPr locked="0" defaultSize="0" autoFill="0" autoLine="0" autoPict="0">
                <anchor moveWithCells="1">
                  <from>
                    <xdr:col>14</xdr:col>
                    <xdr:colOff>30480</xdr:colOff>
                    <xdr:row>40</xdr:row>
                    <xdr:rowOff>251460</xdr:rowOff>
                  </from>
                  <to>
                    <xdr:col>15</xdr:col>
                    <xdr:colOff>7620</xdr:colOff>
                    <xdr:row>44</xdr:row>
                    <xdr:rowOff>83820</xdr:rowOff>
                  </to>
                </anchor>
              </controlPr>
            </control>
          </mc:Choice>
        </mc:AlternateContent>
        <mc:AlternateContent xmlns:mc="http://schemas.openxmlformats.org/markup-compatibility/2006">
          <mc:Choice Requires="x14">
            <control shapeId="25631" r:id="rId34" name="Check Box 31">
              <controlPr locked="0" defaultSize="0" autoFill="0" autoLine="0" autoPict="0">
                <anchor moveWithCells="1">
                  <from>
                    <xdr:col>1</xdr:col>
                    <xdr:colOff>22860</xdr:colOff>
                    <xdr:row>39</xdr:row>
                    <xdr:rowOff>22860</xdr:rowOff>
                  </from>
                  <to>
                    <xdr:col>1</xdr:col>
                    <xdr:colOff>259080</xdr:colOff>
                    <xdr:row>41</xdr:row>
                    <xdr:rowOff>7620</xdr:rowOff>
                  </to>
                </anchor>
              </controlPr>
            </control>
          </mc:Choice>
        </mc:AlternateContent>
        <mc:AlternateContent xmlns:mc="http://schemas.openxmlformats.org/markup-compatibility/2006">
          <mc:Choice Requires="x14">
            <control shapeId="25632" r:id="rId35" name="Check Box 32">
              <controlPr locked="0" defaultSize="0" autoFill="0" autoLine="0" autoPict="0">
                <anchor moveWithCells="1">
                  <from>
                    <xdr:col>14</xdr:col>
                    <xdr:colOff>30480</xdr:colOff>
                    <xdr:row>38</xdr:row>
                    <xdr:rowOff>266700</xdr:rowOff>
                  </from>
                  <to>
                    <xdr:col>14</xdr:col>
                    <xdr:colOff>266700</xdr:colOff>
                    <xdr:row>42</xdr:row>
                    <xdr:rowOff>83820</xdr:rowOff>
                  </to>
                </anchor>
              </controlPr>
            </control>
          </mc:Choice>
        </mc:AlternateContent>
        <mc:AlternateContent xmlns:mc="http://schemas.openxmlformats.org/markup-compatibility/2006">
          <mc:Choice Requires="x14">
            <control shapeId="25633" r:id="rId36" name="Check Box 33">
              <controlPr locked="0" defaultSize="0" autoFill="0" autoLine="0" autoPict="0">
                <anchor moveWithCells="1">
                  <from>
                    <xdr:col>1</xdr:col>
                    <xdr:colOff>22860</xdr:colOff>
                    <xdr:row>46</xdr:row>
                    <xdr:rowOff>45720</xdr:rowOff>
                  </from>
                  <to>
                    <xdr:col>2</xdr:col>
                    <xdr:colOff>38100</xdr:colOff>
                    <xdr:row>46</xdr:row>
                    <xdr:rowOff>266700</xdr:rowOff>
                  </to>
                </anchor>
              </controlPr>
            </control>
          </mc:Choice>
        </mc:AlternateContent>
        <mc:AlternateContent xmlns:mc="http://schemas.openxmlformats.org/markup-compatibility/2006">
          <mc:Choice Requires="x14">
            <control shapeId="25634" r:id="rId37" name="Check Box 34">
              <controlPr locked="0" defaultSize="0" autoFill="0" autoLine="0" autoPict="0">
                <anchor moveWithCells="1">
                  <from>
                    <xdr:col>1</xdr:col>
                    <xdr:colOff>22860</xdr:colOff>
                    <xdr:row>43</xdr:row>
                    <xdr:rowOff>22860</xdr:rowOff>
                  </from>
                  <to>
                    <xdr:col>1</xdr:col>
                    <xdr:colOff>259080</xdr:colOff>
                    <xdr:row>45</xdr:row>
                    <xdr:rowOff>7620</xdr:rowOff>
                  </to>
                </anchor>
              </controlPr>
            </control>
          </mc:Choice>
        </mc:AlternateContent>
        <mc:AlternateContent xmlns:mc="http://schemas.openxmlformats.org/markup-compatibility/2006">
          <mc:Choice Requires="x14">
            <control shapeId="25635" r:id="rId38" name="Check Box 35">
              <controlPr locked="0" defaultSize="0" autoFill="0" autoLine="0" autoPict="0">
                <anchor moveWithCells="1">
                  <from>
                    <xdr:col>14</xdr:col>
                    <xdr:colOff>30480</xdr:colOff>
                    <xdr:row>42</xdr:row>
                    <xdr:rowOff>266700</xdr:rowOff>
                  </from>
                  <to>
                    <xdr:col>14</xdr:col>
                    <xdr:colOff>266700</xdr:colOff>
                    <xdr:row>46</xdr:row>
                    <xdr:rowOff>83820</xdr:rowOff>
                  </to>
                </anchor>
              </controlPr>
            </control>
          </mc:Choice>
        </mc:AlternateContent>
        <mc:AlternateContent xmlns:mc="http://schemas.openxmlformats.org/markup-compatibility/2006">
          <mc:Choice Requires="x14">
            <control shapeId="25636" r:id="rId39" name="Check Box 36">
              <controlPr locked="0" defaultSize="0" autoFill="0" autoLine="0" autoPict="0">
                <anchor moveWithCells="1">
                  <from>
                    <xdr:col>14</xdr:col>
                    <xdr:colOff>30480</xdr:colOff>
                    <xdr:row>12</xdr:row>
                    <xdr:rowOff>259080</xdr:rowOff>
                  </from>
                  <to>
                    <xdr:col>14</xdr:col>
                    <xdr:colOff>266700</xdr:colOff>
                    <xdr:row>16</xdr:row>
                    <xdr:rowOff>76200</xdr:rowOff>
                  </to>
                </anchor>
              </controlPr>
            </control>
          </mc:Choice>
        </mc:AlternateContent>
        <mc:AlternateContent xmlns:mc="http://schemas.openxmlformats.org/markup-compatibility/2006">
          <mc:Choice Requires="x14">
            <control shapeId="25637" r:id="rId40" name="Check Box 37">
              <controlPr locked="0" defaultSize="0" autoFill="0" autoLine="0" autoPict="0">
                <anchor moveWithCells="1">
                  <from>
                    <xdr:col>14</xdr:col>
                    <xdr:colOff>30480</xdr:colOff>
                    <xdr:row>20</xdr:row>
                    <xdr:rowOff>259080</xdr:rowOff>
                  </from>
                  <to>
                    <xdr:col>14</xdr:col>
                    <xdr:colOff>266700</xdr:colOff>
                    <xdr:row>24</xdr:row>
                    <xdr:rowOff>76200</xdr:rowOff>
                  </to>
                </anchor>
              </controlPr>
            </control>
          </mc:Choice>
        </mc:AlternateContent>
        <mc:AlternateContent xmlns:mc="http://schemas.openxmlformats.org/markup-compatibility/2006">
          <mc:Choice Requires="x14">
            <control shapeId="25638" r:id="rId41" name="Check Box 38">
              <controlPr locked="0" defaultSize="0" autoFill="0" autoLine="0" autoPict="0">
                <anchor moveWithCells="1">
                  <from>
                    <xdr:col>14</xdr:col>
                    <xdr:colOff>30480</xdr:colOff>
                    <xdr:row>28</xdr:row>
                    <xdr:rowOff>259080</xdr:rowOff>
                  </from>
                  <to>
                    <xdr:col>14</xdr:col>
                    <xdr:colOff>266700</xdr:colOff>
                    <xdr:row>32</xdr:row>
                    <xdr:rowOff>76200</xdr:rowOff>
                  </to>
                </anchor>
              </controlPr>
            </control>
          </mc:Choice>
        </mc:AlternateContent>
        <mc:AlternateContent xmlns:mc="http://schemas.openxmlformats.org/markup-compatibility/2006">
          <mc:Choice Requires="x14">
            <control shapeId="25639" r:id="rId42" name="Check Box 39">
              <controlPr locked="0" defaultSize="0" autoFill="0" autoLine="0" autoPict="0">
                <anchor moveWithCells="1">
                  <from>
                    <xdr:col>14</xdr:col>
                    <xdr:colOff>30480</xdr:colOff>
                    <xdr:row>36</xdr:row>
                    <xdr:rowOff>259080</xdr:rowOff>
                  </from>
                  <to>
                    <xdr:col>14</xdr:col>
                    <xdr:colOff>266700</xdr:colOff>
                    <xdr:row>40</xdr:row>
                    <xdr:rowOff>76200</xdr:rowOff>
                  </to>
                </anchor>
              </controlPr>
            </control>
          </mc:Choice>
        </mc:AlternateContent>
        <mc:AlternateContent xmlns:mc="http://schemas.openxmlformats.org/markup-compatibility/2006">
          <mc:Choice Requires="x14">
            <control shapeId="25640" r:id="rId43" name="Check Box 40">
              <controlPr locked="0" defaultSize="0" autoFill="0" autoLine="0" autoPict="0">
                <anchor moveWithCells="1">
                  <from>
                    <xdr:col>14</xdr:col>
                    <xdr:colOff>30480</xdr:colOff>
                    <xdr:row>44</xdr:row>
                    <xdr:rowOff>259080</xdr:rowOff>
                  </from>
                  <to>
                    <xdr:col>14</xdr:col>
                    <xdr:colOff>266700</xdr:colOff>
                    <xdr:row>48</xdr:row>
                    <xdr:rowOff>76200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AZ62"/>
  <sheetViews>
    <sheetView showGridLines="0" showRowColHeaders="0" zoomScale="120" zoomScaleNormal="120" workbookViewId="0">
      <selection activeCell="C9" sqref="C9:D9"/>
    </sheetView>
  </sheetViews>
  <sheetFormatPr defaultColWidth="3.88671875" defaultRowHeight="13.2" x14ac:dyDescent="0.25"/>
  <cols>
    <col min="1" max="1" width="4" bestFit="1" customWidth="1"/>
    <col min="2" max="2" width="4.33203125" customWidth="1"/>
    <col min="3" max="3" width="4" bestFit="1" customWidth="1"/>
    <col min="4" max="4" width="3.88671875" customWidth="1"/>
    <col min="14" max="14" width="4.44140625" bestFit="1" customWidth="1"/>
    <col min="15" max="16" width="4.33203125" customWidth="1"/>
    <col min="17" max="17" width="4" bestFit="1" customWidth="1"/>
    <col min="18" max="18" width="3.88671875" customWidth="1"/>
    <col min="27" max="27" width="3.88671875" style="50"/>
    <col min="28" max="30" width="0" hidden="1" customWidth="1"/>
    <col min="31" max="31" width="4" hidden="1" customWidth="1"/>
    <col min="32" max="32" width="7.33203125" hidden="1" customWidth="1"/>
    <col min="33" max="37" width="0" hidden="1" customWidth="1"/>
    <col min="38" max="38" width="8.44140625" hidden="1" customWidth="1"/>
    <col min="39" max="39" width="6.5546875" hidden="1" customWidth="1"/>
    <col min="40" max="40" width="0" hidden="1" customWidth="1"/>
  </cols>
  <sheetData>
    <row r="1" spans="1:52" ht="4.5" customHeight="1" x14ac:dyDescent="0.25"/>
    <row r="2" spans="1:52" ht="17.25" customHeight="1" x14ac:dyDescent="0.3">
      <c r="A2" s="109" t="s">
        <v>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78"/>
      <c r="AB2" s="59"/>
      <c r="AC2" s="59"/>
      <c r="AD2" s="59"/>
      <c r="AE2" s="59"/>
      <c r="AF2" s="59"/>
      <c r="AG2" s="59"/>
      <c r="AH2" s="59"/>
      <c r="AI2" s="59"/>
      <c r="AJ2" s="59"/>
      <c r="AK2" s="59"/>
      <c r="AL2" s="59"/>
      <c r="AM2" s="59"/>
      <c r="AN2" s="59"/>
    </row>
    <row r="4" spans="1:52" ht="15.6" x14ac:dyDescent="0.3">
      <c r="A4" s="112" t="s">
        <v>1</v>
      </c>
      <c r="B4" s="113"/>
      <c r="C4" s="113"/>
      <c r="D4" s="113"/>
      <c r="E4" s="113"/>
      <c r="F4" s="113"/>
      <c r="G4" s="113"/>
      <c r="H4" s="119"/>
      <c r="I4" s="112" t="s">
        <v>2</v>
      </c>
      <c r="J4" s="113"/>
      <c r="K4" s="113"/>
      <c r="L4" s="113"/>
      <c r="M4" s="113"/>
      <c r="N4" s="113"/>
      <c r="O4" s="113"/>
      <c r="P4" s="119"/>
      <c r="Q4" s="112" t="s">
        <v>56</v>
      </c>
      <c r="R4" s="113"/>
      <c r="S4" s="113"/>
      <c r="T4" s="113"/>
      <c r="U4" s="113"/>
      <c r="V4" s="112" t="s">
        <v>55</v>
      </c>
      <c r="W4" s="113"/>
      <c r="X4" s="113"/>
      <c r="Y4" s="113"/>
      <c r="Z4" s="119"/>
      <c r="AA4" s="49"/>
    </row>
    <row r="5" spans="1:52" ht="22.5" customHeight="1" x14ac:dyDescent="0.25">
      <c r="A5" s="205" t="str">
        <f>IF('Page 1'!A5="","",'Page 1'!A5)</f>
        <v/>
      </c>
      <c r="B5" s="206"/>
      <c r="C5" s="206"/>
      <c r="D5" s="206"/>
      <c r="E5" s="206"/>
      <c r="F5" s="206"/>
      <c r="G5" s="206"/>
      <c r="H5" s="207"/>
      <c r="I5" s="208" t="str">
        <f>IF('Page 1'!I5="","",'Page 1'!I5)</f>
        <v/>
      </c>
      <c r="J5" s="209"/>
      <c r="K5" s="209"/>
      <c r="L5" s="209"/>
      <c r="M5" s="210"/>
      <c r="N5" s="209"/>
      <c r="O5" s="209"/>
      <c r="P5" s="211"/>
      <c r="Q5" s="208" t="str">
        <f>IF('Page 1'!Q5="","",'Page 1'!Q5)</f>
        <v/>
      </c>
      <c r="R5" s="209"/>
      <c r="S5" s="209"/>
      <c r="T5" s="209"/>
      <c r="U5" s="211"/>
      <c r="V5" s="114" t="str">
        <f>IF('Page 1'!V5="","",'Page 1'!V5)</f>
        <v/>
      </c>
      <c r="W5" s="115"/>
      <c r="X5" s="115"/>
      <c r="Y5" s="115"/>
      <c r="Z5" s="212"/>
      <c r="AA5" s="79"/>
      <c r="AL5" s="16" t="s">
        <v>21</v>
      </c>
      <c r="AW5" s="47"/>
      <c r="AX5" s="47"/>
      <c r="AY5" s="47"/>
      <c r="AZ5" s="47"/>
    </row>
    <row r="6" spans="1:52" ht="22.5" customHeight="1" x14ac:dyDescent="0.25">
      <c r="A6" s="56" t="s">
        <v>3</v>
      </c>
      <c r="B6" s="57"/>
      <c r="C6" s="57"/>
      <c r="D6" s="57"/>
      <c r="E6" s="57"/>
      <c r="F6" s="213" t="str">
        <f>IF('Page 1'!F6="","",'Page 1'!F6)</f>
        <v/>
      </c>
      <c r="G6" s="213"/>
      <c r="H6" s="213"/>
      <c r="I6" s="213"/>
      <c r="J6" s="213"/>
      <c r="K6" s="213"/>
      <c r="L6" s="214"/>
      <c r="M6" s="84" t="s">
        <v>4</v>
      </c>
      <c r="N6" s="83"/>
      <c r="O6" s="83"/>
      <c r="P6" s="124" t="str">
        <f>IF('Page 1'!P6="","",'Page 1'!P6)</f>
        <v/>
      </c>
      <c r="Q6" s="124"/>
      <c r="R6" s="124"/>
      <c r="S6" s="124"/>
      <c r="T6" s="124"/>
      <c r="U6" s="125"/>
      <c r="V6" s="57" t="s">
        <v>5</v>
      </c>
      <c r="W6" s="57"/>
      <c r="X6" s="73">
        <v>8</v>
      </c>
      <c r="Y6" s="75" t="s">
        <v>6</v>
      </c>
      <c r="Z6" s="41"/>
      <c r="AA6" s="80"/>
      <c r="AB6" s="17"/>
      <c r="AC6" s="17"/>
      <c r="AD6" s="17"/>
      <c r="AE6" s="17"/>
      <c r="AF6" s="17"/>
      <c r="AG6" s="17"/>
      <c r="AH6" s="17"/>
      <c r="AI6" s="17"/>
      <c r="AJ6" s="17"/>
      <c r="AK6" s="17"/>
      <c r="AL6" s="68">
        <f>SUM(C9:C47,P9:P47)</f>
        <v>0</v>
      </c>
      <c r="AM6" s="17"/>
      <c r="AN6" s="17"/>
      <c r="AO6" s="17"/>
      <c r="AP6" s="17"/>
      <c r="AQ6" s="17"/>
    </row>
    <row r="7" spans="1:52" ht="3" customHeight="1" x14ac:dyDescent="0.25">
      <c r="A7" s="1"/>
      <c r="B7" s="2"/>
      <c r="C7" s="2"/>
      <c r="D7" s="2"/>
      <c r="E7" s="2"/>
      <c r="F7" s="2"/>
      <c r="G7" s="2"/>
      <c r="H7" s="2"/>
      <c r="I7" s="2"/>
      <c r="J7" s="2"/>
      <c r="K7" s="2"/>
      <c r="L7" s="3"/>
      <c r="M7" s="2"/>
      <c r="N7" s="2"/>
      <c r="O7" s="2"/>
      <c r="P7" s="2"/>
      <c r="Q7" s="2"/>
      <c r="R7" s="2"/>
      <c r="S7" s="3"/>
      <c r="T7" s="1"/>
      <c r="U7" s="3"/>
      <c r="V7" s="2"/>
      <c r="W7" s="2"/>
      <c r="X7" s="2"/>
      <c r="Y7" s="2"/>
      <c r="Z7" s="67"/>
      <c r="AA7" s="81"/>
      <c r="AB7" s="17"/>
      <c r="AC7" s="17"/>
      <c r="AD7" s="17"/>
      <c r="AE7" s="17"/>
      <c r="AF7" s="17"/>
      <c r="AG7" s="17"/>
      <c r="AH7" s="17"/>
      <c r="AI7" s="17"/>
      <c r="AJ7" s="17"/>
      <c r="AK7" s="17"/>
      <c r="AL7" s="17"/>
      <c r="AM7" s="17"/>
      <c r="AN7" s="17"/>
      <c r="AO7" s="17"/>
      <c r="AP7" s="17"/>
      <c r="AQ7" s="17"/>
    </row>
    <row r="8" spans="1:52" ht="31.5" customHeight="1" x14ac:dyDescent="0.25">
      <c r="A8" s="42" t="s">
        <v>7</v>
      </c>
      <c r="B8" s="66" t="s">
        <v>8</v>
      </c>
      <c r="C8" s="192" t="s">
        <v>9</v>
      </c>
      <c r="D8" s="148"/>
      <c r="E8" s="147" t="s">
        <v>57</v>
      </c>
      <c r="F8" s="148"/>
      <c r="G8" s="192" t="s">
        <v>10</v>
      </c>
      <c r="H8" s="193"/>
      <c r="I8" s="193"/>
      <c r="J8" s="148"/>
      <c r="K8" s="201" t="s">
        <v>11</v>
      </c>
      <c r="L8" s="201"/>
      <c r="M8" s="201"/>
      <c r="N8" s="58" t="s">
        <v>7</v>
      </c>
      <c r="O8" s="61" t="s">
        <v>8</v>
      </c>
      <c r="P8" s="192" t="s">
        <v>9</v>
      </c>
      <c r="Q8" s="193"/>
      <c r="R8" s="147" t="s">
        <v>57</v>
      </c>
      <c r="S8" s="148"/>
      <c r="T8" s="192" t="s">
        <v>10</v>
      </c>
      <c r="U8" s="193"/>
      <c r="V8" s="193"/>
      <c r="W8" s="148"/>
      <c r="X8" s="201" t="s">
        <v>11</v>
      </c>
      <c r="Y8" s="201"/>
      <c r="Z8" s="201"/>
      <c r="AA8" s="69"/>
      <c r="AB8" s="17"/>
      <c r="AC8" s="17"/>
      <c r="AD8" s="17"/>
      <c r="AE8" s="17"/>
      <c r="AF8" s="17"/>
      <c r="AG8" s="17"/>
      <c r="AH8" s="17"/>
      <c r="AI8" s="17"/>
      <c r="AJ8" s="17"/>
      <c r="AK8" s="17"/>
      <c r="AL8" s="17" t="s">
        <v>12</v>
      </c>
      <c r="AM8" s="17" t="s">
        <v>13</v>
      </c>
      <c r="AN8" s="17"/>
      <c r="AO8" s="17"/>
      <c r="AP8" s="17"/>
      <c r="AQ8" s="17"/>
    </row>
    <row r="9" spans="1:52" ht="26.1" customHeight="1" x14ac:dyDescent="0.25">
      <c r="A9" s="20">
        <v>267</v>
      </c>
      <c r="B9" s="5" t="b">
        <v>0</v>
      </c>
      <c r="C9" s="195"/>
      <c r="D9" s="196"/>
      <c r="E9" s="199"/>
      <c r="F9" s="200"/>
      <c r="G9" s="189" t="s">
        <v>38</v>
      </c>
      <c r="H9" s="190"/>
      <c r="I9" s="190"/>
      <c r="J9" s="21"/>
      <c r="K9" s="202" t="s">
        <v>14</v>
      </c>
      <c r="L9" s="203"/>
      <c r="M9" s="6"/>
      <c r="N9" s="4">
        <v>287</v>
      </c>
      <c r="O9" s="7" t="b">
        <v>0</v>
      </c>
      <c r="P9" s="195"/>
      <c r="Q9" s="196"/>
      <c r="R9" s="199"/>
      <c r="S9" s="200"/>
      <c r="T9" s="189" t="s">
        <v>38</v>
      </c>
      <c r="U9" s="190"/>
      <c r="V9" s="190"/>
      <c r="W9" s="21"/>
      <c r="X9" s="204" t="s">
        <v>14</v>
      </c>
      <c r="Y9" s="179"/>
      <c r="Z9" s="6"/>
      <c r="AA9" s="48"/>
      <c r="AL9" t="str">
        <f>J9&amp;M9</f>
        <v/>
      </c>
      <c r="AM9" t="str">
        <f>W9&amp;Z9</f>
        <v/>
      </c>
    </row>
    <row r="10" spans="1:52" ht="3" customHeight="1" x14ac:dyDescent="0.25">
      <c r="A10" s="43"/>
      <c r="B10" s="9"/>
      <c r="C10" s="185"/>
      <c r="D10" s="191"/>
      <c r="E10" s="185"/>
      <c r="F10" s="186"/>
      <c r="G10" s="180"/>
      <c r="H10" s="181"/>
      <c r="I10" s="181"/>
      <c r="J10" s="182"/>
      <c r="K10" s="180"/>
      <c r="L10" s="181"/>
      <c r="M10" s="194"/>
      <c r="N10" s="58"/>
      <c r="O10" s="10"/>
      <c r="P10" s="185"/>
      <c r="Q10" s="191"/>
      <c r="R10" s="185"/>
      <c r="S10" s="186"/>
      <c r="T10" s="180"/>
      <c r="U10" s="181"/>
      <c r="V10" s="181"/>
      <c r="W10" s="182"/>
      <c r="X10" s="180"/>
      <c r="Y10" s="181"/>
      <c r="Z10" s="194"/>
      <c r="AA10" s="48"/>
    </row>
    <row r="11" spans="1:52" ht="26.1" customHeight="1" x14ac:dyDescent="0.25">
      <c r="A11" s="20">
        <v>268</v>
      </c>
      <c r="B11" s="5" t="b">
        <v>0</v>
      </c>
      <c r="C11" s="195"/>
      <c r="D11" s="196"/>
      <c r="E11" s="199"/>
      <c r="F11" s="200"/>
      <c r="G11" s="189" t="s">
        <v>38</v>
      </c>
      <c r="H11" s="190"/>
      <c r="I11" s="190"/>
      <c r="J11" s="21"/>
      <c r="K11" s="197" t="s">
        <v>14</v>
      </c>
      <c r="L11" s="198"/>
      <c r="M11" s="21"/>
      <c r="N11" s="4">
        <v>288</v>
      </c>
      <c r="O11" s="7" t="b">
        <v>0</v>
      </c>
      <c r="P11" s="195"/>
      <c r="Q11" s="196"/>
      <c r="R11" s="199"/>
      <c r="S11" s="200"/>
      <c r="T11" s="189" t="s">
        <v>38</v>
      </c>
      <c r="U11" s="190"/>
      <c r="V11" s="190"/>
      <c r="W11" s="21"/>
      <c r="X11" s="189" t="s">
        <v>14</v>
      </c>
      <c r="Y11" s="190"/>
      <c r="Z11" s="21"/>
      <c r="AA11" s="48"/>
      <c r="AL11" t="str">
        <f>J11&amp;M11</f>
        <v/>
      </c>
      <c r="AM11" t="str">
        <f>W11&amp;Z11</f>
        <v/>
      </c>
    </row>
    <row r="12" spans="1:52" ht="3" customHeight="1" x14ac:dyDescent="0.25">
      <c r="A12" s="43"/>
      <c r="B12" s="9"/>
      <c r="C12" s="185"/>
      <c r="D12" s="191"/>
      <c r="E12" s="71"/>
      <c r="F12" s="72"/>
      <c r="G12" s="180"/>
      <c r="H12" s="181"/>
      <c r="I12" s="181"/>
      <c r="J12" s="182"/>
      <c r="K12" s="180"/>
      <c r="L12" s="181"/>
      <c r="M12" s="194"/>
      <c r="N12" s="58">
        <v>289</v>
      </c>
      <c r="O12" s="10"/>
      <c r="P12" s="185"/>
      <c r="Q12" s="191"/>
      <c r="R12" s="185"/>
      <c r="S12" s="186"/>
      <c r="T12" s="180"/>
      <c r="U12" s="181"/>
      <c r="V12" s="181"/>
      <c r="W12" s="182"/>
      <c r="X12" s="180"/>
      <c r="Y12" s="181"/>
      <c r="Z12" s="194"/>
      <c r="AA12" s="48"/>
      <c r="AL12" t="str">
        <f>J12&amp;M12</f>
        <v/>
      </c>
      <c r="AM12" t="str">
        <f>W12&amp;Z12</f>
        <v/>
      </c>
    </row>
    <row r="13" spans="1:52" ht="26.1" customHeight="1" x14ac:dyDescent="0.25">
      <c r="A13" s="20">
        <v>269</v>
      </c>
      <c r="B13" s="5" t="b">
        <v>0</v>
      </c>
      <c r="C13" s="195"/>
      <c r="D13" s="196"/>
      <c r="E13" s="199"/>
      <c r="F13" s="200"/>
      <c r="G13" s="189" t="s">
        <v>38</v>
      </c>
      <c r="H13" s="190"/>
      <c r="I13" s="190"/>
      <c r="J13" s="21"/>
      <c r="K13" s="202" t="s">
        <v>14</v>
      </c>
      <c r="L13" s="203"/>
      <c r="M13" s="6"/>
      <c r="N13" s="4">
        <v>289</v>
      </c>
      <c r="O13" s="7" t="b">
        <v>0</v>
      </c>
      <c r="P13" s="195"/>
      <c r="Q13" s="196"/>
      <c r="R13" s="199"/>
      <c r="S13" s="200"/>
      <c r="T13" s="189" t="s">
        <v>38</v>
      </c>
      <c r="U13" s="190"/>
      <c r="V13" s="190"/>
      <c r="W13" s="21"/>
      <c r="X13" s="204" t="s">
        <v>14</v>
      </c>
      <c r="Y13" s="179"/>
      <c r="Z13" s="6"/>
      <c r="AA13" s="48"/>
      <c r="AL13" t="str">
        <f>J13&amp;M13</f>
        <v/>
      </c>
      <c r="AM13" t="str">
        <f>W13&amp;Z13</f>
        <v/>
      </c>
    </row>
    <row r="14" spans="1:52" ht="3" customHeight="1" x14ac:dyDescent="0.25">
      <c r="A14" s="43"/>
      <c r="B14" s="9"/>
      <c r="C14" s="185"/>
      <c r="D14" s="191"/>
      <c r="E14" s="185"/>
      <c r="F14" s="186"/>
      <c r="G14" s="180"/>
      <c r="H14" s="181"/>
      <c r="I14" s="181"/>
      <c r="J14" s="182"/>
      <c r="K14" s="180"/>
      <c r="L14" s="181"/>
      <c r="M14" s="194"/>
      <c r="N14" s="58">
        <v>291</v>
      </c>
      <c r="O14" s="10"/>
      <c r="P14" s="185"/>
      <c r="Q14" s="191"/>
      <c r="R14" s="185"/>
      <c r="S14" s="186"/>
      <c r="T14" s="180"/>
      <c r="U14" s="181"/>
      <c r="V14" s="181"/>
      <c r="W14" s="182"/>
      <c r="X14" s="180"/>
      <c r="Y14" s="181"/>
      <c r="Z14" s="194"/>
      <c r="AA14" s="48"/>
    </row>
    <row r="15" spans="1:52" ht="26.1" customHeight="1" x14ac:dyDescent="0.25">
      <c r="A15" s="20">
        <v>270</v>
      </c>
      <c r="B15" s="5" t="b">
        <v>0</v>
      </c>
      <c r="C15" s="195"/>
      <c r="D15" s="196"/>
      <c r="E15" s="199"/>
      <c r="F15" s="200"/>
      <c r="G15" s="189" t="s">
        <v>38</v>
      </c>
      <c r="H15" s="190"/>
      <c r="I15" s="190"/>
      <c r="J15" s="21"/>
      <c r="K15" s="197" t="s">
        <v>14</v>
      </c>
      <c r="L15" s="198"/>
      <c r="M15" s="21"/>
      <c r="N15" s="4">
        <v>290</v>
      </c>
      <c r="O15" s="70" t="b">
        <v>0</v>
      </c>
      <c r="P15" s="195"/>
      <c r="Q15" s="196"/>
      <c r="R15" s="199"/>
      <c r="S15" s="200"/>
      <c r="T15" s="189" t="s">
        <v>38</v>
      </c>
      <c r="U15" s="190"/>
      <c r="V15" s="190"/>
      <c r="W15" s="21"/>
      <c r="X15" s="189" t="s">
        <v>14</v>
      </c>
      <c r="Y15" s="190"/>
      <c r="Z15" s="21"/>
      <c r="AA15" s="48"/>
      <c r="AL15" t="str">
        <f>J15&amp;M15</f>
        <v/>
      </c>
      <c r="AM15" t="str">
        <f>W15&amp;Z15</f>
        <v/>
      </c>
    </row>
    <row r="16" spans="1:52" ht="3" customHeight="1" x14ac:dyDescent="0.25">
      <c r="A16" s="43"/>
      <c r="B16" s="9"/>
      <c r="C16" s="185"/>
      <c r="D16" s="191"/>
      <c r="E16" s="71"/>
      <c r="F16" s="72"/>
      <c r="G16" s="180"/>
      <c r="H16" s="181"/>
      <c r="I16" s="181"/>
      <c r="J16" s="182"/>
      <c r="K16" s="180"/>
      <c r="L16" s="181"/>
      <c r="M16" s="194"/>
      <c r="N16" s="58"/>
      <c r="O16" s="10"/>
      <c r="P16" s="185"/>
      <c r="Q16" s="191"/>
      <c r="R16" s="185"/>
      <c r="S16" s="186"/>
      <c r="T16" s="180"/>
      <c r="U16" s="181"/>
      <c r="V16" s="181"/>
      <c r="W16" s="182"/>
      <c r="X16" s="180"/>
      <c r="Y16" s="181"/>
      <c r="Z16" s="194"/>
      <c r="AA16" s="48"/>
      <c r="AL16" t="str">
        <f>J16&amp;M16</f>
        <v/>
      </c>
      <c r="AM16" t="str">
        <f>W16&amp;Z16</f>
        <v/>
      </c>
    </row>
    <row r="17" spans="1:39" ht="26.1" customHeight="1" x14ac:dyDescent="0.25">
      <c r="A17" s="20">
        <v>271</v>
      </c>
      <c r="B17" s="5" t="b">
        <v>0</v>
      </c>
      <c r="C17" s="195"/>
      <c r="D17" s="196"/>
      <c r="E17" s="199"/>
      <c r="F17" s="200"/>
      <c r="G17" s="189" t="s">
        <v>38</v>
      </c>
      <c r="H17" s="190"/>
      <c r="I17" s="190"/>
      <c r="J17" s="21"/>
      <c r="K17" s="202" t="s">
        <v>14</v>
      </c>
      <c r="L17" s="203"/>
      <c r="M17" s="6"/>
      <c r="N17" s="4">
        <v>291</v>
      </c>
      <c r="O17" s="7" t="b">
        <v>0</v>
      </c>
      <c r="P17" s="195"/>
      <c r="Q17" s="196"/>
      <c r="R17" s="199"/>
      <c r="S17" s="200"/>
      <c r="T17" s="189" t="s">
        <v>38</v>
      </c>
      <c r="U17" s="190"/>
      <c r="V17" s="190"/>
      <c r="W17" s="21"/>
      <c r="X17" s="204" t="s">
        <v>14</v>
      </c>
      <c r="Y17" s="179"/>
      <c r="Z17" s="6"/>
      <c r="AA17" s="48"/>
      <c r="AL17" t="str">
        <f>J17&amp;M17</f>
        <v/>
      </c>
      <c r="AM17" t="str">
        <f>W17&amp;Z17</f>
        <v/>
      </c>
    </row>
    <row r="18" spans="1:39" ht="3" customHeight="1" x14ac:dyDescent="0.25">
      <c r="A18" s="43"/>
      <c r="B18" s="9"/>
      <c r="C18" s="185"/>
      <c r="D18" s="191"/>
      <c r="E18" s="185"/>
      <c r="F18" s="186"/>
      <c r="G18" s="180"/>
      <c r="H18" s="181"/>
      <c r="I18" s="181"/>
      <c r="J18" s="182"/>
      <c r="K18" s="180"/>
      <c r="L18" s="181"/>
      <c r="M18" s="194"/>
      <c r="N18" s="58"/>
      <c r="O18" s="10"/>
      <c r="P18" s="185"/>
      <c r="Q18" s="191"/>
      <c r="R18" s="185"/>
      <c r="S18" s="186"/>
      <c r="T18" s="180"/>
      <c r="U18" s="181"/>
      <c r="V18" s="181"/>
      <c r="W18" s="182"/>
      <c r="X18" s="180"/>
      <c r="Y18" s="181"/>
      <c r="Z18" s="194"/>
      <c r="AA18" s="48"/>
    </row>
    <row r="19" spans="1:39" ht="26.1" customHeight="1" x14ac:dyDescent="0.25">
      <c r="A19" s="20">
        <v>272</v>
      </c>
      <c r="B19" s="5" t="b">
        <v>0</v>
      </c>
      <c r="C19" s="195"/>
      <c r="D19" s="196"/>
      <c r="E19" s="199"/>
      <c r="F19" s="200"/>
      <c r="G19" s="189" t="s">
        <v>38</v>
      </c>
      <c r="H19" s="190"/>
      <c r="I19" s="190"/>
      <c r="J19" s="21"/>
      <c r="K19" s="197" t="s">
        <v>14</v>
      </c>
      <c r="L19" s="198"/>
      <c r="M19" s="21"/>
      <c r="N19" s="4">
        <v>292</v>
      </c>
      <c r="O19" s="7" t="b">
        <v>0</v>
      </c>
      <c r="P19" s="195"/>
      <c r="Q19" s="196"/>
      <c r="R19" s="199"/>
      <c r="S19" s="200"/>
      <c r="T19" s="189" t="s">
        <v>38</v>
      </c>
      <c r="U19" s="190"/>
      <c r="V19" s="190"/>
      <c r="W19" s="21"/>
      <c r="X19" s="189" t="s">
        <v>14</v>
      </c>
      <c r="Y19" s="190"/>
      <c r="Z19" s="21"/>
      <c r="AA19" s="48"/>
      <c r="AL19" t="str">
        <f>J19&amp;M19</f>
        <v/>
      </c>
      <c r="AM19" t="str">
        <f>W19&amp;Z19</f>
        <v/>
      </c>
    </row>
    <row r="20" spans="1:39" ht="3" customHeight="1" x14ac:dyDescent="0.25">
      <c r="A20" s="43"/>
      <c r="B20" s="9"/>
      <c r="C20" s="185"/>
      <c r="D20" s="191"/>
      <c r="E20" s="71"/>
      <c r="F20" s="72"/>
      <c r="G20" s="180"/>
      <c r="H20" s="181"/>
      <c r="I20" s="181"/>
      <c r="J20" s="182"/>
      <c r="K20" s="180"/>
      <c r="L20" s="181"/>
      <c r="M20" s="194"/>
      <c r="N20" s="58"/>
      <c r="O20" s="10"/>
      <c r="P20" s="185"/>
      <c r="Q20" s="191"/>
      <c r="R20" s="185"/>
      <c r="S20" s="186"/>
      <c r="T20" s="180"/>
      <c r="U20" s="181"/>
      <c r="V20" s="181"/>
      <c r="W20" s="182"/>
      <c r="X20" s="180"/>
      <c r="Y20" s="181"/>
      <c r="Z20" s="194"/>
      <c r="AA20" s="48"/>
      <c r="AL20" t="str">
        <f>J20&amp;M20</f>
        <v/>
      </c>
      <c r="AM20" t="str">
        <f>W20&amp;Z20</f>
        <v/>
      </c>
    </row>
    <row r="21" spans="1:39" ht="26.1" customHeight="1" x14ac:dyDescent="0.25">
      <c r="A21" s="20">
        <v>273</v>
      </c>
      <c r="B21" s="5" t="b">
        <v>0</v>
      </c>
      <c r="C21" s="195"/>
      <c r="D21" s="196"/>
      <c r="E21" s="199"/>
      <c r="F21" s="200"/>
      <c r="G21" s="189" t="s">
        <v>38</v>
      </c>
      <c r="H21" s="190"/>
      <c r="I21" s="190"/>
      <c r="J21" s="21"/>
      <c r="K21" s="202" t="s">
        <v>14</v>
      </c>
      <c r="L21" s="203"/>
      <c r="M21" s="6"/>
      <c r="N21" s="4">
        <v>293</v>
      </c>
      <c r="O21" s="7" t="b">
        <v>0</v>
      </c>
      <c r="P21" s="195"/>
      <c r="Q21" s="196"/>
      <c r="R21" s="199"/>
      <c r="S21" s="200"/>
      <c r="T21" s="189" t="s">
        <v>38</v>
      </c>
      <c r="U21" s="190"/>
      <c r="V21" s="190"/>
      <c r="W21" s="21"/>
      <c r="X21" s="204" t="s">
        <v>14</v>
      </c>
      <c r="Y21" s="179"/>
      <c r="Z21" s="6"/>
      <c r="AA21" s="48"/>
      <c r="AL21" t="str">
        <f>J21&amp;M21</f>
        <v/>
      </c>
      <c r="AM21" t="str">
        <f>W21&amp;Z21</f>
        <v/>
      </c>
    </row>
    <row r="22" spans="1:39" ht="3" customHeight="1" x14ac:dyDescent="0.25">
      <c r="A22" s="43">
        <v>34</v>
      </c>
      <c r="B22" s="9"/>
      <c r="C22" s="185"/>
      <c r="D22" s="191"/>
      <c r="E22" s="185"/>
      <c r="F22" s="186"/>
      <c r="G22" s="180"/>
      <c r="H22" s="181"/>
      <c r="I22" s="181"/>
      <c r="J22" s="182"/>
      <c r="K22" s="180"/>
      <c r="L22" s="181"/>
      <c r="M22" s="194"/>
      <c r="N22" s="58"/>
      <c r="O22" s="10"/>
      <c r="P22" s="185"/>
      <c r="Q22" s="191"/>
      <c r="R22" s="185"/>
      <c r="S22" s="186"/>
      <c r="T22" s="180"/>
      <c r="U22" s="181"/>
      <c r="V22" s="181"/>
      <c r="W22" s="182"/>
      <c r="X22" s="180"/>
      <c r="Y22" s="181"/>
      <c r="Z22" s="194"/>
      <c r="AA22" s="48"/>
    </row>
    <row r="23" spans="1:39" ht="26.1" customHeight="1" x14ac:dyDescent="0.25">
      <c r="A23" s="20">
        <v>274</v>
      </c>
      <c r="B23" s="5" t="b">
        <v>0</v>
      </c>
      <c r="C23" s="195"/>
      <c r="D23" s="196"/>
      <c r="E23" s="199"/>
      <c r="F23" s="200"/>
      <c r="G23" s="189" t="s">
        <v>38</v>
      </c>
      <c r="H23" s="190"/>
      <c r="I23" s="190"/>
      <c r="J23" s="21"/>
      <c r="K23" s="197" t="s">
        <v>14</v>
      </c>
      <c r="L23" s="198"/>
      <c r="M23" s="21"/>
      <c r="N23" s="4">
        <v>294</v>
      </c>
      <c r="O23" s="7" t="b">
        <v>0</v>
      </c>
      <c r="P23" s="195"/>
      <c r="Q23" s="196"/>
      <c r="R23" s="199"/>
      <c r="S23" s="200"/>
      <c r="T23" s="189" t="s">
        <v>38</v>
      </c>
      <c r="U23" s="190"/>
      <c r="V23" s="190"/>
      <c r="W23" s="21"/>
      <c r="X23" s="189" t="s">
        <v>14</v>
      </c>
      <c r="Y23" s="190"/>
      <c r="Z23" s="21"/>
      <c r="AA23" s="48"/>
      <c r="AL23" t="str">
        <f>J23&amp;M23</f>
        <v/>
      </c>
      <c r="AM23" t="str">
        <f>W23&amp;Z23</f>
        <v/>
      </c>
    </row>
    <row r="24" spans="1:39" ht="3" customHeight="1" x14ac:dyDescent="0.25">
      <c r="A24" s="43"/>
      <c r="B24" s="9"/>
      <c r="C24" s="185"/>
      <c r="D24" s="191"/>
      <c r="E24" s="71"/>
      <c r="F24" s="72"/>
      <c r="G24" s="180"/>
      <c r="H24" s="181"/>
      <c r="I24" s="181"/>
      <c r="J24" s="182"/>
      <c r="K24" s="180"/>
      <c r="L24" s="181"/>
      <c r="M24" s="194"/>
      <c r="N24" s="58"/>
      <c r="O24" s="10"/>
      <c r="P24" s="185"/>
      <c r="Q24" s="191"/>
      <c r="R24" s="185"/>
      <c r="S24" s="186"/>
      <c r="T24" s="180"/>
      <c r="U24" s="181"/>
      <c r="V24" s="181"/>
      <c r="W24" s="182"/>
      <c r="X24" s="180"/>
      <c r="Y24" s="181"/>
      <c r="Z24" s="194"/>
      <c r="AA24" s="48"/>
      <c r="AL24" t="str">
        <f>J24&amp;M24</f>
        <v/>
      </c>
      <c r="AM24" t="str">
        <f>W24&amp;Z24</f>
        <v/>
      </c>
    </row>
    <row r="25" spans="1:39" ht="26.1" customHeight="1" x14ac:dyDescent="0.25">
      <c r="A25" s="20">
        <v>275</v>
      </c>
      <c r="B25" s="5" t="b">
        <v>0</v>
      </c>
      <c r="C25" s="195"/>
      <c r="D25" s="196"/>
      <c r="E25" s="199"/>
      <c r="F25" s="200"/>
      <c r="G25" s="189" t="s">
        <v>38</v>
      </c>
      <c r="H25" s="190"/>
      <c r="I25" s="190"/>
      <c r="J25" s="21"/>
      <c r="K25" s="202" t="s">
        <v>14</v>
      </c>
      <c r="L25" s="203"/>
      <c r="M25" s="6"/>
      <c r="N25" s="4">
        <v>295</v>
      </c>
      <c r="O25" s="7" t="b">
        <v>0</v>
      </c>
      <c r="P25" s="195"/>
      <c r="Q25" s="196"/>
      <c r="R25" s="199"/>
      <c r="S25" s="200"/>
      <c r="T25" s="189" t="s">
        <v>38</v>
      </c>
      <c r="U25" s="190"/>
      <c r="V25" s="190"/>
      <c r="W25" s="21"/>
      <c r="X25" s="204" t="s">
        <v>14</v>
      </c>
      <c r="Y25" s="179"/>
      <c r="Z25" s="6"/>
      <c r="AA25" s="48"/>
      <c r="AL25" t="str">
        <f>J25&amp;M25</f>
        <v/>
      </c>
      <c r="AM25" t="str">
        <f>W25&amp;Z25</f>
        <v/>
      </c>
    </row>
    <row r="26" spans="1:39" ht="3" customHeight="1" x14ac:dyDescent="0.25">
      <c r="A26" s="43"/>
      <c r="B26" s="9"/>
      <c r="C26" s="185"/>
      <c r="D26" s="191"/>
      <c r="E26" s="185"/>
      <c r="F26" s="186"/>
      <c r="G26" s="180"/>
      <c r="H26" s="181"/>
      <c r="I26" s="181"/>
      <c r="J26" s="182"/>
      <c r="K26" s="180"/>
      <c r="L26" s="181"/>
      <c r="M26" s="194"/>
      <c r="N26" s="58">
        <v>56</v>
      </c>
      <c r="O26" s="10"/>
      <c r="P26" s="185"/>
      <c r="Q26" s="191"/>
      <c r="R26" s="185"/>
      <c r="S26" s="186"/>
      <c r="T26" s="180"/>
      <c r="U26" s="181"/>
      <c r="V26" s="181"/>
      <c r="W26" s="182"/>
      <c r="X26" s="180"/>
      <c r="Y26" s="181"/>
      <c r="Z26" s="194"/>
      <c r="AA26" s="48"/>
    </row>
    <row r="27" spans="1:39" ht="26.1" customHeight="1" x14ac:dyDescent="0.25">
      <c r="A27" s="20">
        <v>276</v>
      </c>
      <c r="B27" s="5" t="b">
        <v>0</v>
      </c>
      <c r="C27" s="195"/>
      <c r="D27" s="196"/>
      <c r="E27" s="199"/>
      <c r="F27" s="200"/>
      <c r="G27" s="189" t="s">
        <v>38</v>
      </c>
      <c r="H27" s="190"/>
      <c r="I27" s="190"/>
      <c r="J27" s="21"/>
      <c r="K27" s="197" t="s">
        <v>14</v>
      </c>
      <c r="L27" s="198"/>
      <c r="M27" s="21"/>
      <c r="N27" s="4">
        <v>296</v>
      </c>
      <c r="O27" s="7" t="b">
        <v>0</v>
      </c>
      <c r="P27" s="195"/>
      <c r="Q27" s="196"/>
      <c r="R27" s="199"/>
      <c r="S27" s="200"/>
      <c r="T27" s="189" t="s">
        <v>38</v>
      </c>
      <c r="U27" s="190"/>
      <c r="V27" s="190"/>
      <c r="W27" s="21"/>
      <c r="X27" s="189" t="s">
        <v>14</v>
      </c>
      <c r="Y27" s="190"/>
      <c r="Z27" s="21"/>
      <c r="AA27" s="48"/>
      <c r="AL27" t="str">
        <f>J27&amp;M27</f>
        <v/>
      </c>
      <c r="AM27" t="str">
        <f>W27&amp;Z27</f>
        <v/>
      </c>
    </row>
    <row r="28" spans="1:39" ht="3" customHeight="1" x14ac:dyDescent="0.25">
      <c r="A28" s="43"/>
      <c r="B28" s="9"/>
      <c r="C28" s="185"/>
      <c r="D28" s="191"/>
      <c r="E28" s="71"/>
      <c r="F28" s="72"/>
      <c r="G28" s="180"/>
      <c r="H28" s="181"/>
      <c r="I28" s="181"/>
      <c r="J28" s="182"/>
      <c r="K28" s="180"/>
      <c r="L28" s="181"/>
      <c r="M28" s="194"/>
      <c r="N28" s="58"/>
      <c r="O28" s="10"/>
      <c r="P28" s="185"/>
      <c r="Q28" s="191"/>
      <c r="R28" s="185"/>
      <c r="S28" s="186"/>
      <c r="T28" s="180"/>
      <c r="U28" s="181"/>
      <c r="V28" s="181"/>
      <c r="W28" s="182"/>
      <c r="X28" s="180"/>
      <c r="Y28" s="181"/>
      <c r="Z28" s="194"/>
      <c r="AA28" s="48"/>
      <c r="AL28" t="str">
        <f>J28&amp;M28</f>
        <v/>
      </c>
      <c r="AM28" t="str">
        <f>W28&amp;Z28</f>
        <v/>
      </c>
    </row>
    <row r="29" spans="1:39" ht="26.1" customHeight="1" x14ac:dyDescent="0.25">
      <c r="A29" s="20">
        <v>277</v>
      </c>
      <c r="B29" s="5" t="b">
        <v>0</v>
      </c>
      <c r="C29" s="195"/>
      <c r="D29" s="196"/>
      <c r="E29" s="199"/>
      <c r="F29" s="200"/>
      <c r="G29" s="189" t="s">
        <v>38</v>
      </c>
      <c r="H29" s="190"/>
      <c r="I29" s="190"/>
      <c r="J29" s="21"/>
      <c r="K29" s="202" t="s">
        <v>14</v>
      </c>
      <c r="L29" s="203"/>
      <c r="M29" s="6"/>
      <c r="N29" s="4">
        <v>297</v>
      </c>
      <c r="O29" s="7" t="b">
        <v>0</v>
      </c>
      <c r="P29" s="195"/>
      <c r="Q29" s="196"/>
      <c r="R29" s="199"/>
      <c r="S29" s="200"/>
      <c r="T29" s="189" t="s">
        <v>38</v>
      </c>
      <c r="U29" s="190"/>
      <c r="V29" s="190"/>
      <c r="W29" s="21"/>
      <c r="X29" s="204" t="s">
        <v>14</v>
      </c>
      <c r="Y29" s="179"/>
      <c r="Z29" s="6"/>
      <c r="AA29" s="48"/>
      <c r="AL29" t="str">
        <f>J29&amp;M29</f>
        <v/>
      </c>
      <c r="AM29" t="str">
        <f>W29&amp;Z29</f>
        <v/>
      </c>
    </row>
    <row r="30" spans="1:39" ht="3" customHeight="1" x14ac:dyDescent="0.25">
      <c r="A30" s="43"/>
      <c r="B30" s="9"/>
      <c r="C30" s="185"/>
      <c r="D30" s="191"/>
      <c r="E30" s="185"/>
      <c r="F30" s="186"/>
      <c r="G30" s="180"/>
      <c r="H30" s="181"/>
      <c r="I30" s="181"/>
      <c r="J30" s="182"/>
      <c r="K30" s="180"/>
      <c r="L30" s="181"/>
      <c r="M30" s="194"/>
      <c r="N30" s="58">
        <v>300</v>
      </c>
      <c r="O30" s="10"/>
      <c r="P30" s="185"/>
      <c r="Q30" s="191"/>
      <c r="R30" s="185"/>
      <c r="S30" s="186"/>
      <c r="T30" s="180"/>
      <c r="U30" s="181"/>
      <c r="V30" s="181"/>
      <c r="W30" s="182"/>
      <c r="X30" s="180"/>
      <c r="Y30" s="181"/>
      <c r="Z30" s="194"/>
      <c r="AA30" s="48"/>
    </row>
    <row r="31" spans="1:39" ht="26.1" customHeight="1" x14ac:dyDescent="0.25">
      <c r="A31" s="20">
        <v>278</v>
      </c>
      <c r="B31" s="5" t="b">
        <v>0</v>
      </c>
      <c r="C31" s="195"/>
      <c r="D31" s="196"/>
      <c r="E31" s="199"/>
      <c r="F31" s="200"/>
      <c r="G31" s="189" t="s">
        <v>38</v>
      </c>
      <c r="H31" s="190"/>
      <c r="I31" s="190"/>
      <c r="J31" s="21"/>
      <c r="K31" s="197" t="s">
        <v>14</v>
      </c>
      <c r="L31" s="198"/>
      <c r="M31" s="21"/>
      <c r="N31" s="4">
        <v>298</v>
      </c>
      <c r="O31" s="7" t="b">
        <v>0</v>
      </c>
      <c r="P31" s="195"/>
      <c r="Q31" s="196"/>
      <c r="R31" s="199"/>
      <c r="S31" s="200"/>
      <c r="T31" s="189" t="s">
        <v>38</v>
      </c>
      <c r="U31" s="190"/>
      <c r="V31" s="190"/>
      <c r="W31" s="21"/>
      <c r="X31" s="189" t="s">
        <v>14</v>
      </c>
      <c r="Y31" s="190"/>
      <c r="Z31" s="21"/>
      <c r="AA31" s="48"/>
      <c r="AL31" t="str">
        <f>J31&amp;M31</f>
        <v/>
      </c>
      <c r="AM31" t="str">
        <f>W31&amp;Z31</f>
        <v/>
      </c>
    </row>
    <row r="32" spans="1:39" ht="3" customHeight="1" x14ac:dyDescent="0.25">
      <c r="A32" s="43"/>
      <c r="B32" s="9"/>
      <c r="C32" s="185"/>
      <c r="D32" s="191"/>
      <c r="E32" s="71"/>
      <c r="F32" s="72"/>
      <c r="G32" s="180"/>
      <c r="H32" s="181"/>
      <c r="I32" s="181"/>
      <c r="J32" s="182"/>
      <c r="K32" s="180"/>
      <c r="L32" s="181"/>
      <c r="M32" s="194"/>
      <c r="N32" s="58">
        <v>302</v>
      </c>
      <c r="O32" s="10"/>
      <c r="P32" s="185"/>
      <c r="Q32" s="191"/>
      <c r="R32" s="185"/>
      <c r="S32" s="186"/>
      <c r="T32" s="180"/>
      <c r="U32" s="181"/>
      <c r="V32" s="181"/>
      <c r="W32" s="182"/>
      <c r="X32" s="180"/>
      <c r="Y32" s="181"/>
      <c r="Z32" s="194"/>
      <c r="AA32" s="48"/>
      <c r="AL32" t="str">
        <f>J32&amp;M32</f>
        <v/>
      </c>
      <c r="AM32" t="str">
        <f>W32&amp;Z32</f>
        <v/>
      </c>
    </row>
    <row r="33" spans="1:39" ht="26.1" customHeight="1" x14ac:dyDescent="0.25">
      <c r="A33" s="20">
        <v>279</v>
      </c>
      <c r="B33" s="5" t="b">
        <v>0</v>
      </c>
      <c r="C33" s="195"/>
      <c r="D33" s="196"/>
      <c r="E33" s="199"/>
      <c r="F33" s="200"/>
      <c r="G33" s="189" t="s">
        <v>38</v>
      </c>
      <c r="H33" s="190"/>
      <c r="I33" s="190"/>
      <c r="J33" s="21"/>
      <c r="K33" s="202" t="s">
        <v>14</v>
      </c>
      <c r="L33" s="203"/>
      <c r="M33" s="6"/>
      <c r="N33" s="4">
        <v>299</v>
      </c>
      <c r="O33" s="7" t="b">
        <v>0</v>
      </c>
      <c r="P33" s="195"/>
      <c r="Q33" s="196"/>
      <c r="R33" s="199"/>
      <c r="S33" s="200"/>
      <c r="T33" s="189" t="s">
        <v>38</v>
      </c>
      <c r="U33" s="190"/>
      <c r="V33" s="190"/>
      <c r="W33" s="21"/>
      <c r="X33" s="204" t="s">
        <v>14</v>
      </c>
      <c r="Y33" s="179"/>
      <c r="Z33" s="6"/>
      <c r="AA33" s="48"/>
      <c r="AL33" t="str">
        <f>J33&amp;M33</f>
        <v/>
      </c>
      <c r="AM33" t="str">
        <f>W33&amp;Z33</f>
        <v/>
      </c>
    </row>
    <row r="34" spans="1:39" ht="3" customHeight="1" x14ac:dyDescent="0.25">
      <c r="A34" s="43"/>
      <c r="B34" s="9"/>
      <c r="C34" s="185"/>
      <c r="D34" s="191"/>
      <c r="E34" s="185"/>
      <c r="F34" s="186"/>
      <c r="G34" s="180"/>
      <c r="H34" s="181"/>
      <c r="I34" s="181"/>
      <c r="J34" s="182"/>
      <c r="K34" s="180"/>
      <c r="L34" s="181"/>
      <c r="M34" s="194"/>
      <c r="N34" s="58"/>
      <c r="O34" s="10"/>
      <c r="P34" s="185"/>
      <c r="Q34" s="191"/>
      <c r="R34" s="185"/>
      <c r="S34" s="186"/>
      <c r="T34" s="180"/>
      <c r="U34" s="181"/>
      <c r="V34" s="181"/>
      <c r="W34" s="182"/>
      <c r="X34" s="180"/>
      <c r="Y34" s="181"/>
      <c r="Z34" s="194"/>
      <c r="AA34" s="48"/>
    </row>
    <row r="35" spans="1:39" ht="26.1" customHeight="1" x14ac:dyDescent="0.25">
      <c r="A35" s="20">
        <v>280</v>
      </c>
      <c r="B35" s="5" t="b">
        <v>0</v>
      </c>
      <c r="C35" s="195"/>
      <c r="D35" s="196"/>
      <c r="E35" s="199"/>
      <c r="F35" s="200"/>
      <c r="G35" s="189" t="s">
        <v>38</v>
      </c>
      <c r="H35" s="190"/>
      <c r="I35" s="190"/>
      <c r="J35" s="21"/>
      <c r="K35" s="197" t="s">
        <v>14</v>
      </c>
      <c r="L35" s="198"/>
      <c r="M35" s="21"/>
      <c r="N35" s="4">
        <v>300</v>
      </c>
      <c r="O35" s="7" t="b">
        <v>0</v>
      </c>
      <c r="P35" s="195"/>
      <c r="Q35" s="196"/>
      <c r="R35" s="199"/>
      <c r="S35" s="200"/>
      <c r="T35" s="189" t="s">
        <v>38</v>
      </c>
      <c r="U35" s="190"/>
      <c r="V35" s="190"/>
      <c r="W35" s="21"/>
      <c r="X35" s="189" t="s">
        <v>14</v>
      </c>
      <c r="Y35" s="190"/>
      <c r="Z35" s="21"/>
      <c r="AA35" s="48"/>
      <c r="AL35" t="str">
        <f>J35&amp;M35</f>
        <v/>
      </c>
      <c r="AM35" t="str">
        <f>W35&amp;Z35</f>
        <v/>
      </c>
    </row>
    <row r="36" spans="1:39" ht="3" customHeight="1" x14ac:dyDescent="0.25">
      <c r="A36" s="43"/>
      <c r="B36" s="9"/>
      <c r="C36" s="185"/>
      <c r="D36" s="191"/>
      <c r="E36" s="71"/>
      <c r="F36" s="72"/>
      <c r="G36" s="180"/>
      <c r="H36" s="181"/>
      <c r="I36" s="181"/>
      <c r="J36" s="182"/>
      <c r="K36" s="180"/>
      <c r="L36" s="181"/>
      <c r="M36" s="194"/>
      <c r="N36" s="58"/>
      <c r="O36" s="10"/>
      <c r="P36" s="185"/>
      <c r="Q36" s="191"/>
      <c r="R36" s="185"/>
      <c r="S36" s="186"/>
      <c r="T36" s="180"/>
      <c r="U36" s="181"/>
      <c r="V36" s="181"/>
      <c r="W36" s="182"/>
      <c r="X36" s="180"/>
      <c r="Y36" s="181"/>
      <c r="Z36" s="194"/>
      <c r="AA36" s="48"/>
      <c r="AL36" t="str">
        <f>J36&amp;M36</f>
        <v/>
      </c>
      <c r="AM36" t="str">
        <f>W36&amp;Z36</f>
        <v/>
      </c>
    </row>
    <row r="37" spans="1:39" ht="26.1" customHeight="1" x14ac:dyDescent="0.25">
      <c r="A37" s="20">
        <v>281</v>
      </c>
      <c r="B37" s="5" t="b">
        <v>0</v>
      </c>
      <c r="C37" s="195"/>
      <c r="D37" s="196"/>
      <c r="E37" s="199"/>
      <c r="F37" s="200"/>
      <c r="G37" s="189" t="s">
        <v>38</v>
      </c>
      <c r="H37" s="190"/>
      <c r="I37" s="190"/>
      <c r="J37" s="21"/>
      <c r="K37" s="202" t="s">
        <v>14</v>
      </c>
      <c r="L37" s="203"/>
      <c r="M37" s="6"/>
      <c r="N37" s="4">
        <v>301</v>
      </c>
      <c r="O37" s="7" t="b">
        <v>0</v>
      </c>
      <c r="P37" s="195"/>
      <c r="Q37" s="196"/>
      <c r="R37" s="199"/>
      <c r="S37" s="200"/>
      <c r="T37" s="189" t="s">
        <v>38</v>
      </c>
      <c r="U37" s="190"/>
      <c r="V37" s="190"/>
      <c r="W37" s="21"/>
      <c r="X37" s="204" t="s">
        <v>14</v>
      </c>
      <c r="Y37" s="179"/>
      <c r="Z37" s="6"/>
      <c r="AA37" s="48"/>
      <c r="AL37" t="str">
        <f>J37&amp;M37</f>
        <v/>
      </c>
      <c r="AM37" t="str">
        <f>W37&amp;Z37</f>
        <v/>
      </c>
    </row>
    <row r="38" spans="1:39" ht="3" customHeight="1" x14ac:dyDescent="0.25">
      <c r="A38" s="43"/>
      <c r="B38" s="9"/>
      <c r="C38" s="185"/>
      <c r="D38" s="191"/>
      <c r="E38" s="185"/>
      <c r="F38" s="186"/>
      <c r="G38" s="180"/>
      <c r="H38" s="181"/>
      <c r="I38" s="181"/>
      <c r="J38" s="182"/>
      <c r="K38" s="180"/>
      <c r="L38" s="181"/>
      <c r="M38" s="194"/>
      <c r="N38" s="58"/>
      <c r="O38" s="10"/>
      <c r="P38" s="185"/>
      <c r="Q38" s="191"/>
      <c r="R38" s="185"/>
      <c r="S38" s="186"/>
      <c r="T38" s="180"/>
      <c r="U38" s="181"/>
      <c r="V38" s="181"/>
      <c r="W38" s="182"/>
      <c r="X38" s="180"/>
      <c r="Y38" s="181"/>
      <c r="Z38" s="194"/>
      <c r="AA38" s="48"/>
    </row>
    <row r="39" spans="1:39" ht="26.1" customHeight="1" x14ac:dyDescent="0.25">
      <c r="A39" s="20">
        <v>282</v>
      </c>
      <c r="B39" s="5" t="b">
        <v>0</v>
      </c>
      <c r="C39" s="195"/>
      <c r="D39" s="196"/>
      <c r="E39" s="199"/>
      <c r="F39" s="200"/>
      <c r="G39" s="189" t="s">
        <v>38</v>
      </c>
      <c r="H39" s="190"/>
      <c r="I39" s="190"/>
      <c r="J39" s="21"/>
      <c r="K39" s="197" t="s">
        <v>14</v>
      </c>
      <c r="L39" s="198"/>
      <c r="M39" s="21"/>
      <c r="N39" s="4">
        <v>302</v>
      </c>
      <c r="O39" s="7" t="b">
        <v>0</v>
      </c>
      <c r="P39" s="195"/>
      <c r="Q39" s="196"/>
      <c r="R39" s="199"/>
      <c r="S39" s="200"/>
      <c r="T39" s="189" t="s">
        <v>38</v>
      </c>
      <c r="U39" s="190"/>
      <c r="V39" s="190"/>
      <c r="W39" s="21"/>
      <c r="X39" s="189" t="s">
        <v>14</v>
      </c>
      <c r="Y39" s="190"/>
      <c r="Z39" s="21"/>
      <c r="AA39" s="48"/>
      <c r="AL39" t="str">
        <f>J39&amp;M39</f>
        <v/>
      </c>
      <c r="AM39" t="str">
        <f>W39&amp;Z39</f>
        <v/>
      </c>
    </row>
    <row r="40" spans="1:39" ht="3" customHeight="1" x14ac:dyDescent="0.25">
      <c r="A40" s="43"/>
      <c r="B40" s="9"/>
      <c r="C40" s="185"/>
      <c r="D40" s="191"/>
      <c r="E40" s="71"/>
      <c r="F40" s="72"/>
      <c r="G40" s="180"/>
      <c r="H40" s="181"/>
      <c r="I40" s="181"/>
      <c r="J40" s="182"/>
      <c r="K40" s="180"/>
      <c r="L40" s="181"/>
      <c r="M40" s="194"/>
      <c r="N40" s="58">
        <v>308</v>
      </c>
      <c r="O40" s="10"/>
      <c r="P40" s="185"/>
      <c r="Q40" s="191"/>
      <c r="R40" s="185"/>
      <c r="S40" s="186"/>
      <c r="T40" s="180"/>
      <c r="U40" s="181"/>
      <c r="V40" s="181"/>
      <c r="W40" s="182"/>
      <c r="X40" s="180"/>
      <c r="Y40" s="181"/>
      <c r="Z40" s="194"/>
      <c r="AA40" s="48"/>
      <c r="AL40" t="str">
        <f>J40&amp;M40</f>
        <v/>
      </c>
      <c r="AM40" t="str">
        <f>W40&amp;Z40</f>
        <v/>
      </c>
    </row>
    <row r="41" spans="1:39" ht="26.1" customHeight="1" x14ac:dyDescent="0.25">
      <c r="A41" s="20">
        <v>283</v>
      </c>
      <c r="B41" s="5" t="b">
        <v>0</v>
      </c>
      <c r="C41" s="195"/>
      <c r="D41" s="196"/>
      <c r="E41" s="199"/>
      <c r="F41" s="200"/>
      <c r="G41" s="189" t="s">
        <v>38</v>
      </c>
      <c r="H41" s="190"/>
      <c r="I41" s="190"/>
      <c r="J41" s="21"/>
      <c r="K41" s="202" t="s">
        <v>14</v>
      </c>
      <c r="L41" s="203"/>
      <c r="M41" s="6"/>
      <c r="N41" s="4">
        <v>303</v>
      </c>
      <c r="O41" s="7" t="b">
        <v>0</v>
      </c>
      <c r="P41" s="195"/>
      <c r="Q41" s="196"/>
      <c r="R41" s="199"/>
      <c r="S41" s="200"/>
      <c r="T41" s="189" t="s">
        <v>38</v>
      </c>
      <c r="U41" s="190"/>
      <c r="V41" s="190"/>
      <c r="W41" s="21"/>
      <c r="X41" s="204" t="s">
        <v>14</v>
      </c>
      <c r="Y41" s="179"/>
      <c r="Z41" s="6"/>
      <c r="AA41" s="48"/>
      <c r="AL41" t="str">
        <f>J41&amp;M41</f>
        <v/>
      </c>
      <c r="AM41" t="str">
        <f>W41&amp;Z41</f>
        <v/>
      </c>
    </row>
    <row r="42" spans="1:39" ht="3" customHeight="1" x14ac:dyDescent="0.25">
      <c r="A42" s="43"/>
      <c r="B42" s="9"/>
      <c r="C42" s="185"/>
      <c r="D42" s="191"/>
      <c r="E42" s="185"/>
      <c r="F42" s="186"/>
      <c r="G42" s="180"/>
      <c r="H42" s="181"/>
      <c r="I42" s="181"/>
      <c r="J42" s="182"/>
      <c r="K42" s="180"/>
      <c r="L42" s="181"/>
      <c r="M42" s="194"/>
      <c r="N42" s="58"/>
      <c r="O42" s="10"/>
      <c r="P42" s="185"/>
      <c r="Q42" s="191"/>
      <c r="R42" s="185"/>
      <c r="S42" s="186"/>
      <c r="T42" s="180"/>
      <c r="U42" s="181"/>
      <c r="V42" s="181"/>
      <c r="W42" s="182"/>
      <c r="X42" s="180"/>
      <c r="Y42" s="181"/>
      <c r="Z42" s="194"/>
      <c r="AA42" s="48"/>
    </row>
    <row r="43" spans="1:39" ht="26.1" customHeight="1" x14ac:dyDescent="0.25">
      <c r="A43" s="20">
        <v>284</v>
      </c>
      <c r="B43" s="5" t="b">
        <v>0</v>
      </c>
      <c r="C43" s="195"/>
      <c r="D43" s="196"/>
      <c r="E43" s="199"/>
      <c r="F43" s="200"/>
      <c r="G43" s="189" t="s">
        <v>38</v>
      </c>
      <c r="H43" s="190"/>
      <c r="I43" s="190"/>
      <c r="J43" s="21"/>
      <c r="K43" s="197" t="s">
        <v>14</v>
      </c>
      <c r="L43" s="198"/>
      <c r="M43" s="21"/>
      <c r="N43" s="4">
        <v>304</v>
      </c>
      <c r="O43" s="7" t="b">
        <v>0</v>
      </c>
      <c r="P43" s="195"/>
      <c r="Q43" s="196"/>
      <c r="R43" s="199"/>
      <c r="S43" s="200"/>
      <c r="T43" s="189" t="s">
        <v>38</v>
      </c>
      <c r="U43" s="190"/>
      <c r="V43" s="190"/>
      <c r="W43" s="21"/>
      <c r="X43" s="189" t="s">
        <v>14</v>
      </c>
      <c r="Y43" s="190"/>
      <c r="Z43" s="21"/>
      <c r="AA43" s="48"/>
      <c r="AL43" t="str">
        <f>J43&amp;M43</f>
        <v/>
      </c>
      <c r="AM43" t="str">
        <f>W43&amp;Z43</f>
        <v/>
      </c>
    </row>
    <row r="44" spans="1:39" ht="3" customHeight="1" x14ac:dyDescent="0.25">
      <c r="A44" s="43"/>
      <c r="B44" s="9"/>
      <c r="C44" s="185"/>
      <c r="D44" s="191"/>
      <c r="E44" s="71"/>
      <c r="F44" s="72"/>
      <c r="G44" s="180"/>
      <c r="H44" s="181"/>
      <c r="I44" s="181"/>
      <c r="J44" s="182"/>
      <c r="K44" s="180"/>
      <c r="L44" s="181"/>
      <c r="M44" s="194"/>
      <c r="N44" s="58">
        <v>311</v>
      </c>
      <c r="O44" s="10"/>
      <c r="P44" s="185"/>
      <c r="Q44" s="191"/>
      <c r="R44" s="185"/>
      <c r="S44" s="186"/>
      <c r="T44" s="180"/>
      <c r="U44" s="181"/>
      <c r="V44" s="181"/>
      <c r="W44" s="182"/>
      <c r="X44" s="180"/>
      <c r="Y44" s="181"/>
      <c r="Z44" s="194"/>
      <c r="AA44" s="48"/>
      <c r="AL44" t="str">
        <f>J44&amp;M44</f>
        <v/>
      </c>
      <c r="AM44" t="str">
        <f>W44&amp;Z44</f>
        <v/>
      </c>
    </row>
    <row r="45" spans="1:39" ht="26.1" customHeight="1" x14ac:dyDescent="0.25">
      <c r="A45" s="20">
        <v>285</v>
      </c>
      <c r="B45" s="5" t="b">
        <v>0</v>
      </c>
      <c r="C45" s="195"/>
      <c r="D45" s="196"/>
      <c r="E45" s="199"/>
      <c r="F45" s="200"/>
      <c r="G45" s="189" t="s">
        <v>38</v>
      </c>
      <c r="H45" s="190"/>
      <c r="I45" s="190"/>
      <c r="J45" s="21"/>
      <c r="K45" s="202" t="s">
        <v>14</v>
      </c>
      <c r="L45" s="203"/>
      <c r="M45" s="6"/>
      <c r="N45" s="4">
        <v>305</v>
      </c>
      <c r="O45" s="7" t="b">
        <v>0</v>
      </c>
      <c r="P45" s="195"/>
      <c r="Q45" s="196"/>
      <c r="R45" s="199"/>
      <c r="S45" s="200"/>
      <c r="T45" s="189" t="s">
        <v>38</v>
      </c>
      <c r="U45" s="190"/>
      <c r="V45" s="190"/>
      <c r="W45" s="21"/>
      <c r="X45" s="204" t="s">
        <v>14</v>
      </c>
      <c r="Y45" s="179"/>
      <c r="Z45" s="6"/>
      <c r="AA45" s="48"/>
      <c r="AL45" t="str">
        <f>J45&amp;M45</f>
        <v/>
      </c>
      <c r="AM45" t="str">
        <f>W45&amp;Z45</f>
        <v/>
      </c>
    </row>
    <row r="46" spans="1:39" ht="3" customHeight="1" x14ac:dyDescent="0.25">
      <c r="A46" s="43"/>
      <c r="B46" s="9"/>
      <c r="C46" s="185"/>
      <c r="D46" s="191"/>
      <c r="E46" s="185"/>
      <c r="F46" s="186"/>
      <c r="G46" s="180"/>
      <c r="H46" s="181"/>
      <c r="I46" s="181"/>
      <c r="J46" s="182"/>
      <c r="K46" s="180"/>
      <c r="L46" s="181"/>
      <c r="M46" s="194"/>
      <c r="N46" s="58"/>
      <c r="O46" s="10"/>
      <c r="P46" s="185"/>
      <c r="Q46" s="191"/>
      <c r="R46" s="185"/>
      <c r="S46" s="186"/>
      <c r="T46" s="180"/>
      <c r="U46" s="181"/>
      <c r="V46" s="181"/>
      <c r="W46" s="182"/>
      <c r="X46" s="180"/>
      <c r="Y46" s="181"/>
      <c r="Z46" s="194"/>
      <c r="AA46" s="48"/>
    </row>
    <row r="47" spans="1:39" ht="26.1" customHeight="1" x14ac:dyDescent="0.25">
      <c r="A47" s="20">
        <v>286</v>
      </c>
      <c r="B47" s="5" t="b">
        <v>0</v>
      </c>
      <c r="C47" s="195"/>
      <c r="D47" s="196"/>
      <c r="E47" s="199"/>
      <c r="F47" s="200"/>
      <c r="G47" s="189" t="s">
        <v>38</v>
      </c>
      <c r="H47" s="190"/>
      <c r="I47" s="190"/>
      <c r="J47" s="21"/>
      <c r="K47" s="197" t="s">
        <v>14</v>
      </c>
      <c r="L47" s="198"/>
      <c r="M47" s="21"/>
      <c r="N47" s="4">
        <v>306</v>
      </c>
      <c r="O47" s="7" t="b">
        <v>0</v>
      </c>
      <c r="P47" s="195"/>
      <c r="Q47" s="196"/>
      <c r="R47" s="199"/>
      <c r="S47" s="200"/>
      <c r="T47" s="189" t="s">
        <v>38</v>
      </c>
      <c r="U47" s="190"/>
      <c r="V47" s="190"/>
      <c r="W47" s="21"/>
      <c r="X47" s="189" t="s">
        <v>14</v>
      </c>
      <c r="Y47" s="190"/>
      <c r="Z47" s="21"/>
      <c r="AA47" s="48"/>
      <c r="AL47" t="str">
        <f>J47&amp;M47</f>
        <v/>
      </c>
      <c r="AM47" t="str">
        <f>W47&amp;Z47</f>
        <v/>
      </c>
    </row>
    <row r="48" spans="1:39" ht="3" customHeight="1" x14ac:dyDescent="0.25">
      <c r="A48" s="43"/>
      <c r="B48" s="9"/>
      <c r="C48" s="185"/>
      <c r="D48" s="191"/>
      <c r="E48" s="71"/>
      <c r="F48" s="72"/>
      <c r="G48" s="180"/>
      <c r="H48" s="181"/>
      <c r="I48" s="181"/>
      <c r="J48" s="182"/>
      <c r="K48" s="180"/>
      <c r="L48" s="181"/>
      <c r="M48" s="194"/>
      <c r="N48" s="58"/>
      <c r="O48" s="10"/>
      <c r="P48" s="185"/>
      <c r="Q48" s="191"/>
      <c r="R48" s="185"/>
      <c r="S48" s="186"/>
      <c r="T48" s="180"/>
      <c r="U48" s="181"/>
      <c r="V48" s="181"/>
      <c r="W48" s="182"/>
      <c r="X48" s="180"/>
      <c r="Y48" s="181"/>
      <c r="Z48" s="194"/>
      <c r="AA48" s="48"/>
      <c r="AL48" t="str">
        <f>J48&amp;M48</f>
        <v/>
      </c>
      <c r="AM48" t="str">
        <f>W48&amp;Z48</f>
        <v/>
      </c>
    </row>
    <row r="50" spans="1:38" hidden="1" x14ac:dyDescent="0.25">
      <c r="A50" t="s">
        <v>62</v>
      </c>
    </row>
    <row r="51" spans="1:38" ht="12.75" hidden="1" customHeight="1" x14ac:dyDescent="0.25">
      <c r="C51" t="s">
        <v>15</v>
      </c>
      <c r="G51" t="s">
        <v>65</v>
      </c>
      <c r="P51" s="176" t="s">
        <v>58</v>
      </c>
      <c r="Q51" s="176"/>
      <c r="W51" t="s">
        <v>16</v>
      </c>
    </row>
    <row r="52" spans="1:38" s="12" customFormat="1" ht="12.75" hidden="1" customHeight="1" x14ac:dyDescent="0.25">
      <c r="A52"/>
      <c r="B52"/>
      <c r="C52">
        <v>1</v>
      </c>
      <c r="D52">
        <f>COUNTIF($C$9:$C$47,"&lt;500")</f>
        <v>0</v>
      </c>
      <c r="E52"/>
      <c r="F52"/>
      <c r="G52" s="90" t="s">
        <v>66</v>
      </c>
      <c r="H52"/>
      <c r="I52"/>
      <c r="J52"/>
      <c r="K52"/>
      <c r="L52"/>
      <c r="M52"/>
      <c r="N52"/>
      <c r="O52"/>
      <c r="P52">
        <v>1</v>
      </c>
      <c r="Q52">
        <f>COUNTIF($P$9:$P$47,"&lt;500")</f>
        <v>0</v>
      </c>
      <c r="R52"/>
      <c r="S52"/>
      <c r="T52"/>
      <c r="U52"/>
      <c r="V52"/>
      <c r="W52" s="177">
        <f t="shared" ref="W52:W58" si="0">SUM(D52+Q52)</f>
        <v>0</v>
      </c>
      <c r="X52" s="177"/>
      <c r="Y52"/>
      <c r="Z52"/>
      <c r="AA52" s="50"/>
      <c r="AB52"/>
      <c r="AC52"/>
      <c r="AD52"/>
      <c r="AE52"/>
      <c r="AF52"/>
      <c r="AG52"/>
      <c r="AH52"/>
      <c r="AK52"/>
      <c r="AL52"/>
    </row>
    <row r="53" spans="1:38" s="12" customFormat="1" ht="12.75" hidden="1" customHeight="1" x14ac:dyDescent="0.25">
      <c r="A53"/>
      <c r="B53"/>
      <c r="C53">
        <v>2</v>
      </c>
      <c r="D53" s="13">
        <f>COUNTIF($C$9:$C$47,"&gt;=500")-COUNTIF($C$9:$C$47,"&gt;549")</f>
        <v>0</v>
      </c>
      <c r="E53" s="13"/>
      <c r="F53" s="13"/>
      <c r="G53" t="s">
        <v>67</v>
      </c>
      <c r="H53"/>
      <c r="I53"/>
      <c r="J53"/>
      <c r="K53"/>
      <c r="L53"/>
      <c r="M53"/>
      <c r="N53"/>
      <c r="O53"/>
      <c r="P53">
        <v>2</v>
      </c>
      <c r="Q53" s="13">
        <f>COUNTIF($P$9:$P$47,"&gt;=500")-COUNTIF($P$9:$P$47,"&gt;549")</f>
        <v>0</v>
      </c>
      <c r="R53" s="13"/>
      <c r="S53" s="13"/>
      <c r="T53"/>
      <c r="U53"/>
      <c r="V53"/>
      <c r="W53" s="177">
        <f t="shared" si="0"/>
        <v>0</v>
      </c>
      <c r="X53" s="177"/>
      <c r="Y53"/>
      <c r="Z53"/>
      <c r="AA53" s="50"/>
      <c r="AB53"/>
      <c r="AC53"/>
      <c r="AD53"/>
      <c r="AE53"/>
      <c r="AF53" s="13"/>
      <c r="AG53"/>
      <c r="AH53"/>
      <c r="AK53"/>
      <c r="AL53"/>
    </row>
    <row r="54" spans="1:38" s="12" customFormat="1" ht="12.75" hidden="1" customHeight="1" x14ac:dyDescent="0.25">
      <c r="A54"/>
      <c r="B54"/>
      <c r="C54">
        <v>3</v>
      </c>
      <c r="D54" s="13">
        <f>COUNTIF($C$9:$C$47,"&gt;=550")-COUNTIF($C$9:$C$47,"&gt;599")</f>
        <v>0</v>
      </c>
      <c r="E54" s="13"/>
      <c r="F54" s="13"/>
      <c r="G54" t="s">
        <v>64</v>
      </c>
      <c r="H54"/>
      <c r="I54"/>
      <c r="J54"/>
      <c r="K54"/>
      <c r="L54"/>
      <c r="M54"/>
      <c r="N54"/>
      <c r="O54"/>
      <c r="P54">
        <v>3</v>
      </c>
      <c r="Q54" s="13">
        <f>COUNTIF($P$9:$P$47,"&gt;=550")-COUNTIF($P$9:$P$47,"&gt;599")</f>
        <v>0</v>
      </c>
      <c r="R54" s="13"/>
      <c r="S54" s="13"/>
      <c r="T54"/>
      <c r="U54"/>
      <c r="V54"/>
      <c r="W54" s="177">
        <f t="shared" si="0"/>
        <v>0</v>
      </c>
      <c r="X54" s="177"/>
      <c r="Y54"/>
      <c r="Z54"/>
      <c r="AA54" s="50"/>
      <c r="AB54"/>
      <c r="AC54"/>
      <c r="AD54"/>
      <c r="AE54"/>
      <c r="AF54" s="13"/>
      <c r="AG54"/>
      <c r="AH54"/>
      <c r="AK54"/>
      <c r="AL54"/>
    </row>
    <row r="55" spans="1:38" s="12" customFormat="1" ht="12.75" hidden="1" customHeight="1" x14ac:dyDescent="0.25">
      <c r="A55"/>
      <c r="B55"/>
      <c r="C55">
        <v>4</v>
      </c>
      <c r="D55" s="13">
        <f>COUNTIF($C$9:$C$47,"&gt;=600")-COUNTIF($C$9:$C$47,"&gt;900")</f>
        <v>0</v>
      </c>
      <c r="E55" s="13"/>
      <c r="F55" s="13"/>
      <c r="G55" t="s">
        <v>63</v>
      </c>
      <c r="H55"/>
      <c r="I55"/>
      <c r="J55"/>
      <c r="K55"/>
      <c r="L55"/>
      <c r="M55"/>
      <c r="N55"/>
      <c r="O55"/>
      <c r="P55">
        <v>4</v>
      </c>
      <c r="Q55" s="13">
        <f>COUNTIF($P$9:$P$47,"&gt;=600")-COUNTIF($P$9:$P$47,"&gt;900")</f>
        <v>0</v>
      </c>
      <c r="R55" s="13"/>
      <c r="S55" s="13"/>
      <c r="T55"/>
      <c r="U55"/>
      <c r="V55"/>
      <c r="W55" s="177">
        <f t="shared" si="0"/>
        <v>0</v>
      </c>
      <c r="X55" s="177"/>
      <c r="Y55"/>
      <c r="Z55"/>
      <c r="AA55" s="50"/>
      <c r="AB55"/>
      <c r="AC55"/>
      <c r="AD55"/>
      <c r="AE55"/>
      <c r="AF55" s="13"/>
      <c r="AG55"/>
      <c r="AH55"/>
      <c r="AK55"/>
      <c r="AL55"/>
    </row>
    <row r="56" spans="1:38" s="12" customFormat="1" ht="12.75" hidden="1" customHeight="1" x14ac:dyDescent="0.25">
      <c r="A56"/>
      <c r="B56"/>
      <c r="C56">
        <v>5</v>
      </c>
      <c r="D56" s="13">
        <f>COUNTIF($C$9:$C$47,"&gt;=901")-COUNTIF($C$9:$C$47,"&gt;1000")</f>
        <v>0</v>
      </c>
      <c r="E56" s="13"/>
      <c r="F56" s="13"/>
      <c r="G56" t="s">
        <v>68</v>
      </c>
      <c r="H56"/>
      <c r="I56"/>
      <c r="J56"/>
      <c r="K56"/>
      <c r="L56"/>
      <c r="M56"/>
      <c r="N56"/>
      <c r="O56"/>
      <c r="P56">
        <v>5</v>
      </c>
      <c r="Q56" s="13">
        <f>COUNTIF($P$9:$P$47,"&gt;=901")-COUNTIF($P$9:$P$47,"&gt;1000")</f>
        <v>0</v>
      </c>
      <c r="R56" s="13"/>
      <c r="S56" s="13"/>
      <c r="T56"/>
      <c r="U56"/>
      <c r="V56"/>
      <c r="W56" s="177">
        <f t="shared" si="0"/>
        <v>0</v>
      </c>
      <c r="X56" s="177"/>
      <c r="Y56"/>
      <c r="Z56"/>
      <c r="AA56" s="50"/>
      <c r="AB56"/>
      <c r="AC56"/>
      <c r="AD56"/>
      <c r="AE56"/>
      <c r="AF56" s="13"/>
      <c r="AG56"/>
      <c r="AH56"/>
      <c r="AK56"/>
      <c r="AL56"/>
    </row>
    <row r="57" spans="1:38" s="12" customFormat="1" hidden="1" x14ac:dyDescent="0.25">
      <c r="A57"/>
      <c r="B57"/>
      <c r="C57">
        <v>6</v>
      </c>
      <c r="D57" s="13">
        <f>COUNTIF($C$9:$C$47,"&gt;=1001")-COUNTIF($C$9:$C$47,"&gt;1050")</f>
        <v>0</v>
      </c>
      <c r="E57"/>
      <c r="F57"/>
      <c r="G57" s="90" t="s">
        <v>69</v>
      </c>
      <c r="H57"/>
      <c r="I57"/>
      <c r="J57"/>
      <c r="K57"/>
      <c r="L57"/>
      <c r="M57"/>
      <c r="N57"/>
      <c r="O57"/>
      <c r="P57">
        <v>6</v>
      </c>
      <c r="Q57" s="13">
        <f>COUNTIF($P$9:$P$47,"&gt;=1001")-COUNTIF($P$9:$P$47,"&gt;1050")</f>
        <v>0</v>
      </c>
      <c r="R57"/>
      <c r="S57"/>
      <c r="T57"/>
      <c r="U57"/>
      <c r="V57"/>
      <c r="W57" s="177">
        <f t="shared" si="0"/>
        <v>0</v>
      </c>
      <c r="X57" s="177"/>
      <c r="Y57"/>
      <c r="Z57"/>
      <c r="AA57" s="50"/>
      <c r="AB57"/>
      <c r="AC57"/>
      <c r="AD57"/>
      <c r="AE57"/>
      <c r="AF57"/>
      <c r="AG57"/>
      <c r="AH57"/>
      <c r="AK57"/>
      <c r="AL57"/>
    </row>
    <row r="58" spans="1:38" hidden="1" x14ac:dyDescent="0.25">
      <c r="C58">
        <v>7</v>
      </c>
      <c r="D58">
        <f>COUNTIF($C$9:$C$47,"&gt;1050")</f>
        <v>0</v>
      </c>
      <c r="G58" s="90" t="s">
        <v>70</v>
      </c>
      <c r="P58">
        <v>7</v>
      </c>
      <c r="Q58">
        <f>COUNTIF($P$9:$P$47,"&gt;1050")</f>
        <v>0</v>
      </c>
      <c r="W58" s="177">
        <f t="shared" si="0"/>
        <v>0</v>
      </c>
      <c r="X58" s="177"/>
    </row>
    <row r="59" spans="1:38" hidden="1" x14ac:dyDescent="0.25">
      <c r="G59" s="90"/>
      <c r="W59" s="89"/>
      <c r="X59" s="89"/>
    </row>
    <row r="60" spans="1:38" hidden="1" x14ac:dyDescent="0.25">
      <c r="A60" t="s">
        <v>61</v>
      </c>
      <c r="AE60" s="176"/>
      <c r="AF60" s="176"/>
      <c r="AG60" s="176"/>
    </row>
    <row r="61" spans="1:38" hidden="1" x14ac:dyDescent="0.25">
      <c r="C61" t="s">
        <v>17</v>
      </c>
      <c r="P61" t="s">
        <v>17</v>
      </c>
      <c r="W61" t="s">
        <v>18</v>
      </c>
    </row>
    <row r="62" spans="1:38" hidden="1" x14ac:dyDescent="0.25">
      <c r="C62" s="176">
        <f>COUNTIF(B9:B47,"=TRUE")</f>
        <v>0</v>
      </c>
      <c r="D62" s="176"/>
      <c r="E62" s="88"/>
      <c r="F62" s="88"/>
      <c r="M62" s="14"/>
      <c r="O62" s="14"/>
      <c r="P62" s="176">
        <f>COUNTIF(O9:O47,"=TRUE")</f>
        <v>0</v>
      </c>
      <c r="Q62" s="176"/>
      <c r="R62" s="88"/>
      <c r="S62" s="88"/>
      <c r="W62" s="176">
        <f>SUM(C62+P62)</f>
        <v>0</v>
      </c>
      <c r="X62" s="176"/>
    </row>
  </sheetData>
  <sheetProtection password="CA83" sheet="1" objects="1" scenarios="1"/>
  <mergeCells count="341">
    <mergeCell ref="AE60:AG60"/>
    <mergeCell ref="W52:X52"/>
    <mergeCell ref="W53:X53"/>
    <mergeCell ref="W54:X54"/>
    <mergeCell ref="W55:X55"/>
    <mergeCell ref="W56:X56"/>
    <mergeCell ref="W57:X57"/>
    <mergeCell ref="T47:V47"/>
    <mergeCell ref="X47:Y47"/>
    <mergeCell ref="C48:D48"/>
    <mergeCell ref="G48:J48"/>
    <mergeCell ref="K48:M48"/>
    <mergeCell ref="P48:Q48"/>
    <mergeCell ref="T48:W48"/>
    <mergeCell ref="X48:Z48"/>
    <mergeCell ref="C47:D47"/>
    <mergeCell ref="E47:F47"/>
    <mergeCell ref="G47:I47"/>
    <mergeCell ref="K47:L47"/>
    <mergeCell ref="P47:Q47"/>
    <mergeCell ref="R47:S47"/>
    <mergeCell ref="R48:S48"/>
    <mergeCell ref="T45:V45"/>
    <mergeCell ref="X45:Y45"/>
    <mergeCell ref="C46:D46"/>
    <mergeCell ref="E46:F46"/>
    <mergeCell ref="G46:J46"/>
    <mergeCell ref="K46:M46"/>
    <mergeCell ref="P46:Q46"/>
    <mergeCell ref="R46:S46"/>
    <mergeCell ref="T46:W46"/>
    <mergeCell ref="X46:Z46"/>
    <mergeCell ref="C45:D45"/>
    <mergeCell ref="E45:F45"/>
    <mergeCell ref="G45:I45"/>
    <mergeCell ref="K45:L45"/>
    <mergeCell ref="P45:Q45"/>
    <mergeCell ref="R45:S45"/>
    <mergeCell ref="T43:V43"/>
    <mergeCell ref="X43:Y43"/>
    <mergeCell ref="C44:D44"/>
    <mergeCell ref="G44:J44"/>
    <mergeCell ref="K44:M44"/>
    <mergeCell ref="P44:Q44"/>
    <mergeCell ref="T44:W44"/>
    <mergeCell ref="X44:Z44"/>
    <mergeCell ref="C43:D43"/>
    <mergeCell ref="E43:F43"/>
    <mergeCell ref="G43:I43"/>
    <mergeCell ref="K43:L43"/>
    <mergeCell ref="P43:Q43"/>
    <mergeCell ref="R43:S43"/>
    <mergeCell ref="R44:S44"/>
    <mergeCell ref="T41:V41"/>
    <mergeCell ref="X41:Y41"/>
    <mergeCell ref="C42:D42"/>
    <mergeCell ref="E42:F42"/>
    <mergeCell ref="G42:J42"/>
    <mergeCell ref="K42:M42"/>
    <mergeCell ref="P42:Q42"/>
    <mergeCell ref="R42:S42"/>
    <mergeCell ref="T42:W42"/>
    <mergeCell ref="X42:Z42"/>
    <mergeCell ref="C41:D41"/>
    <mergeCell ref="E41:F41"/>
    <mergeCell ref="G41:I41"/>
    <mergeCell ref="K41:L41"/>
    <mergeCell ref="P41:Q41"/>
    <mergeCell ref="R41:S41"/>
    <mergeCell ref="T39:V39"/>
    <mergeCell ref="X39:Y39"/>
    <mergeCell ref="C40:D40"/>
    <mergeCell ref="G40:J40"/>
    <mergeCell ref="K40:M40"/>
    <mergeCell ref="P40:Q40"/>
    <mergeCell ref="T40:W40"/>
    <mergeCell ref="X40:Z40"/>
    <mergeCell ref="C39:D39"/>
    <mergeCell ref="E39:F39"/>
    <mergeCell ref="G39:I39"/>
    <mergeCell ref="K39:L39"/>
    <mergeCell ref="P39:Q39"/>
    <mergeCell ref="R39:S39"/>
    <mergeCell ref="R40:S40"/>
    <mergeCell ref="T37:V37"/>
    <mergeCell ref="X37:Y37"/>
    <mergeCell ref="C38:D38"/>
    <mergeCell ref="E38:F38"/>
    <mergeCell ref="G38:J38"/>
    <mergeCell ref="K38:M38"/>
    <mergeCell ref="P38:Q38"/>
    <mergeCell ref="R38:S38"/>
    <mergeCell ref="T38:W38"/>
    <mergeCell ref="X38:Z38"/>
    <mergeCell ref="C37:D37"/>
    <mergeCell ref="E37:F37"/>
    <mergeCell ref="G37:I37"/>
    <mergeCell ref="K37:L37"/>
    <mergeCell ref="P37:Q37"/>
    <mergeCell ref="R37:S37"/>
    <mergeCell ref="T35:V35"/>
    <mergeCell ref="X35:Y35"/>
    <mergeCell ref="C36:D36"/>
    <mergeCell ref="G36:J36"/>
    <mergeCell ref="K36:M36"/>
    <mergeCell ref="P36:Q36"/>
    <mergeCell ref="T36:W36"/>
    <mergeCell ref="X36:Z36"/>
    <mergeCell ref="C35:D35"/>
    <mergeCell ref="E35:F35"/>
    <mergeCell ref="G35:I35"/>
    <mergeCell ref="K35:L35"/>
    <mergeCell ref="P35:Q35"/>
    <mergeCell ref="R35:S35"/>
    <mergeCell ref="R36:S36"/>
    <mergeCell ref="T33:V33"/>
    <mergeCell ref="X33:Y33"/>
    <mergeCell ref="C34:D34"/>
    <mergeCell ref="E34:F34"/>
    <mergeCell ref="G34:J34"/>
    <mergeCell ref="K34:M34"/>
    <mergeCell ref="P34:Q34"/>
    <mergeCell ref="R34:S34"/>
    <mergeCell ref="T34:W34"/>
    <mergeCell ref="X34:Z34"/>
    <mergeCell ref="C33:D33"/>
    <mergeCell ref="E33:F33"/>
    <mergeCell ref="G33:I33"/>
    <mergeCell ref="K33:L33"/>
    <mergeCell ref="P33:Q33"/>
    <mergeCell ref="R33:S33"/>
    <mergeCell ref="T31:V31"/>
    <mergeCell ref="X31:Y31"/>
    <mergeCell ref="C32:D32"/>
    <mergeCell ref="G32:J32"/>
    <mergeCell ref="K32:M32"/>
    <mergeCell ref="P32:Q32"/>
    <mergeCell ref="T32:W32"/>
    <mergeCell ref="X32:Z32"/>
    <mergeCell ref="C31:D31"/>
    <mergeCell ref="E31:F31"/>
    <mergeCell ref="G31:I31"/>
    <mergeCell ref="K31:L31"/>
    <mergeCell ref="P31:Q31"/>
    <mergeCell ref="R31:S31"/>
    <mergeCell ref="R32:S32"/>
    <mergeCell ref="T29:V29"/>
    <mergeCell ref="X29:Y29"/>
    <mergeCell ref="C30:D30"/>
    <mergeCell ref="E30:F30"/>
    <mergeCell ref="G30:J30"/>
    <mergeCell ref="K30:M30"/>
    <mergeCell ref="P30:Q30"/>
    <mergeCell ref="R30:S30"/>
    <mergeCell ref="T30:W30"/>
    <mergeCell ref="X30:Z30"/>
    <mergeCell ref="C29:D29"/>
    <mergeCell ref="E29:F29"/>
    <mergeCell ref="G29:I29"/>
    <mergeCell ref="K29:L29"/>
    <mergeCell ref="P29:Q29"/>
    <mergeCell ref="R29:S29"/>
    <mergeCell ref="T27:V27"/>
    <mergeCell ref="X27:Y27"/>
    <mergeCell ref="C28:D28"/>
    <mergeCell ref="G28:J28"/>
    <mergeCell ref="K28:M28"/>
    <mergeCell ref="P28:Q28"/>
    <mergeCell ref="T28:W28"/>
    <mergeCell ref="X28:Z28"/>
    <mergeCell ref="C27:D27"/>
    <mergeCell ref="E27:F27"/>
    <mergeCell ref="G27:I27"/>
    <mergeCell ref="K27:L27"/>
    <mergeCell ref="P27:Q27"/>
    <mergeCell ref="R27:S27"/>
    <mergeCell ref="R28:S28"/>
    <mergeCell ref="T25:V25"/>
    <mergeCell ref="X25:Y25"/>
    <mergeCell ref="C26:D26"/>
    <mergeCell ref="E26:F26"/>
    <mergeCell ref="G26:J26"/>
    <mergeCell ref="K26:M26"/>
    <mergeCell ref="P26:Q26"/>
    <mergeCell ref="R26:S26"/>
    <mergeCell ref="T26:W26"/>
    <mergeCell ref="X26:Z26"/>
    <mergeCell ref="C25:D25"/>
    <mergeCell ref="E25:F25"/>
    <mergeCell ref="G25:I25"/>
    <mergeCell ref="K25:L25"/>
    <mergeCell ref="P25:Q25"/>
    <mergeCell ref="R25:S25"/>
    <mergeCell ref="T23:V23"/>
    <mergeCell ref="X23:Y23"/>
    <mergeCell ref="C24:D24"/>
    <mergeCell ref="G24:J24"/>
    <mergeCell ref="K24:M24"/>
    <mergeCell ref="P24:Q24"/>
    <mergeCell ref="T24:W24"/>
    <mergeCell ref="X24:Z24"/>
    <mergeCell ref="C23:D23"/>
    <mergeCell ref="E23:F23"/>
    <mergeCell ref="G23:I23"/>
    <mergeCell ref="K23:L23"/>
    <mergeCell ref="P23:Q23"/>
    <mergeCell ref="R23:S23"/>
    <mergeCell ref="R24:S24"/>
    <mergeCell ref="T21:V21"/>
    <mergeCell ref="X21:Y21"/>
    <mergeCell ref="C22:D22"/>
    <mergeCell ref="E22:F22"/>
    <mergeCell ref="G22:J22"/>
    <mergeCell ref="K22:M22"/>
    <mergeCell ref="P22:Q22"/>
    <mergeCell ref="R22:S22"/>
    <mergeCell ref="T22:W22"/>
    <mergeCell ref="X22:Z22"/>
    <mergeCell ref="C21:D21"/>
    <mergeCell ref="E21:F21"/>
    <mergeCell ref="G21:I21"/>
    <mergeCell ref="K21:L21"/>
    <mergeCell ref="P21:Q21"/>
    <mergeCell ref="R21:S21"/>
    <mergeCell ref="T19:V19"/>
    <mergeCell ref="X19:Y19"/>
    <mergeCell ref="C20:D20"/>
    <mergeCell ref="G20:J20"/>
    <mergeCell ref="K20:M20"/>
    <mergeCell ref="P20:Q20"/>
    <mergeCell ref="T20:W20"/>
    <mergeCell ref="X20:Z20"/>
    <mergeCell ref="C19:D19"/>
    <mergeCell ref="E19:F19"/>
    <mergeCell ref="G19:I19"/>
    <mergeCell ref="K19:L19"/>
    <mergeCell ref="P19:Q19"/>
    <mergeCell ref="R19:S19"/>
    <mergeCell ref="R20:S20"/>
    <mergeCell ref="T17:V17"/>
    <mergeCell ref="X17:Y17"/>
    <mergeCell ref="C18:D18"/>
    <mergeCell ref="E18:F18"/>
    <mergeCell ref="G18:J18"/>
    <mergeCell ref="K18:M18"/>
    <mergeCell ref="P18:Q18"/>
    <mergeCell ref="R18:S18"/>
    <mergeCell ref="T18:W18"/>
    <mergeCell ref="X18:Z18"/>
    <mergeCell ref="C17:D17"/>
    <mergeCell ref="E17:F17"/>
    <mergeCell ref="G17:I17"/>
    <mergeCell ref="K17:L17"/>
    <mergeCell ref="P17:Q17"/>
    <mergeCell ref="R17:S17"/>
    <mergeCell ref="T15:V15"/>
    <mergeCell ref="X15:Y15"/>
    <mergeCell ref="C16:D16"/>
    <mergeCell ref="G16:J16"/>
    <mergeCell ref="K16:M16"/>
    <mergeCell ref="P16:Q16"/>
    <mergeCell ref="T16:W16"/>
    <mergeCell ref="X16:Z16"/>
    <mergeCell ref="C15:D15"/>
    <mergeCell ref="E15:F15"/>
    <mergeCell ref="G15:I15"/>
    <mergeCell ref="K15:L15"/>
    <mergeCell ref="P15:Q15"/>
    <mergeCell ref="R15:S15"/>
    <mergeCell ref="R16:S16"/>
    <mergeCell ref="C14:D14"/>
    <mergeCell ref="E14:F14"/>
    <mergeCell ref="G14:J14"/>
    <mergeCell ref="K14:M14"/>
    <mergeCell ref="P14:Q14"/>
    <mergeCell ref="R14:S14"/>
    <mergeCell ref="T14:W14"/>
    <mergeCell ref="X14:Z14"/>
    <mergeCell ref="C13:D13"/>
    <mergeCell ref="E13:F13"/>
    <mergeCell ref="G13:I13"/>
    <mergeCell ref="K13:L13"/>
    <mergeCell ref="P13:Q13"/>
    <mergeCell ref="R13:S13"/>
    <mergeCell ref="C10:D10"/>
    <mergeCell ref="E10:F10"/>
    <mergeCell ref="G10:J10"/>
    <mergeCell ref="K10:M10"/>
    <mergeCell ref="P10:Q10"/>
    <mergeCell ref="R10:S10"/>
    <mergeCell ref="R12:S12"/>
    <mergeCell ref="T13:V13"/>
    <mergeCell ref="X13:Y13"/>
    <mergeCell ref="C9:D9"/>
    <mergeCell ref="E9:F9"/>
    <mergeCell ref="G9:I9"/>
    <mergeCell ref="K9:L9"/>
    <mergeCell ref="P9:Q9"/>
    <mergeCell ref="R9:S9"/>
    <mergeCell ref="T9:V9"/>
    <mergeCell ref="X9:Y9"/>
    <mergeCell ref="C12:D12"/>
    <mergeCell ref="G12:J12"/>
    <mergeCell ref="K12:M12"/>
    <mergeCell ref="P12:Q12"/>
    <mergeCell ref="T12:W12"/>
    <mergeCell ref="X12:Z12"/>
    <mergeCell ref="T10:W10"/>
    <mergeCell ref="X10:Z10"/>
    <mergeCell ref="C11:D11"/>
    <mergeCell ref="E11:F11"/>
    <mergeCell ref="G11:I11"/>
    <mergeCell ref="K11:L11"/>
    <mergeCell ref="P11:Q11"/>
    <mergeCell ref="R11:S11"/>
    <mergeCell ref="T11:V11"/>
    <mergeCell ref="X11:Y11"/>
    <mergeCell ref="P51:Q51"/>
    <mergeCell ref="W58:X58"/>
    <mergeCell ref="C62:D62"/>
    <mergeCell ref="P62:Q62"/>
    <mergeCell ref="W62:X62"/>
    <mergeCell ref="A2:Z2"/>
    <mergeCell ref="A4:H4"/>
    <mergeCell ref="I4:P4"/>
    <mergeCell ref="Q4:U4"/>
    <mergeCell ref="V4:Z4"/>
    <mergeCell ref="A5:H5"/>
    <mergeCell ref="I5:P5"/>
    <mergeCell ref="Q5:U5"/>
    <mergeCell ref="V5:Z5"/>
    <mergeCell ref="F6:L6"/>
    <mergeCell ref="P6:U6"/>
    <mergeCell ref="C8:D8"/>
    <mergeCell ref="E8:F8"/>
    <mergeCell ref="G8:J8"/>
    <mergeCell ref="K8:M8"/>
    <mergeCell ref="P8:Q8"/>
    <mergeCell ref="R8:S8"/>
    <mergeCell ref="T8:W8"/>
    <mergeCell ref="X8:Z8"/>
  </mergeCells>
  <dataValidations count="4">
    <dataValidation type="whole" allowBlank="1" showInputMessage="1" showErrorMessage="1" error="Weight must be between 400 and 1200" sqref="P16:Q16 C12:F12 C16:F16 P20:Q20 P24:Q24 C20:F20 P28:Q28 C24:F24 P32:Q32 C28:F28 C32:F32 P36:Q36 P40:Q40 C36:F36 C40:F40 P44:Q44 P12:Q12 C44:F44 C48:F48 P48:Q48">
      <formula1>400</formula1>
      <formula2>1400</formula2>
    </dataValidation>
    <dataValidation type="list" allowBlank="1" showInputMessage="1" showErrorMessage="1" error="Entry must be upper case P C SE S or NG (no grade)" sqref="J9 J11 W11 W9 J13 J15 W15 W13 J17 J19 W19 W17 J21 J23 W23 W21 J25 J27 W27 W25 J29 J31 W31 W29 J33 J35 W35 W33 J37 J39 W39 W37 J41 J43 W43 W41 J45 J47 W47 W45">
      <formula1>" P, C, SE, S, NG"</formula1>
    </dataValidation>
    <dataValidation type="list" allowBlank="1" showInputMessage="1" showErrorMessage="1" error="Yield must be between 0 and 5" sqref="M9 Z9 M11 Z11 M13 Z13 M15 Z15 M17 Z17 M19 Z19 M21 Z21 M23 Z23 M25 Z25 M27 Z27 M29 Z29 M31 Z31 M33 Z33 M35 Z35 M37 Z37 M39 Z39 M41 Z41 M43 Z43 M45 Z45 M47 Z47">
      <formula1>"0, 1, 2, 3, 4, 5"</formula1>
    </dataValidation>
    <dataValidation type="whole" allowBlank="1" showInputMessage="1" showErrorMessage="1" error="Weight must be between 400 and 1400" sqref="C11:D11 C9:D9 P11:Q11 P13:Q13 C15:D15 C13:D13 P15:Q15 P17:Q17 C19:D19 C17:D17 P19:Q19 P21:Q21 C23:D23 C21:D21 P23:Q23 P25:Q25 C27:D27 C25:D25 P27:Q27 P29:Q29 C31:D31 C29:D29 P31:Q31 P33:Q33 C35:D35 C33:D33 P35:Q35 P37:Q37 C39:D39 C37:D37 P39:Q39 P41:Q41 C43:D43 C41:D41 P43:Q43 P45:Q45 C47:D47 C45:D45 P47:Q47 P9:Q9">
      <formula1>400</formula1>
      <formula2>1400</formula2>
    </dataValidation>
  </dataValidations>
  <printOptions horizontalCentered="1"/>
  <pageMargins left="0.2" right="0.2" top="0.5" bottom="0.5" header="0" footer="0"/>
  <pageSetup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locked="0" defaultSize="0" autoFill="0" autoLine="0" autoPict="0">
                <anchor moveWithCells="1">
                  <from>
                    <xdr:col>1</xdr:col>
                    <xdr:colOff>22860</xdr:colOff>
                    <xdr:row>10</xdr:row>
                    <xdr:rowOff>60960</xdr:rowOff>
                  </from>
                  <to>
                    <xdr:col>2</xdr:col>
                    <xdr:colOff>38100</xdr:colOff>
                    <xdr:row>10</xdr:row>
                    <xdr:rowOff>274320</xdr:rowOff>
                  </to>
                </anchor>
              </controlPr>
            </control>
          </mc:Choice>
        </mc:AlternateContent>
        <mc:AlternateContent xmlns:mc="http://schemas.openxmlformats.org/markup-compatibility/2006">
          <mc:Choice Requires="x14">
            <control shapeId="26626" r:id="rId5" name="Check Box 2">
              <controlPr locked="0" defaultSize="0" autoFill="0" autoLine="0" autoPict="0">
                <anchor moveWithCells="1">
                  <from>
                    <xdr:col>14</xdr:col>
                    <xdr:colOff>30480</xdr:colOff>
                    <xdr:row>8</xdr:row>
                    <xdr:rowOff>251460</xdr:rowOff>
                  </from>
                  <to>
                    <xdr:col>15</xdr:col>
                    <xdr:colOff>7620</xdr:colOff>
                    <xdr:row>12</xdr:row>
                    <xdr:rowOff>83820</xdr:rowOff>
                  </to>
                </anchor>
              </controlPr>
            </control>
          </mc:Choice>
        </mc:AlternateContent>
        <mc:AlternateContent xmlns:mc="http://schemas.openxmlformats.org/markup-compatibility/2006">
          <mc:Choice Requires="x14">
            <control shapeId="26627" r:id="rId6" name="Check Box 3">
              <controlPr locked="0" defaultSize="0" autoFill="0" autoLine="0" autoPict="0">
                <anchor moveWithCells="1">
                  <from>
                    <xdr:col>1</xdr:col>
                    <xdr:colOff>22860</xdr:colOff>
                    <xdr:row>7</xdr:row>
                    <xdr:rowOff>373380</xdr:rowOff>
                  </from>
                  <to>
                    <xdr:col>1</xdr:col>
                    <xdr:colOff>259080</xdr:colOff>
                    <xdr:row>9</xdr:row>
                    <xdr:rowOff>0</xdr:rowOff>
                  </to>
                </anchor>
              </controlPr>
            </control>
          </mc:Choice>
        </mc:AlternateContent>
        <mc:AlternateContent xmlns:mc="http://schemas.openxmlformats.org/markup-compatibility/2006">
          <mc:Choice Requires="x14">
            <control shapeId="26628" r:id="rId7" name="Check Box 4">
              <controlPr locked="0" defaultSize="0" autoFill="0" autoLine="0" autoPict="0">
                <anchor moveWithCells="1">
                  <from>
                    <xdr:col>14</xdr:col>
                    <xdr:colOff>30480</xdr:colOff>
                    <xdr:row>7</xdr:row>
                    <xdr:rowOff>297180</xdr:rowOff>
                  </from>
                  <to>
                    <xdr:col>14</xdr:col>
                    <xdr:colOff>266700</xdr:colOff>
                    <xdr:row>10</xdr:row>
                    <xdr:rowOff>76200</xdr:rowOff>
                  </to>
                </anchor>
              </controlPr>
            </control>
          </mc:Choice>
        </mc:AlternateContent>
        <mc:AlternateContent xmlns:mc="http://schemas.openxmlformats.org/markup-compatibility/2006">
          <mc:Choice Requires="x14">
            <control shapeId="26629" r:id="rId8" name="Check Box 5">
              <controlPr locked="0" defaultSize="0" autoFill="0" autoLine="0" autoPict="0">
                <anchor moveWithCells="1">
                  <from>
                    <xdr:col>1</xdr:col>
                    <xdr:colOff>22860</xdr:colOff>
                    <xdr:row>14</xdr:row>
                    <xdr:rowOff>60960</xdr:rowOff>
                  </from>
                  <to>
                    <xdr:col>2</xdr:col>
                    <xdr:colOff>38100</xdr:colOff>
                    <xdr:row>14</xdr:row>
                    <xdr:rowOff>274320</xdr:rowOff>
                  </to>
                </anchor>
              </controlPr>
            </control>
          </mc:Choice>
        </mc:AlternateContent>
        <mc:AlternateContent xmlns:mc="http://schemas.openxmlformats.org/markup-compatibility/2006">
          <mc:Choice Requires="x14">
            <control shapeId="26630" r:id="rId9" name="Check Box 6">
              <controlPr locked="0" defaultSize="0" autoFill="0" autoLine="0" autoPict="0">
                <anchor moveWithCells="1">
                  <from>
                    <xdr:col>1</xdr:col>
                    <xdr:colOff>22860</xdr:colOff>
                    <xdr:row>11</xdr:row>
                    <xdr:rowOff>22860</xdr:rowOff>
                  </from>
                  <to>
                    <xdr:col>1</xdr:col>
                    <xdr:colOff>259080</xdr:colOff>
                    <xdr:row>13</xdr:row>
                    <xdr:rowOff>7620</xdr:rowOff>
                  </to>
                </anchor>
              </controlPr>
            </control>
          </mc:Choice>
        </mc:AlternateContent>
        <mc:AlternateContent xmlns:mc="http://schemas.openxmlformats.org/markup-compatibility/2006">
          <mc:Choice Requires="x14">
            <control shapeId="26631" r:id="rId10" name="Check Box 7">
              <controlPr locked="0" defaultSize="0" autoFill="0" autoLine="0" autoPict="0">
                <anchor moveWithCells="1">
                  <from>
                    <xdr:col>14</xdr:col>
                    <xdr:colOff>30480</xdr:colOff>
                    <xdr:row>10</xdr:row>
                    <xdr:rowOff>251460</xdr:rowOff>
                  </from>
                  <to>
                    <xdr:col>14</xdr:col>
                    <xdr:colOff>266700</xdr:colOff>
                    <xdr:row>14</xdr:row>
                    <xdr:rowOff>68580</xdr:rowOff>
                  </to>
                </anchor>
              </controlPr>
            </control>
          </mc:Choice>
        </mc:AlternateContent>
        <mc:AlternateContent xmlns:mc="http://schemas.openxmlformats.org/markup-compatibility/2006">
          <mc:Choice Requires="x14">
            <control shapeId="26632" r:id="rId11" name="Check Box 8">
              <controlPr locked="0" defaultSize="0" autoFill="0" autoLine="0" autoPict="0">
                <anchor moveWithCells="1">
                  <from>
                    <xdr:col>1</xdr:col>
                    <xdr:colOff>22860</xdr:colOff>
                    <xdr:row>18</xdr:row>
                    <xdr:rowOff>60960</xdr:rowOff>
                  </from>
                  <to>
                    <xdr:col>2</xdr:col>
                    <xdr:colOff>38100</xdr:colOff>
                    <xdr:row>18</xdr:row>
                    <xdr:rowOff>274320</xdr:rowOff>
                  </to>
                </anchor>
              </controlPr>
            </control>
          </mc:Choice>
        </mc:AlternateContent>
        <mc:AlternateContent xmlns:mc="http://schemas.openxmlformats.org/markup-compatibility/2006">
          <mc:Choice Requires="x14">
            <control shapeId="26633" r:id="rId12" name="Check Box 9">
              <controlPr locked="0" defaultSize="0" autoFill="0" autoLine="0" autoPict="0">
                <anchor moveWithCells="1">
                  <from>
                    <xdr:col>14</xdr:col>
                    <xdr:colOff>30480</xdr:colOff>
                    <xdr:row>16</xdr:row>
                    <xdr:rowOff>251460</xdr:rowOff>
                  </from>
                  <to>
                    <xdr:col>15</xdr:col>
                    <xdr:colOff>7620</xdr:colOff>
                    <xdr:row>20</xdr:row>
                    <xdr:rowOff>83820</xdr:rowOff>
                  </to>
                </anchor>
              </controlPr>
            </control>
          </mc:Choice>
        </mc:AlternateContent>
        <mc:AlternateContent xmlns:mc="http://schemas.openxmlformats.org/markup-compatibility/2006">
          <mc:Choice Requires="x14">
            <control shapeId="26634" r:id="rId13" name="Check Box 10">
              <controlPr locked="0" defaultSize="0" autoFill="0" autoLine="0" autoPict="0">
                <anchor moveWithCells="1">
                  <from>
                    <xdr:col>1</xdr:col>
                    <xdr:colOff>22860</xdr:colOff>
                    <xdr:row>15</xdr:row>
                    <xdr:rowOff>22860</xdr:rowOff>
                  </from>
                  <to>
                    <xdr:col>1</xdr:col>
                    <xdr:colOff>259080</xdr:colOff>
                    <xdr:row>17</xdr:row>
                    <xdr:rowOff>7620</xdr:rowOff>
                  </to>
                </anchor>
              </controlPr>
            </control>
          </mc:Choice>
        </mc:AlternateContent>
        <mc:AlternateContent xmlns:mc="http://schemas.openxmlformats.org/markup-compatibility/2006">
          <mc:Choice Requires="x14">
            <control shapeId="26635" r:id="rId14" name="Check Box 11">
              <controlPr locked="0" defaultSize="0" autoFill="0" autoLine="0" autoPict="0">
                <anchor moveWithCells="1">
                  <from>
                    <xdr:col>14</xdr:col>
                    <xdr:colOff>30480</xdr:colOff>
                    <xdr:row>14</xdr:row>
                    <xdr:rowOff>266700</xdr:rowOff>
                  </from>
                  <to>
                    <xdr:col>14</xdr:col>
                    <xdr:colOff>266700</xdr:colOff>
                    <xdr:row>18</xdr:row>
                    <xdr:rowOff>83820</xdr:rowOff>
                  </to>
                </anchor>
              </controlPr>
            </control>
          </mc:Choice>
        </mc:AlternateContent>
        <mc:AlternateContent xmlns:mc="http://schemas.openxmlformats.org/markup-compatibility/2006">
          <mc:Choice Requires="x14">
            <control shapeId="26636" r:id="rId15" name="Check Box 12">
              <controlPr locked="0" defaultSize="0" autoFill="0" autoLine="0" autoPict="0">
                <anchor moveWithCells="1">
                  <from>
                    <xdr:col>1</xdr:col>
                    <xdr:colOff>22860</xdr:colOff>
                    <xdr:row>22</xdr:row>
                    <xdr:rowOff>60960</xdr:rowOff>
                  </from>
                  <to>
                    <xdr:col>2</xdr:col>
                    <xdr:colOff>38100</xdr:colOff>
                    <xdr:row>22</xdr:row>
                    <xdr:rowOff>274320</xdr:rowOff>
                  </to>
                </anchor>
              </controlPr>
            </control>
          </mc:Choice>
        </mc:AlternateContent>
        <mc:AlternateContent xmlns:mc="http://schemas.openxmlformats.org/markup-compatibility/2006">
          <mc:Choice Requires="x14">
            <control shapeId="26637" r:id="rId16" name="Check Box 13">
              <controlPr locked="0" defaultSize="0" autoFill="0" autoLine="0" autoPict="0">
                <anchor moveWithCells="1">
                  <from>
                    <xdr:col>1</xdr:col>
                    <xdr:colOff>22860</xdr:colOff>
                    <xdr:row>19</xdr:row>
                    <xdr:rowOff>22860</xdr:rowOff>
                  </from>
                  <to>
                    <xdr:col>1</xdr:col>
                    <xdr:colOff>259080</xdr:colOff>
                    <xdr:row>21</xdr:row>
                    <xdr:rowOff>7620</xdr:rowOff>
                  </to>
                </anchor>
              </controlPr>
            </control>
          </mc:Choice>
        </mc:AlternateContent>
        <mc:AlternateContent xmlns:mc="http://schemas.openxmlformats.org/markup-compatibility/2006">
          <mc:Choice Requires="x14">
            <control shapeId="26638" r:id="rId17" name="Check Box 14">
              <controlPr locked="0" defaultSize="0" autoFill="0" autoLine="0" autoPict="0">
                <anchor moveWithCells="1">
                  <from>
                    <xdr:col>14</xdr:col>
                    <xdr:colOff>30480</xdr:colOff>
                    <xdr:row>18</xdr:row>
                    <xdr:rowOff>266700</xdr:rowOff>
                  </from>
                  <to>
                    <xdr:col>14</xdr:col>
                    <xdr:colOff>266700</xdr:colOff>
                    <xdr:row>22</xdr:row>
                    <xdr:rowOff>83820</xdr:rowOff>
                  </to>
                </anchor>
              </controlPr>
            </control>
          </mc:Choice>
        </mc:AlternateContent>
        <mc:AlternateContent xmlns:mc="http://schemas.openxmlformats.org/markup-compatibility/2006">
          <mc:Choice Requires="x14">
            <control shapeId="26639" r:id="rId18" name="Check Box 15">
              <controlPr locked="0" defaultSize="0" autoFill="0" autoLine="0" autoPict="0">
                <anchor moveWithCells="1">
                  <from>
                    <xdr:col>1</xdr:col>
                    <xdr:colOff>22860</xdr:colOff>
                    <xdr:row>26</xdr:row>
                    <xdr:rowOff>45720</xdr:rowOff>
                  </from>
                  <to>
                    <xdr:col>2</xdr:col>
                    <xdr:colOff>38100</xdr:colOff>
                    <xdr:row>26</xdr:row>
                    <xdr:rowOff>266700</xdr:rowOff>
                  </to>
                </anchor>
              </controlPr>
            </control>
          </mc:Choice>
        </mc:AlternateContent>
        <mc:AlternateContent xmlns:mc="http://schemas.openxmlformats.org/markup-compatibility/2006">
          <mc:Choice Requires="x14">
            <control shapeId="26640" r:id="rId19" name="Check Box 16">
              <controlPr locked="0" defaultSize="0" autoFill="0" autoLine="0" autoPict="0">
                <anchor moveWithCells="1">
                  <from>
                    <xdr:col>14</xdr:col>
                    <xdr:colOff>30480</xdr:colOff>
                    <xdr:row>24</xdr:row>
                    <xdr:rowOff>251460</xdr:rowOff>
                  </from>
                  <to>
                    <xdr:col>15</xdr:col>
                    <xdr:colOff>7620</xdr:colOff>
                    <xdr:row>28</xdr:row>
                    <xdr:rowOff>83820</xdr:rowOff>
                  </to>
                </anchor>
              </controlPr>
            </control>
          </mc:Choice>
        </mc:AlternateContent>
        <mc:AlternateContent xmlns:mc="http://schemas.openxmlformats.org/markup-compatibility/2006">
          <mc:Choice Requires="x14">
            <control shapeId="26641" r:id="rId20" name="Check Box 17">
              <controlPr locked="0" defaultSize="0" autoFill="0" autoLine="0" autoPict="0">
                <anchor moveWithCells="1">
                  <from>
                    <xdr:col>1</xdr:col>
                    <xdr:colOff>22860</xdr:colOff>
                    <xdr:row>23</xdr:row>
                    <xdr:rowOff>22860</xdr:rowOff>
                  </from>
                  <to>
                    <xdr:col>1</xdr:col>
                    <xdr:colOff>259080</xdr:colOff>
                    <xdr:row>25</xdr:row>
                    <xdr:rowOff>7620</xdr:rowOff>
                  </to>
                </anchor>
              </controlPr>
            </control>
          </mc:Choice>
        </mc:AlternateContent>
        <mc:AlternateContent xmlns:mc="http://schemas.openxmlformats.org/markup-compatibility/2006">
          <mc:Choice Requires="x14">
            <control shapeId="26642" r:id="rId21" name="Check Box 18">
              <controlPr locked="0" defaultSize="0" autoFill="0" autoLine="0" autoPict="0">
                <anchor moveWithCells="1">
                  <from>
                    <xdr:col>14</xdr:col>
                    <xdr:colOff>30480</xdr:colOff>
                    <xdr:row>22</xdr:row>
                    <xdr:rowOff>266700</xdr:rowOff>
                  </from>
                  <to>
                    <xdr:col>14</xdr:col>
                    <xdr:colOff>266700</xdr:colOff>
                    <xdr:row>26</xdr:row>
                    <xdr:rowOff>83820</xdr:rowOff>
                  </to>
                </anchor>
              </controlPr>
            </control>
          </mc:Choice>
        </mc:AlternateContent>
        <mc:AlternateContent xmlns:mc="http://schemas.openxmlformats.org/markup-compatibility/2006">
          <mc:Choice Requires="x14">
            <control shapeId="26643" r:id="rId22" name="Check Box 19">
              <controlPr locked="0" defaultSize="0" autoFill="0" autoLine="0" autoPict="0">
                <anchor moveWithCells="1">
                  <from>
                    <xdr:col>1</xdr:col>
                    <xdr:colOff>22860</xdr:colOff>
                    <xdr:row>30</xdr:row>
                    <xdr:rowOff>45720</xdr:rowOff>
                  </from>
                  <to>
                    <xdr:col>2</xdr:col>
                    <xdr:colOff>38100</xdr:colOff>
                    <xdr:row>30</xdr:row>
                    <xdr:rowOff>266700</xdr:rowOff>
                  </to>
                </anchor>
              </controlPr>
            </control>
          </mc:Choice>
        </mc:AlternateContent>
        <mc:AlternateContent xmlns:mc="http://schemas.openxmlformats.org/markup-compatibility/2006">
          <mc:Choice Requires="x14">
            <control shapeId="26644" r:id="rId23" name="Check Box 20">
              <controlPr locked="0" defaultSize="0" autoFill="0" autoLine="0" autoPict="0">
                <anchor moveWithCells="1">
                  <from>
                    <xdr:col>1</xdr:col>
                    <xdr:colOff>22860</xdr:colOff>
                    <xdr:row>27</xdr:row>
                    <xdr:rowOff>22860</xdr:rowOff>
                  </from>
                  <to>
                    <xdr:col>1</xdr:col>
                    <xdr:colOff>259080</xdr:colOff>
                    <xdr:row>29</xdr:row>
                    <xdr:rowOff>7620</xdr:rowOff>
                  </to>
                </anchor>
              </controlPr>
            </control>
          </mc:Choice>
        </mc:AlternateContent>
        <mc:AlternateContent xmlns:mc="http://schemas.openxmlformats.org/markup-compatibility/2006">
          <mc:Choice Requires="x14">
            <control shapeId="26645" r:id="rId24" name="Check Box 21">
              <controlPr locked="0" defaultSize="0" autoFill="0" autoLine="0" autoPict="0">
                <anchor moveWithCells="1">
                  <from>
                    <xdr:col>14</xdr:col>
                    <xdr:colOff>30480</xdr:colOff>
                    <xdr:row>26</xdr:row>
                    <xdr:rowOff>266700</xdr:rowOff>
                  </from>
                  <to>
                    <xdr:col>14</xdr:col>
                    <xdr:colOff>266700</xdr:colOff>
                    <xdr:row>30</xdr:row>
                    <xdr:rowOff>83820</xdr:rowOff>
                  </to>
                </anchor>
              </controlPr>
            </control>
          </mc:Choice>
        </mc:AlternateContent>
        <mc:AlternateContent xmlns:mc="http://schemas.openxmlformats.org/markup-compatibility/2006">
          <mc:Choice Requires="x14">
            <control shapeId="26646" r:id="rId25" name="Check Box 22">
              <controlPr locked="0" defaultSize="0" autoFill="0" autoLine="0" autoPict="0">
                <anchor moveWithCells="1">
                  <from>
                    <xdr:col>1</xdr:col>
                    <xdr:colOff>22860</xdr:colOff>
                    <xdr:row>34</xdr:row>
                    <xdr:rowOff>45720</xdr:rowOff>
                  </from>
                  <to>
                    <xdr:col>2</xdr:col>
                    <xdr:colOff>38100</xdr:colOff>
                    <xdr:row>34</xdr:row>
                    <xdr:rowOff>266700</xdr:rowOff>
                  </to>
                </anchor>
              </controlPr>
            </control>
          </mc:Choice>
        </mc:AlternateContent>
        <mc:AlternateContent xmlns:mc="http://schemas.openxmlformats.org/markup-compatibility/2006">
          <mc:Choice Requires="x14">
            <control shapeId="26647" r:id="rId26" name="Check Box 23">
              <controlPr locked="0" defaultSize="0" autoFill="0" autoLine="0" autoPict="0">
                <anchor moveWithCells="1">
                  <from>
                    <xdr:col>14</xdr:col>
                    <xdr:colOff>30480</xdr:colOff>
                    <xdr:row>32</xdr:row>
                    <xdr:rowOff>251460</xdr:rowOff>
                  </from>
                  <to>
                    <xdr:col>15</xdr:col>
                    <xdr:colOff>7620</xdr:colOff>
                    <xdr:row>36</xdr:row>
                    <xdr:rowOff>83820</xdr:rowOff>
                  </to>
                </anchor>
              </controlPr>
            </control>
          </mc:Choice>
        </mc:AlternateContent>
        <mc:AlternateContent xmlns:mc="http://schemas.openxmlformats.org/markup-compatibility/2006">
          <mc:Choice Requires="x14">
            <control shapeId="26648" r:id="rId27" name="Check Box 24">
              <controlPr locked="0" defaultSize="0" autoFill="0" autoLine="0" autoPict="0">
                <anchor moveWithCells="1">
                  <from>
                    <xdr:col>1</xdr:col>
                    <xdr:colOff>22860</xdr:colOff>
                    <xdr:row>31</xdr:row>
                    <xdr:rowOff>22860</xdr:rowOff>
                  </from>
                  <to>
                    <xdr:col>1</xdr:col>
                    <xdr:colOff>259080</xdr:colOff>
                    <xdr:row>33</xdr:row>
                    <xdr:rowOff>7620</xdr:rowOff>
                  </to>
                </anchor>
              </controlPr>
            </control>
          </mc:Choice>
        </mc:AlternateContent>
        <mc:AlternateContent xmlns:mc="http://schemas.openxmlformats.org/markup-compatibility/2006">
          <mc:Choice Requires="x14">
            <control shapeId="26649" r:id="rId28" name="Check Box 25">
              <controlPr locked="0" defaultSize="0" autoFill="0" autoLine="0" autoPict="0">
                <anchor moveWithCells="1">
                  <from>
                    <xdr:col>14</xdr:col>
                    <xdr:colOff>30480</xdr:colOff>
                    <xdr:row>30</xdr:row>
                    <xdr:rowOff>259080</xdr:rowOff>
                  </from>
                  <to>
                    <xdr:col>14</xdr:col>
                    <xdr:colOff>266700</xdr:colOff>
                    <xdr:row>34</xdr:row>
                    <xdr:rowOff>76200</xdr:rowOff>
                  </to>
                </anchor>
              </controlPr>
            </control>
          </mc:Choice>
        </mc:AlternateContent>
        <mc:AlternateContent xmlns:mc="http://schemas.openxmlformats.org/markup-compatibility/2006">
          <mc:Choice Requires="x14">
            <control shapeId="26650" r:id="rId29" name="Check Box 26">
              <controlPr locked="0" defaultSize="0" autoFill="0" autoLine="0" autoPict="0">
                <anchor moveWithCells="1">
                  <from>
                    <xdr:col>1</xdr:col>
                    <xdr:colOff>22860</xdr:colOff>
                    <xdr:row>38</xdr:row>
                    <xdr:rowOff>45720</xdr:rowOff>
                  </from>
                  <to>
                    <xdr:col>2</xdr:col>
                    <xdr:colOff>38100</xdr:colOff>
                    <xdr:row>38</xdr:row>
                    <xdr:rowOff>266700</xdr:rowOff>
                  </to>
                </anchor>
              </controlPr>
            </control>
          </mc:Choice>
        </mc:AlternateContent>
        <mc:AlternateContent xmlns:mc="http://schemas.openxmlformats.org/markup-compatibility/2006">
          <mc:Choice Requires="x14">
            <control shapeId="26651" r:id="rId30" name="Check Box 27">
              <controlPr locked="0" defaultSize="0" autoFill="0" autoLine="0" autoPict="0">
                <anchor moveWithCells="1">
                  <from>
                    <xdr:col>1</xdr:col>
                    <xdr:colOff>22860</xdr:colOff>
                    <xdr:row>35</xdr:row>
                    <xdr:rowOff>22860</xdr:rowOff>
                  </from>
                  <to>
                    <xdr:col>1</xdr:col>
                    <xdr:colOff>259080</xdr:colOff>
                    <xdr:row>37</xdr:row>
                    <xdr:rowOff>7620</xdr:rowOff>
                  </to>
                </anchor>
              </controlPr>
            </control>
          </mc:Choice>
        </mc:AlternateContent>
        <mc:AlternateContent xmlns:mc="http://schemas.openxmlformats.org/markup-compatibility/2006">
          <mc:Choice Requires="x14">
            <control shapeId="26652" r:id="rId31" name="Check Box 28">
              <controlPr locked="0" defaultSize="0" autoFill="0" autoLine="0" autoPict="0">
                <anchor moveWithCells="1">
                  <from>
                    <xdr:col>14</xdr:col>
                    <xdr:colOff>30480</xdr:colOff>
                    <xdr:row>34</xdr:row>
                    <xdr:rowOff>266700</xdr:rowOff>
                  </from>
                  <to>
                    <xdr:col>14</xdr:col>
                    <xdr:colOff>266700</xdr:colOff>
                    <xdr:row>38</xdr:row>
                    <xdr:rowOff>83820</xdr:rowOff>
                  </to>
                </anchor>
              </controlPr>
            </control>
          </mc:Choice>
        </mc:AlternateContent>
        <mc:AlternateContent xmlns:mc="http://schemas.openxmlformats.org/markup-compatibility/2006">
          <mc:Choice Requires="x14">
            <control shapeId="26653" r:id="rId32" name="Check Box 29">
              <controlPr locked="0" defaultSize="0" autoFill="0" autoLine="0" autoPict="0">
                <anchor moveWithCells="1">
                  <from>
                    <xdr:col>1</xdr:col>
                    <xdr:colOff>22860</xdr:colOff>
                    <xdr:row>42</xdr:row>
                    <xdr:rowOff>45720</xdr:rowOff>
                  </from>
                  <to>
                    <xdr:col>2</xdr:col>
                    <xdr:colOff>38100</xdr:colOff>
                    <xdr:row>42</xdr:row>
                    <xdr:rowOff>266700</xdr:rowOff>
                  </to>
                </anchor>
              </controlPr>
            </control>
          </mc:Choice>
        </mc:AlternateContent>
        <mc:AlternateContent xmlns:mc="http://schemas.openxmlformats.org/markup-compatibility/2006">
          <mc:Choice Requires="x14">
            <control shapeId="26654" r:id="rId33" name="Check Box 30">
              <controlPr locked="0" defaultSize="0" autoFill="0" autoLine="0" autoPict="0">
                <anchor moveWithCells="1">
                  <from>
                    <xdr:col>14</xdr:col>
                    <xdr:colOff>30480</xdr:colOff>
                    <xdr:row>40</xdr:row>
                    <xdr:rowOff>251460</xdr:rowOff>
                  </from>
                  <to>
                    <xdr:col>15</xdr:col>
                    <xdr:colOff>7620</xdr:colOff>
                    <xdr:row>44</xdr:row>
                    <xdr:rowOff>83820</xdr:rowOff>
                  </to>
                </anchor>
              </controlPr>
            </control>
          </mc:Choice>
        </mc:AlternateContent>
        <mc:AlternateContent xmlns:mc="http://schemas.openxmlformats.org/markup-compatibility/2006">
          <mc:Choice Requires="x14">
            <control shapeId="26655" r:id="rId34" name="Check Box 31">
              <controlPr locked="0" defaultSize="0" autoFill="0" autoLine="0" autoPict="0">
                <anchor moveWithCells="1">
                  <from>
                    <xdr:col>1</xdr:col>
                    <xdr:colOff>22860</xdr:colOff>
                    <xdr:row>39</xdr:row>
                    <xdr:rowOff>22860</xdr:rowOff>
                  </from>
                  <to>
                    <xdr:col>1</xdr:col>
                    <xdr:colOff>259080</xdr:colOff>
                    <xdr:row>41</xdr:row>
                    <xdr:rowOff>7620</xdr:rowOff>
                  </to>
                </anchor>
              </controlPr>
            </control>
          </mc:Choice>
        </mc:AlternateContent>
        <mc:AlternateContent xmlns:mc="http://schemas.openxmlformats.org/markup-compatibility/2006">
          <mc:Choice Requires="x14">
            <control shapeId="26656" r:id="rId35" name="Check Box 32">
              <controlPr locked="0" defaultSize="0" autoFill="0" autoLine="0" autoPict="0">
                <anchor moveWithCells="1">
                  <from>
                    <xdr:col>14</xdr:col>
                    <xdr:colOff>30480</xdr:colOff>
                    <xdr:row>38</xdr:row>
                    <xdr:rowOff>266700</xdr:rowOff>
                  </from>
                  <to>
                    <xdr:col>14</xdr:col>
                    <xdr:colOff>266700</xdr:colOff>
                    <xdr:row>42</xdr:row>
                    <xdr:rowOff>83820</xdr:rowOff>
                  </to>
                </anchor>
              </controlPr>
            </control>
          </mc:Choice>
        </mc:AlternateContent>
        <mc:AlternateContent xmlns:mc="http://schemas.openxmlformats.org/markup-compatibility/2006">
          <mc:Choice Requires="x14">
            <control shapeId="26657" r:id="rId36" name="Check Box 33">
              <controlPr locked="0" defaultSize="0" autoFill="0" autoLine="0" autoPict="0">
                <anchor moveWithCells="1">
                  <from>
                    <xdr:col>1</xdr:col>
                    <xdr:colOff>22860</xdr:colOff>
                    <xdr:row>46</xdr:row>
                    <xdr:rowOff>45720</xdr:rowOff>
                  </from>
                  <to>
                    <xdr:col>2</xdr:col>
                    <xdr:colOff>38100</xdr:colOff>
                    <xdr:row>46</xdr:row>
                    <xdr:rowOff>266700</xdr:rowOff>
                  </to>
                </anchor>
              </controlPr>
            </control>
          </mc:Choice>
        </mc:AlternateContent>
        <mc:AlternateContent xmlns:mc="http://schemas.openxmlformats.org/markup-compatibility/2006">
          <mc:Choice Requires="x14">
            <control shapeId="26658" r:id="rId37" name="Check Box 34">
              <controlPr locked="0" defaultSize="0" autoFill="0" autoLine="0" autoPict="0">
                <anchor moveWithCells="1">
                  <from>
                    <xdr:col>1</xdr:col>
                    <xdr:colOff>22860</xdr:colOff>
                    <xdr:row>43</xdr:row>
                    <xdr:rowOff>22860</xdr:rowOff>
                  </from>
                  <to>
                    <xdr:col>1</xdr:col>
                    <xdr:colOff>259080</xdr:colOff>
                    <xdr:row>45</xdr:row>
                    <xdr:rowOff>7620</xdr:rowOff>
                  </to>
                </anchor>
              </controlPr>
            </control>
          </mc:Choice>
        </mc:AlternateContent>
        <mc:AlternateContent xmlns:mc="http://schemas.openxmlformats.org/markup-compatibility/2006">
          <mc:Choice Requires="x14">
            <control shapeId="26659" r:id="rId38" name="Check Box 35">
              <controlPr locked="0" defaultSize="0" autoFill="0" autoLine="0" autoPict="0">
                <anchor moveWithCells="1">
                  <from>
                    <xdr:col>14</xdr:col>
                    <xdr:colOff>30480</xdr:colOff>
                    <xdr:row>42</xdr:row>
                    <xdr:rowOff>266700</xdr:rowOff>
                  </from>
                  <to>
                    <xdr:col>14</xdr:col>
                    <xdr:colOff>266700</xdr:colOff>
                    <xdr:row>46</xdr:row>
                    <xdr:rowOff>83820</xdr:rowOff>
                  </to>
                </anchor>
              </controlPr>
            </control>
          </mc:Choice>
        </mc:AlternateContent>
        <mc:AlternateContent xmlns:mc="http://schemas.openxmlformats.org/markup-compatibility/2006">
          <mc:Choice Requires="x14">
            <control shapeId="26660" r:id="rId39" name="Check Box 36">
              <controlPr locked="0" defaultSize="0" autoFill="0" autoLine="0" autoPict="0">
                <anchor moveWithCells="1">
                  <from>
                    <xdr:col>14</xdr:col>
                    <xdr:colOff>30480</xdr:colOff>
                    <xdr:row>12</xdr:row>
                    <xdr:rowOff>259080</xdr:rowOff>
                  </from>
                  <to>
                    <xdr:col>14</xdr:col>
                    <xdr:colOff>266700</xdr:colOff>
                    <xdr:row>16</xdr:row>
                    <xdr:rowOff>76200</xdr:rowOff>
                  </to>
                </anchor>
              </controlPr>
            </control>
          </mc:Choice>
        </mc:AlternateContent>
        <mc:AlternateContent xmlns:mc="http://schemas.openxmlformats.org/markup-compatibility/2006">
          <mc:Choice Requires="x14">
            <control shapeId="26661" r:id="rId40" name="Check Box 37">
              <controlPr locked="0" defaultSize="0" autoFill="0" autoLine="0" autoPict="0">
                <anchor moveWithCells="1">
                  <from>
                    <xdr:col>14</xdr:col>
                    <xdr:colOff>30480</xdr:colOff>
                    <xdr:row>20</xdr:row>
                    <xdr:rowOff>259080</xdr:rowOff>
                  </from>
                  <to>
                    <xdr:col>14</xdr:col>
                    <xdr:colOff>266700</xdr:colOff>
                    <xdr:row>24</xdr:row>
                    <xdr:rowOff>76200</xdr:rowOff>
                  </to>
                </anchor>
              </controlPr>
            </control>
          </mc:Choice>
        </mc:AlternateContent>
        <mc:AlternateContent xmlns:mc="http://schemas.openxmlformats.org/markup-compatibility/2006">
          <mc:Choice Requires="x14">
            <control shapeId="26662" r:id="rId41" name="Check Box 38">
              <controlPr locked="0" defaultSize="0" autoFill="0" autoLine="0" autoPict="0">
                <anchor moveWithCells="1">
                  <from>
                    <xdr:col>14</xdr:col>
                    <xdr:colOff>30480</xdr:colOff>
                    <xdr:row>28</xdr:row>
                    <xdr:rowOff>259080</xdr:rowOff>
                  </from>
                  <to>
                    <xdr:col>14</xdr:col>
                    <xdr:colOff>266700</xdr:colOff>
                    <xdr:row>32</xdr:row>
                    <xdr:rowOff>76200</xdr:rowOff>
                  </to>
                </anchor>
              </controlPr>
            </control>
          </mc:Choice>
        </mc:AlternateContent>
        <mc:AlternateContent xmlns:mc="http://schemas.openxmlformats.org/markup-compatibility/2006">
          <mc:Choice Requires="x14">
            <control shapeId="26663" r:id="rId42" name="Check Box 39">
              <controlPr locked="0" defaultSize="0" autoFill="0" autoLine="0" autoPict="0">
                <anchor moveWithCells="1">
                  <from>
                    <xdr:col>14</xdr:col>
                    <xdr:colOff>30480</xdr:colOff>
                    <xdr:row>36</xdr:row>
                    <xdr:rowOff>259080</xdr:rowOff>
                  </from>
                  <to>
                    <xdr:col>14</xdr:col>
                    <xdr:colOff>266700</xdr:colOff>
                    <xdr:row>40</xdr:row>
                    <xdr:rowOff>76200</xdr:rowOff>
                  </to>
                </anchor>
              </controlPr>
            </control>
          </mc:Choice>
        </mc:AlternateContent>
        <mc:AlternateContent xmlns:mc="http://schemas.openxmlformats.org/markup-compatibility/2006">
          <mc:Choice Requires="x14">
            <control shapeId="26664" r:id="rId43" name="Check Box 40">
              <controlPr locked="0" defaultSize="0" autoFill="0" autoLine="0" autoPict="0">
                <anchor moveWithCells="1">
                  <from>
                    <xdr:col>14</xdr:col>
                    <xdr:colOff>30480</xdr:colOff>
                    <xdr:row>44</xdr:row>
                    <xdr:rowOff>259080</xdr:rowOff>
                  </from>
                  <to>
                    <xdr:col>14</xdr:col>
                    <xdr:colOff>266700</xdr:colOff>
                    <xdr:row>48</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sion_x0020_Date xmlns="a96e5130-7dde-40ee-ac9e-1077e8e7a7eb">2015-10-21T04:00:00+00:00</Revision_x0020_Date>
    <Series_x0020_Number xmlns="a96e5130-7dde-40ee-ac9e-1077e8e7a7eb">QAD 508 </Series_x0020_Number>
    <Document_x0020_Type xmlns="a96e5130-7dde-40ee-ac9e-1077e8e7a7eb">Form</Document_x0020_Type>
    <Shell_x0020_Egg_x0020_Index xmlns="a96e5130-7dde-40ee-ac9e-1077e8e7a7eb" xsi:nil="true"/>
    <Grade_x0020_Service xmlns="a96e5130-7dde-40ee-ac9e-1077e8e7a7eb">
      <Value>Meat</Value>
    </Grade_x0020_Service>
    <Support_x0020_Files xmlns="a96e5130-7dde-40ee-ac9e-1077e8e7a7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1674F7CBAD7F944B2BAB77C001F1FA6" ma:contentTypeVersion="17" ma:contentTypeDescription="Create a new document." ma:contentTypeScope="" ma:versionID="4b03d72798ec17489b92325039911be3">
  <xsd:schema xmlns:xsd="http://www.w3.org/2001/XMLSchema" xmlns:xs="http://www.w3.org/2001/XMLSchema" xmlns:p="http://schemas.microsoft.com/office/2006/metadata/properties" xmlns:ns2="a96e5130-7dde-40ee-ac9e-1077e8e7a7eb" targetNamespace="http://schemas.microsoft.com/office/2006/metadata/properties" ma:root="true" ma:fieldsID="902106f1fce3804a36631f7ae54008b6" ns2:_="">
    <xsd:import namespace="a96e5130-7dde-40ee-ac9e-1077e8e7a7eb"/>
    <xsd:element name="properties">
      <xsd:complexType>
        <xsd:sequence>
          <xsd:element name="documentManagement">
            <xsd:complexType>
              <xsd:all>
                <xsd:element ref="ns2:Shell_x0020_Egg_x0020_Index" minOccurs="0"/>
                <xsd:element ref="ns2:Support_x0020_Files" minOccurs="0"/>
                <xsd:element ref="ns2:Series_x0020_Number"/>
                <xsd:element ref="ns2:Revision_x0020_Date"/>
                <xsd:element ref="ns2:Grade_x0020_Service" minOccurs="0"/>
                <xsd:element ref="ns2:Document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6e5130-7dde-40ee-ac9e-1077e8e7a7eb" elementFormDefault="qualified">
    <xsd:import namespace="http://schemas.microsoft.com/office/2006/documentManagement/types"/>
    <xsd:import namespace="http://schemas.microsoft.com/office/infopath/2007/PartnerControls"/>
    <xsd:element name="Shell_x0020_Egg_x0020_Index" ma:index="8" nillable="true" ma:displayName="Shell Egg Index" ma:format="Dropdown" ma:hidden="true" ma:internalName="Shell_x0020_Egg_x0020_Index" ma:readOnly="false">
      <xsd:simpleType>
        <xsd:restriction base="dms:Choice">
          <xsd:enumeration value="Shell Egg Index"/>
        </xsd:restriction>
      </xsd:simpleType>
    </xsd:element>
    <xsd:element name="Support_x0020_Files" ma:index="10" nillable="true" ma:displayName="Support Files" ma:hidden="true" ma:internalName="Support_x0020_Files" ma:readOnly="false">
      <xsd:simpleType>
        <xsd:restriction base="dms:Text">
          <xsd:maxLength value="255"/>
        </xsd:restriction>
      </xsd:simpleType>
    </xsd:element>
    <xsd:element name="Series_x0020_Number" ma:index="12" ma:displayName="Series Number" ma:internalName="Series_x0020_Number">
      <xsd:simpleType>
        <xsd:restriction base="dms:Text">
          <xsd:maxLength value="255"/>
        </xsd:restriction>
      </xsd:simpleType>
    </xsd:element>
    <xsd:element name="Revision_x0020_Date" ma:index="13" ma:displayName="Revision Date" ma:format="DateOnly" ma:internalName="Revision_x0020_Date">
      <xsd:simpleType>
        <xsd:restriction base="dms:DateTime"/>
      </xsd:simpleType>
    </xsd:element>
    <xsd:element name="Grade_x0020_Service" ma:index="14" nillable="true" ma:displayName="Grade Service" ma:internalName="Grade_x0020_Service" ma:requiredMultiChoice="true">
      <xsd:complexType>
        <xsd:complexContent>
          <xsd:extension base="dms:MultiChoice">
            <xsd:sequence>
              <xsd:element name="Value" maxOccurs="unbounded" minOccurs="0" nillable="true">
                <xsd:simpleType>
                  <xsd:restriction base="dms:Choice">
                    <xsd:enumeration value="Meat"/>
                    <xsd:enumeration value="Poultry"/>
                    <xsd:enumeration value="Shell egg"/>
                  </xsd:restriction>
                </xsd:simpleType>
              </xsd:element>
            </xsd:sequence>
          </xsd:extension>
        </xsd:complexContent>
      </xsd:complexType>
    </xsd:element>
    <xsd:element name="Document_x0020_Type" ma:index="15" ma:displayName="Document Type" ma:format="Dropdown" ma:internalName="Document_x0020_Type">
      <xsd:simpleType>
        <xsd:restriction base="dms:Choice">
          <xsd:enumeration value="Procedure"/>
          <xsd:enumeration value="Form"/>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2CE9FB-016A-4E8E-9921-BC6EA8B0B718}">
  <ds:schemaRefs>
    <ds:schemaRef ds:uri="http://purl.org/dc/terms/"/>
    <ds:schemaRef ds:uri="http://purl.org/dc/dcmitype/"/>
    <ds:schemaRef ds:uri="a96e5130-7dde-40ee-ac9e-1077e8e7a7eb"/>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9BA48E0-9E77-4E61-9B06-9CD46F87EBCA}">
  <ds:schemaRefs>
    <ds:schemaRef ds:uri="http://schemas.microsoft.com/sharepoint/v3/contenttype/forms"/>
  </ds:schemaRefs>
</ds:datastoreItem>
</file>

<file path=customXml/itemProps3.xml><?xml version="1.0" encoding="utf-8"?>
<ds:datastoreItem xmlns:ds="http://schemas.openxmlformats.org/officeDocument/2006/customXml" ds:itemID="{75D78F99-6F5C-4774-BA4D-35639F3FC7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6e5130-7dde-40ee-ac9e-1077e8e7a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12</vt:i4>
      </vt:variant>
    </vt:vector>
  </HeadingPairs>
  <TitlesOfParts>
    <vt:vector size="24" baseType="lpstr">
      <vt:lpstr>Summary</vt:lpstr>
      <vt:lpstr>Page 1</vt:lpstr>
      <vt:lpstr>Page 2</vt:lpstr>
      <vt:lpstr>Page 3</vt:lpstr>
      <vt:lpstr>Page 4</vt:lpstr>
      <vt:lpstr>Page 5</vt:lpstr>
      <vt:lpstr>Page 6</vt:lpstr>
      <vt:lpstr>Page 7</vt:lpstr>
      <vt:lpstr>Page 8</vt:lpstr>
      <vt:lpstr>Page 9</vt:lpstr>
      <vt:lpstr>Page 10</vt:lpstr>
      <vt:lpstr>Page 11</vt:lpstr>
      <vt:lpstr>'Page 1'!Print_Area</vt:lpstr>
      <vt:lpstr>'Page 10'!Print_Area</vt:lpstr>
      <vt:lpstr>'Page 11'!Print_Area</vt:lpstr>
      <vt:lpstr>'Page 2'!Print_Area</vt:lpstr>
      <vt:lpstr>'Page 3'!Print_Area</vt:lpstr>
      <vt:lpstr>'Page 4'!Print_Area</vt:lpstr>
      <vt:lpstr>'Page 5'!Print_Area</vt:lpstr>
      <vt:lpstr>'Page 6'!Print_Area</vt:lpstr>
      <vt:lpstr>'Page 7'!Print_Area</vt:lpstr>
      <vt:lpstr>'Page 8'!Print_Area</vt:lpstr>
      <vt:lpstr>'Page 9'!Print_Area</vt:lpstr>
      <vt:lpstr>Summary!Print_Area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CME Carcass</dc:title>
  <dc:creator>cshattuc</dc:creator>
  <cp:lastModifiedBy>Degenhart, Michelle - AMS</cp:lastModifiedBy>
  <cp:lastPrinted>2016-07-01T15:00:07Z</cp:lastPrinted>
  <dcterms:created xsi:type="dcterms:W3CDTF">2010-04-23T14:24:23Z</dcterms:created>
  <dcterms:modified xsi:type="dcterms:W3CDTF">2016-07-01T15:02:11Z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0x01010021674F7CBAD7F944B2BAB77C001F1FA6</vt:lpwstr>
  </property>
  <property fmtid="{D5CDD505-2E9C-101B-9397-08002B2CF9AE}" pid="3" name="Grading Type">
    <vt:lpwstr>Meat</vt:lpwstr>
  </property>
  <property fmtid="{D5CDD505-2E9C-101B-9397-08002B2CF9AE}" pid="4" name="Form Type">
    <vt:lpwstr>Worksheet</vt:lpwstr>
  </property>
  <property fmtid="{D5CDD505-2E9C-101B-9397-08002B2CF9AE}" pid="5" name="WorkflowChangePath">
    <vt:lpwstr>47839bdc-00fb-4a67-8128-ac94d6f9d206,7;</vt:lpwstr>
  </property>
</Properties>
</file>