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usdagcc.sharepoint.com/sites/MRP-AMS-MarketingServicesDivision/Shared Documents/General/5 - Outreach &amp; Technical Assistance Branch/1890s agreement/Toolkit Materials - To Update/Send to Grants/Budget Toolkit/Budget/"/>
    </mc:Choice>
  </mc:AlternateContent>
  <xr:revisionPtr revIDLastSave="331" documentId="14_{264EF010-789E-4817-A0DD-CC587D72D677}" xr6:coauthVersionLast="47" xr6:coauthVersionMax="47" xr10:uidLastSave="{D3B64BC4-56B0-4FEB-9E3D-AB6000C2370E}"/>
  <bookViews>
    <workbookView xWindow="28680" yWindow="-120" windowWidth="29040" windowHeight="17520" firstSheet="3" xr2:uid="{8DC05939-7BF6-4298-A1EC-6D2F01BEAB1F}"/>
  </bookViews>
  <sheets>
    <sheet name="LAMP Budget Example" sheetId="5" r:id="rId1"/>
    <sheet name="LAMP Budget Instructions Only" sheetId="7" r:id="rId2"/>
    <sheet name="LAMP Budget Clean" sheetId="6" r:id="rId3"/>
    <sheet name="Cost Share"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B3" i="2"/>
  <c r="A3" i="2"/>
  <c r="E10" i="6"/>
  <c r="E2" i="6"/>
  <c r="F14" i="6"/>
  <c r="H14" i="6" s="1"/>
  <c r="J14" i="6" s="1"/>
  <c r="F13" i="6"/>
  <c r="F21" i="6"/>
  <c r="F22" i="6"/>
  <c r="H22" i="6" s="1"/>
  <c r="F23" i="6"/>
  <c r="F15" i="6"/>
  <c r="H15" i="6" s="1"/>
  <c r="J15" i="6" s="1"/>
  <c r="F16" i="6"/>
  <c r="H16" i="6" s="1"/>
  <c r="J16" i="6" s="1"/>
  <c r="D61" i="6"/>
  <c r="E9" i="6" s="1"/>
  <c r="G58" i="6"/>
  <c r="G57" i="6"/>
  <c r="I57" i="6" s="1"/>
  <c r="G56" i="6"/>
  <c r="I56" i="6" s="1"/>
  <c r="G55" i="6"/>
  <c r="I55" i="6" s="1"/>
  <c r="H51" i="6"/>
  <c r="J51" i="6" s="1"/>
  <c r="H50" i="6"/>
  <c r="J50" i="6" s="1"/>
  <c r="H49" i="6"/>
  <c r="J49" i="6" s="1"/>
  <c r="H48" i="6"/>
  <c r="J48" i="6" s="1"/>
  <c r="G44" i="6"/>
  <c r="I44" i="6" s="1"/>
  <c r="G43" i="6"/>
  <c r="I43" i="6" s="1"/>
  <c r="G42" i="6"/>
  <c r="I42" i="6" s="1"/>
  <c r="G41" i="6"/>
  <c r="I41" i="6" s="1"/>
  <c r="G37" i="6"/>
  <c r="G36" i="6"/>
  <c r="G35" i="6"/>
  <c r="G34" i="6"/>
  <c r="I34" i="6" s="1"/>
  <c r="I30" i="6"/>
  <c r="K30" i="6" s="1"/>
  <c r="I29" i="6"/>
  <c r="K29" i="6" s="1"/>
  <c r="I28" i="6"/>
  <c r="K28" i="6" s="1"/>
  <c r="I27" i="6"/>
  <c r="K27" i="6" s="1"/>
  <c r="D72" i="5"/>
  <c r="E9" i="5" s="1"/>
  <c r="G68" i="5"/>
  <c r="I68" i="5" s="1"/>
  <c r="G67" i="5"/>
  <c r="I67" i="5" s="1"/>
  <c r="G66" i="5"/>
  <c r="I66" i="5" s="1"/>
  <c r="G65" i="5"/>
  <c r="I65" i="5" s="1"/>
  <c r="G52" i="5"/>
  <c r="I52" i="5" s="1"/>
  <c r="G51" i="5"/>
  <c r="I51" i="5" s="1"/>
  <c r="G50" i="5"/>
  <c r="G49" i="5"/>
  <c r="I49" i="5" s="1"/>
  <c r="G42" i="5"/>
  <c r="G43" i="5"/>
  <c r="G44" i="5"/>
  <c r="G41" i="5"/>
  <c r="I41" i="5" s="1"/>
  <c r="I34" i="5"/>
  <c r="K34" i="5" s="1"/>
  <c r="I35" i="5"/>
  <c r="K35" i="5" s="1"/>
  <c r="I33" i="5"/>
  <c r="K33" i="5" s="1"/>
  <c r="H27" i="5"/>
  <c r="H28" i="5"/>
  <c r="J19" i="5"/>
  <c r="J20" i="5"/>
  <c r="G20" i="5"/>
  <c r="G19" i="5"/>
  <c r="F18" i="5"/>
  <c r="H18" i="5" s="1"/>
  <c r="J18" i="5" s="1"/>
  <c r="E26" i="5" s="1"/>
  <c r="F26" i="5" s="1"/>
  <c r="H26" i="5" s="1"/>
  <c r="F17" i="5"/>
  <c r="H17" i="5" s="1"/>
  <c r="J17" i="5" s="1"/>
  <c r="E25" i="5" s="1"/>
  <c r="F25" i="5" s="1"/>
  <c r="H25" i="5" s="1"/>
  <c r="H60" i="5"/>
  <c r="J60" i="5" s="1"/>
  <c r="H59" i="5"/>
  <c r="J59" i="5" s="1"/>
  <c r="H58" i="5"/>
  <c r="J58" i="5" s="1"/>
  <c r="H57" i="5"/>
  <c r="J57" i="5" s="1"/>
  <c r="H44" i="5"/>
  <c r="H43" i="5"/>
  <c r="H42" i="5"/>
  <c r="H36" i="5"/>
  <c r="I36" i="5" s="1"/>
  <c r="K36" i="5" s="1"/>
  <c r="B11" i="2"/>
  <c r="H29" i="5" l="1"/>
  <c r="E3" i="5" s="1"/>
  <c r="I42" i="5"/>
  <c r="I43" i="5"/>
  <c r="K37" i="5"/>
  <c r="E4" i="5" s="1"/>
  <c r="J61" i="5"/>
  <c r="E7" i="5" s="1"/>
  <c r="J21" i="5"/>
  <c r="E2" i="5" s="1"/>
  <c r="I44" i="5"/>
  <c r="H23" i="6"/>
  <c r="I58" i="6"/>
  <c r="I59" i="6" s="1"/>
  <c r="E8" i="6" s="1"/>
  <c r="I45" i="6"/>
  <c r="E6" i="6" s="1"/>
  <c r="H21" i="6"/>
  <c r="K31" i="6"/>
  <c r="E4" i="6" s="1"/>
  <c r="I35" i="6"/>
  <c r="H13" i="6"/>
  <c r="J13" i="6" s="1"/>
  <c r="J52" i="6"/>
  <c r="E7" i="6" s="1"/>
  <c r="I36" i="6"/>
  <c r="I37" i="6"/>
  <c r="I69" i="5"/>
  <c r="E8" i="5" s="1"/>
  <c r="I50" i="5"/>
  <c r="I53" i="5" s="1"/>
  <c r="E6" i="5" s="1"/>
  <c r="I45" i="5" l="1"/>
  <c r="E5" i="5" s="1"/>
  <c r="E10" i="5" s="1"/>
  <c r="I38" i="6"/>
  <c r="E5" i="6" s="1"/>
  <c r="J17" i="6"/>
  <c r="F20" i="6"/>
  <c r="H20" i="6" s="1"/>
  <c r="H24" i="6" s="1"/>
  <c r="E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tc={BD1CC742-0016-463E-B740-2C80BE1186AD}</author>
  </authors>
  <commentList>
    <comment ref="B70" authorId="0" shapeId="0" xr:uid="{BD1CC742-0016-463E-B740-2C80BE1186AD}">
      <text>
        <t>[Threaded comment]
Your version of Excel allows you to read this threaded comment; however, any edits to it will get removed if the file is opened in a newer version of Excel. Learn more: https://go.microsoft.com/fwlink/?linkid=870924
Comment:
    Last line was updated as a result of feedback from Velma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tc={15BDF765-D201-419B-8196-7D76B05ED723}</author>
  </authors>
  <commentList>
    <comment ref="A25" authorId="0" shapeId="0" xr:uid="{15BDF765-D201-419B-8196-7D76B05ED723}">
      <text>
        <t>[Threaded comment]
Your version of Excel allows you to read this threaded comment; however, any edits to it will get removed if the file is opened in a newer version of Excel. Learn more: https://go.microsoft.com/fwlink/?linkid=870924
Comment:
    Last line was updated as a result of feedback from Velma</t>
      </text>
    </comment>
  </commentList>
</comments>
</file>

<file path=xl/sharedStrings.xml><?xml version="1.0" encoding="utf-8"?>
<sst xmlns="http://schemas.openxmlformats.org/spreadsheetml/2006/main" count="335" uniqueCount="125">
  <si>
    <t>LAMP Budget Toolkit</t>
  </si>
  <si>
    <t xml:space="preserve">Disclaimer 
This Budget Spreadsheet is a tool to help potential applicants develop their budget and understand the requirements. This is NOT the official document that you will use for your application. It is required that you complete your final Budget and Justification Narrative and Budget Summary within the official Project Narrative Form in order to be eligible for consideration.   </t>
  </si>
  <si>
    <t>LAMP BUDGET SUMMARY TOTALS</t>
  </si>
  <si>
    <t>Budget Worksheet</t>
  </si>
  <si>
    <t xml:space="preserve">Total Personnel </t>
  </si>
  <si>
    <t>Total Fringe Benefit</t>
  </si>
  <si>
    <t>Total Travel</t>
  </si>
  <si>
    <t xml:space="preserve">Total Equipment </t>
  </si>
  <si>
    <t xml:space="preserve">Total Supplies </t>
  </si>
  <si>
    <t xml:space="preserve">Total Contractual </t>
  </si>
  <si>
    <t xml:space="preserve">Total Other </t>
  </si>
  <si>
    <t xml:space="preserve">Total Indirect </t>
  </si>
  <si>
    <t xml:space="preserve">Total Funds Requested </t>
  </si>
  <si>
    <t>Instructions: Personnel</t>
  </si>
  <si>
    <t xml:space="preserve">Name/Role </t>
  </si>
  <si>
    <t xml:space="preserve">Who are your Personnel? List each person who will be involved in the project. If a full project team has not been identified, list the role or job title (ex. Lead Evaluator, Farmers Market Manager, etc.) </t>
  </si>
  <si>
    <t xml:space="preserve">Level of Effort </t>
  </si>
  <si>
    <t xml:space="preserve">Add the level of effort as a percentage of someones full time. If you are using number of hours per week, convert the number of hours per week to a % of effort (40 hours a week = 100%,  20 hours a week = 50%, etc.). In the % of Effort column, input either the % FTE or the conversion you just completed for number of hours per week.  Add their full salary into column F, the Cost per Year will populate with the amount of the salary that can be requested per year for each person based on the % of effort they are giving to the project. In Column H add the amount of years they will be working on the project. Column I will autopopulate with the Total Funds Requested. </t>
  </si>
  <si>
    <t>Funds Required and Requested</t>
  </si>
  <si>
    <t xml:space="preserve">Add their full salary into column F, the Cost per Year will populate with the amount of the salary that can be requested per year for each person based on the % of effort they are giving to the project. In Column H add the amount of years they will be working on the project. Column I will autopopulate with the Total Funds Required. If you plan to use a portion of this amount as a Cost Share, put that into column I. If not, leave column I blank.  </t>
  </si>
  <si>
    <t xml:space="preserve">Budget Category </t>
  </si>
  <si>
    <t>Included in Indirect Costs (Yes/No)</t>
  </si>
  <si>
    <t>Personnel Name/Title or Role</t>
  </si>
  <si>
    <t>% of Effort</t>
  </si>
  <si>
    <t>Full Salary</t>
  </si>
  <si>
    <t>Costs per Year</t>
  </si>
  <si>
    <t xml:space="preserve"># of Years </t>
  </si>
  <si>
    <t>Funds Required</t>
  </si>
  <si>
    <t>Cost Share Value</t>
  </si>
  <si>
    <t>Funds Requested (Listed as Annual Salary in Project Narrative Form)</t>
  </si>
  <si>
    <t xml:space="preserve">Personnel </t>
  </si>
  <si>
    <t>Yes</t>
  </si>
  <si>
    <t>Samara James/Project Director</t>
  </si>
  <si>
    <t>Vincent Stone/IT Supervisor</t>
  </si>
  <si>
    <t>Total</t>
  </si>
  <si>
    <t xml:space="preserve">Instructions: Fringe Benefits </t>
  </si>
  <si>
    <t xml:space="preserve">List each person or role who will be receiving fringe benefits, if any. Next to their name or role, list their fringe benefit rate. Salary equals the amount of funds requested in the previous section (Personnel) for each entry. Fringe Funds Required equals the salary multiplied by the fringe benefit rate. If you are going to be using some portion of this expense as a Cost Share, put that Cost Share value into Column G. If not, leave this column blank. </t>
  </si>
  <si>
    <t xml:space="preserve">Fringe Benefit Rate </t>
  </si>
  <si>
    <t>Salary</t>
  </si>
  <si>
    <t xml:space="preserve">Fringe Funds Required </t>
  </si>
  <si>
    <t xml:space="preserve">Funds Requested </t>
  </si>
  <si>
    <t xml:space="preserve"> </t>
  </si>
  <si>
    <t>Fringe Benefit</t>
  </si>
  <si>
    <t>Instructions: Travel</t>
  </si>
  <si>
    <t xml:space="preserve">List each predicted trip you plan to take as part of this project.List the trip destination, type of expense (airfare, hotel, car rental, per diem, etc.), the unit of measure (days, nights, miles, etc.), the number of units (i.e. how many nights at a hotel), the cost per unit, the number of travelers claiming the expense. The amount of Funds Required equals the # of units multipled by the cost per a unit and the number of travelers. Each trip can have multiple entries (i.e. one entry for flight, another for hotel, another for per diem). 
If you are going to be using some portion of this expense as a Cost Share, put that Cost Share value into Column J. If not, leave this column blank. </t>
  </si>
  <si>
    <t>Trip Destination</t>
  </si>
  <si>
    <t xml:space="preserve">Type of Expense (airfare, car rental, hotel) </t>
  </si>
  <si>
    <t xml:space="preserve">Unit of Measure </t>
  </si>
  <si>
    <t># of Units</t>
  </si>
  <si>
    <t>Cost per Unit</t>
  </si>
  <si>
    <t># of Travelers</t>
  </si>
  <si>
    <t>Funds Requested</t>
  </si>
  <si>
    <t>Travel</t>
  </si>
  <si>
    <t>Atlanta, GA</t>
  </si>
  <si>
    <t>Airfare</t>
  </si>
  <si>
    <t>Flight</t>
  </si>
  <si>
    <t>Hotel</t>
  </si>
  <si>
    <t>Nights</t>
  </si>
  <si>
    <t>Per Diem</t>
  </si>
  <si>
    <t>Days</t>
  </si>
  <si>
    <t>Instructions: Equipment</t>
  </si>
  <si>
    <t>List and describe any equipment that you will purchase or rent as part of this project. A signed lease agreement will be required. Lease-to-own is not allowable. Add information on when you predict you will purchase or rent the equipment, the cost per unit and the number of units. If you are going to be using some portion of this expense as a Cost Share, put that Cost Share value into Column H. If not, leave this column blank. Note: Items with an acquisition cost of less than $10,000 per unit should be listed under “Supplies.”</t>
  </si>
  <si>
    <t>Equipment Item Description</t>
  </si>
  <si>
    <t>Acquisition Date</t>
  </si>
  <si>
    <t>Cost Per Unit</t>
  </si>
  <si>
    <t xml:space="preserve">Funds Required </t>
  </si>
  <si>
    <t>Equipment</t>
  </si>
  <si>
    <t>No</t>
  </si>
  <si>
    <t>Rental of vehicle for program outreach and technical assistance</t>
  </si>
  <si>
    <t>Year 2-3</t>
  </si>
  <si>
    <t xml:space="preserve">Total </t>
  </si>
  <si>
    <t xml:space="preserve">Instructions: Supplies </t>
  </si>
  <si>
    <t>List and briefly describe the materials, supplies, and fabricated parts costing less than $10,000 per unit. Add information on when the supply will be purchased, the cost per unit and the number of units. If you are going to be using some portion of this expense as a Cost Share, put that Cost Share value into Column H. If not, leave this column blank.</t>
  </si>
  <si>
    <t>Supplies Item Description</t>
  </si>
  <si>
    <t>Supplies</t>
  </si>
  <si>
    <t>Macbook Air 13.3" Laptop with Touch ID - Intel Core i5 - 8GM Memory</t>
  </si>
  <si>
    <t>Year 1</t>
  </si>
  <si>
    <t>Mobile Project and Screen</t>
  </si>
  <si>
    <t>Year 2</t>
  </si>
  <si>
    <t>Technical Assistance Workshop supplies</t>
  </si>
  <si>
    <t>Instructions: Contractual</t>
  </si>
  <si>
    <t>List all contracts or subawards that will be awarded through your project. For each contact or subaward, state the rate for the work and whether the rate is an hourly rate or flat rate. Include the number of hours (input 1 if it is a flat rate) in the # of Hours column. The Funds Requested column will be equal to the # of hours multiplied by the rate. A signed lease agreement will be required for relevant contracts. Lease-to-own is not allowable.</t>
  </si>
  <si>
    <t>Type (Subaward or Contract</t>
  </si>
  <si>
    <t>Organization Name</t>
  </si>
  <si>
    <t>Hourly Rate/Flat</t>
  </si>
  <si>
    <t># of Hours (=1 if flat rate)</t>
  </si>
  <si>
    <t>Rate</t>
  </si>
  <si>
    <t xml:space="preserve">Contractual </t>
  </si>
  <si>
    <t>Contract</t>
  </si>
  <si>
    <t>TBD after competitive bid process</t>
  </si>
  <si>
    <t>Flat Rate</t>
  </si>
  <si>
    <t xml:space="preserve">Contract </t>
  </si>
  <si>
    <t>ABC Translations</t>
  </si>
  <si>
    <t>Hourly</t>
  </si>
  <si>
    <t xml:space="preserve">Instructions: Other </t>
  </si>
  <si>
    <t xml:space="preserve">Include any expenses not covered in any of the previous budget categories. Expenses in this section include, but are not limited to, participant costs/stipends, meetings and conferences, communications, rental expenses, advertisements, publication costs, and data collection. </t>
  </si>
  <si>
    <t>Other Item Description</t>
  </si>
  <si>
    <t xml:space="preserve">Other </t>
  </si>
  <si>
    <t>Speaker Honorarium (12 per year for 3 years)</t>
  </si>
  <si>
    <t>Year 1-3</t>
  </si>
  <si>
    <t xml:space="preserve">Instructions: Indirect Costs </t>
  </si>
  <si>
    <t>Enter your indirect cost rate in "Indirect Cost Rate." Add up the Funds Requested for all of the expenses where you answered "Yes" to an expense when asked "Included in Indirect Costs." Enter that number into "Funds to Include in Indirect".  The amount of indirect funds that you are able to request will be calculated in "Indirect Funds Requested." Applicants with a valid Negotiated Indirect Cost Rate Agreement (NICRA) may use all or a portion of the indirect cost as cost share, consistent with 2 CFR 200.306 (c).</t>
  </si>
  <si>
    <t>Indirect Cost Rate</t>
  </si>
  <si>
    <t>Funds Included in Indirect</t>
  </si>
  <si>
    <t xml:space="preserve">Indirect Funds Requested </t>
  </si>
  <si>
    <t>Indirect Costs</t>
  </si>
  <si>
    <t xml:space="preserve">Disclaimer 
This Budget Spreadsheet is a tool to help potential applicants develop their budget and understand the requirements. This is NOT the official document that you will use for your application. It is required that you submit your final Budget and Justification Narrative and Budget Summary with the official Project Narrative Form in order to be eligible for consideration.  </t>
  </si>
  <si>
    <t xml:space="preserve">Add their full salary into column F, the Cost per Year will populate with the amount of the salary that can be requested per year for each person based on the % of effort they are giving to the project. In Column H add the amount of years they will be working on the project. Column I will autopopulate with the Total Funds Required. If you plan to use a portion of this amount as a match, put that into column I. If not, leave column I blank.  </t>
  </si>
  <si>
    <r>
      <rPr>
        <sz val="11"/>
        <color rgb="FF000000"/>
        <rFont val="Aptos Narrow"/>
        <scheme val="minor"/>
      </rPr>
      <t xml:space="preserve">List each person or role who will be receiving fringe benefits, if any. Next to their name or role, list their fringe benefit rate. Salary equals the amount of funds requested in the previous section (Personnel) for each entry. Fringe Funds Required equals the salary multiplied by the fringe benefit rate. If you are going to be using some portion of this expense as a cost share, put that cost share  value into Column G. If not, leave this column blank. </t>
    </r>
    <r>
      <rPr>
        <sz val="11"/>
        <color rgb="FFFF0000"/>
        <rFont val="Aptos Narrow"/>
        <scheme val="minor"/>
      </rPr>
      <t xml:space="preserve">Fringe benefits rates must be based on organizations established rates or approved  indirect cost agreement. </t>
    </r>
  </si>
  <si>
    <t xml:space="preserve">Instructions: Travel </t>
  </si>
  <si>
    <r>
      <rPr>
        <sz val="11"/>
        <color rgb="FF000000"/>
        <rFont val="Aptos Narrow"/>
        <scheme val="minor"/>
      </rPr>
      <t xml:space="preserve">List each predicted trip you plan to take as part of this project.List the trip destination, type of expense (airfare, hotel, car rental, per diem, etc.), the unit of measure (days, nights, miles, etc.), the number of units (i.e. how many nights at a hotel), the cost per unit, the number of travelers claiming the expense. The amount of Funds Required equals the # of units multipled by the cost per a unit and the number of travelers. Each trip can have multiple entries (i.e. one entry for flight, another for hotel, another for per diem). 
If you are going to be using some portion of this expense as a cost share, put that cost share value into Column J. If not, leave this column blank. 
</t>
    </r>
    <r>
      <rPr>
        <sz val="11"/>
        <color rgb="FFFF0000"/>
        <rFont val="Aptos Narrow"/>
        <scheme val="minor"/>
      </rPr>
      <t xml:space="preserve">Travel must be necceary for project implementation and reasonable in cost. Applicants should follow Federal travel cost or organizations's principles. </t>
    </r>
  </si>
  <si>
    <r>
      <rPr>
        <sz val="11"/>
        <color rgb="FF000000"/>
        <rFont val="Aptos Narrow"/>
        <scheme val="minor"/>
      </rPr>
      <t xml:space="preserve">List and describe any equipment that you will purchase or rent as part of this project. Add information on when you predict you will purchase or rent the equipment, the cost per unit and the number of units. A signed lease agreement will be required. Lease-to-own is not allowable.  If you are going to be using some portion of this expense as a match, put that match value into Column H. If not, leave this column blank. Note: Items with an acquisition cost of less than $10,000 per unit should be listed under “Supplies.”
</t>
    </r>
    <r>
      <rPr>
        <sz val="11"/>
        <color rgb="FFFF0000"/>
        <rFont val="Aptos Narrow"/>
        <scheme val="minor"/>
      </rPr>
      <t xml:space="preserve">Equipment must be necessay and used only for  project activities. </t>
    </r>
  </si>
  <si>
    <r>
      <rPr>
        <sz val="11"/>
        <color rgb="FF000000"/>
        <rFont val="Aptos Narrow"/>
        <scheme val="minor"/>
      </rPr>
      <t xml:space="preserve">List and briefly describe the materials, supplies, and fabricated parts costs per unit. Add information on when the supply will be purchased, the cost per unit and the number of units. If you are going to be using some portion of this expense as a cost share, put that cost share value into Column H. If not, leave this column blank.
</t>
    </r>
    <r>
      <rPr>
        <sz val="11"/>
        <color rgb="FFFF0000"/>
        <rFont val="Aptos Narrow"/>
        <scheme val="minor"/>
      </rPr>
      <t xml:space="preserve">Supplies must be directly related to project activities and noit for general organizational use. </t>
    </r>
  </si>
  <si>
    <t xml:space="preserve">Instructions: Contractual </t>
  </si>
  <si>
    <t xml:space="preserve">List all contracts or subawards that will be awarded through your project. For each contact or subaward, state the rate for the work and whether the rate is an hourly rate or flat rate. Include the number of hours (input 1 if it is a flat rate) in the # of Hours column. The Funds Requested column will be equal to the # of hours multiplied by the rate. A signed lease agreement will be required for relevant contracts. Lease-to-own is not allowable. </t>
  </si>
  <si>
    <r>
      <rPr>
        <sz val="11"/>
        <color rgb="FF000000"/>
        <rFont val="Aptos Narrow"/>
        <scheme val="minor"/>
      </rPr>
      <t xml:space="preserve">Include any expenses not covered in any of the previous budget categories. Expenses in this section include, but are not limited to, meetings and conferences, communications, rental expenses, advertisements, publication costs, and data collection. 
</t>
    </r>
    <r>
      <rPr>
        <sz val="11"/>
        <color rgb="FFFF0000"/>
        <rFont val="Aptos Narrow"/>
        <scheme val="minor"/>
      </rPr>
      <t>Only incldue cost that are necessary, reasonable, and allocable to the project. All cost must be allowable under the NOF and Federal cost principles.</t>
    </r>
    <r>
      <rPr>
        <sz val="11"/>
        <color rgb="FF000000"/>
        <rFont val="Aptos Narrow"/>
        <scheme val="minor"/>
      </rPr>
      <t xml:space="preserve"> </t>
    </r>
  </si>
  <si>
    <t xml:space="preserve">Disclaimer 
This Budget Spreadsheet is a tool to help potential applicants develop their budget and understand the requirements. This is NOT the official document that you will use for your application. It is required that you complete your final Budget and Justification Narrative and Budget Summary within the official Project Narrative Form.   </t>
  </si>
  <si>
    <t>Cost Share Requirement Worksheet</t>
  </si>
  <si>
    <t>Disclaimer 
This Budget Spreadsheet is a tool to help potential applicants develop their budget and understand the requirements. This is NOT the official document that you will use for your application. It is required that you complete your final Budget and Justification Narrative and Budget Summary within the official Project Narrative Form.</t>
  </si>
  <si>
    <t>Required Cost Share (25% of Funds Requested)</t>
  </si>
  <si>
    <t xml:space="preserve">Cost Share Provided (sum of the table below) </t>
  </si>
  <si>
    <t>Budget Line Item</t>
  </si>
  <si>
    <t xml:space="preserve">Expense Amount </t>
  </si>
  <si>
    <t>Type of Cost Share (Cash or In-kind - for FMPP and LFPP Only)</t>
  </si>
  <si>
    <t>Signed Letter of Verification (Yes/No)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</si>
</sst>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rgb="FF004785"/>
      <name val="Aptos Narrow"/>
      <family val="2"/>
      <scheme val="minor"/>
    </font>
    <font>
      <sz val="11"/>
      <name val="Aptos Narrow"/>
      <family val="2"/>
      <scheme val="minor"/>
    </font>
    <font>
      <b/>
      <sz val="24"/>
      <color theme="0"/>
      <name val="Aptos Narrow"/>
      <family val="2"/>
      <scheme val="minor"/>
    </font>
    <font>
      <b/>
      <sz val="16"/>
      <color theme="0"/>
      <name val="Aptos Narrow"/>
      <family val="2"/>
      <scheme val="minor"/>
    </font>
    <font>
      <b/>
      <sz val="18"/>
      <color theme="0"/>
      <name val="Aptos Narrow"/>
      <family val="2"/>
      <scheme val="minor"/>
    </font>
    <font>
      <b/>
      <sz val="11"/>
      <color theme="4" tint="-0.499984740745262"/>
      <name val="Aptos Narrow"/>
      <family val="2"/>
      <scheme val="minor"/>
    </font>
    <font>
      <sz val="11"/>
      <color theme="4" tint="-0.499984740745262"/>
      <name val="Aptos Narrow"/>
      <family val="2"/>
      <scheme val="minor"/>
    </font>
    <font>
      <b/>
      <sz val="11"/>
      <name val="Aptos Narrow"/>
      <family val="2"/>
      <scheme val="minor"/>
    </font>
    <font>
      <sz val="11"/>
      <color rgb="FF004785"/>
      <name val="Aptos Narrow"/>
      <family val="2"/>
      <scheme val="minor"/>
    </font>
    <font>
      <b/>
      <sz val="14"/>
      <color theme="4" tint="-0.499984740745262"/>
      <name val="Aptos Narrow"/>
      <family val="2"/>
      <scheme val="minor"/>
    </font>
    <font>
      <b/>
      <sz val="11"/>
      <color rgb="FFC00000"/>
      <name val="Aptos Narrow"/>
      <family val="2"/>
      <scheme val="minor"/>
    </font>
    <font>
      <b/>
      <sz val="11"/>
      <color theme="2" tint="-0.499984740745262"/>
      <name val="Aptos Narrow"/>
      <family val="2"/>
      <scheme val="minor"/>
    </font>
    <font>
      <b/>
      <sz val="11"/>
      <color theme="2" tint="-0.89999084444715716"/>
      <name val="Aptos Narrow"/>
      <family val="2"/>
      <scheme val="minor"/>
    </font>
    <font>
      <sz val="11"/>
      <color rgb="FF000000"/>
      <name val="Aptos Narrow"/>
      <scheme val="minor"/>
    </font>
    <font>
      <sz val="11"/>
      <color rgb="FFFF0000"/>
      <name val="Aptos Narrow"/>
      <scheme val="minor"/>
    </font>
    <font>
      <sz val="11"/>
      <name val="Aptos Narrow"/>
      <scheme val="minor"/>
    </font>
    <font>
      <sz val="11"/>
      <color theme="1"/>
      <name val="Aptos Narrow"/>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2" tint="-0.8999908444471571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s>
  <cellStyleXfs count="1">
    <xf numFmtId="0" fontId="0" fillId="0" borderId="0"/>
  </cellStyleXfs>
  <cellXfs count="134">
    <xf numFmtId="0" fontId="0" fillId="0" borderId="0" xfId="0"/>
    <xf numFmtId="0" fontId="0" fillId="0" borderId="1" xfId="0" applyBorder="1"/>
    <xf numFmtId="0" fontId="0" fillId="0" borderId="1" xfId="0" applyBorder="1" applyAlignment="1">
      <alignment vertical="top"/>
    </xf>
    <xf numFmtId="0" fontId="6" fillId="4" borderId="0" xfId="0" applyFont="1" applyFill="1" applyAlignment="1">
      <alignment vertical="top"/>
    </xf>
    <xf numFmtId="0" fontId="0" fillId="0" borderId="0" xfId="0" applyAlignment="1">
      <alignment vertical="top"/>
    </xf>
    <xf numFmtId="0" fontId="2" fillId="3" borderId="1" xfId="0" applyFont="1" applyFill="1" applyBorder="1" applyAlignment="1">
      <alignment vertical="top"/>
    </xf>
    <xf numFmtId="0" fontId="4" fillId="0" borderId="0" xfId="0" applyFont="1" applyAlignment="1">
      <alignment vertical="top"/>
    </xf>
    <xf numFmtId="0" fontId="2" fillId="3" borderId="1" xfId="0" applyFont="1" applyFill="1" applyBorder="1" applyAlignment="1">
      <alignment vertical="top" wrapText="1"/>
    </xf>
    <xf numFmtId="0" fontId="0" fillId="0" borderId="2" xfId="0" applyBorder="1" applyAlignment="1">
      <alignment vertical="top"/>
    </xf>
    <xf numFmtId="0" fontId="2" fillId="0" borderId="1" xfId="0" applyFont="1" applyBorder="1" applyAlignment="1">
      <alignment vertical="top"/>
    </xf>
    <xf numFmtId="0" fontId="8" fillId="4" borderId="0" xfId="0" applyFont="1" applyFill="1" applyAlignment="1">
      <alignment vertical="top"/>
    </xf>
    <xf numFmtId="0" fontId="1" fillId="4" borderId="0" xfId="0" applyFont="1" applyFill="1" applyAlignment="1">
      <alignment vertical="top"/>
    </xf>
    <xf numFmtId="0" fontId="1" fillId="0" borderId="0" xfId="0" applyFont="1" applyAlignment="1">
      <alignment vertical="top"/>
    </xf>
    <xf numFmtId="0" fontId="0" fillId="0" borderId="0" xfId="0" applyAlignment="1">
      <alignment wrapText="1"/>
    </xf>
    <xf numFmtId="0" fontId="1" fillId="5" borderId="1" xfId="0" applyFont="1" applyFill="1" applyBorder="1" applyAlignment="1">
      <alignment horizontal="left" wrapText="1"/>
    </xf>
    <xf numFmtId="0" fontId="8" fillId="0" borderId="0" xfId="0" applyFont="1" applyAlignment="1">
      <alignment vertical="top"/>
    </xf>
    <xf numFmtId="0" fontId="0" fillId="0" borderId="1" xfId="0" applyBorder="1" applyAlignment="1">
      <alignment vertical="top" wrapText="1"/>
    </xf>
    <xf numFmtId="9" fontId="0" fillId="0" borderId="1" xfId="0" applyNumberFormat="1" applyBorder="1" applyAlignment="1">
      <alignment vertical="top"/>
    </xf>
    <xf numFmtId="164" fontId="0" fillId="0" borderId="1" xfId="0" applyNumberFormat="1" applyBorder="1" applyAlignment="1">
      <alignment vertical="top"/>
    </xf>
    <xf numFmtId="0" fontId="4" fillId="0" borderId="0" xfId="0" applyFont="1" applyAlignment="1">
      <alignment horizontal="center" vertical="top"/>
    </xf>
    <xf numFmtId="165" fontId="0" fillId="0" borderId="0" xfId="0" applyNumberFormat="1"/>
    <xf numFmtId="165" fontId="12" fillId="0" borderId="0" xfId="0" applyNumberFormat="1" applyFont="1"/>
    <xf numFmtId="164" fontId="0" fillId="0" borderId="2" xfId="0" applyNumberFormat="1" applyBorder="1" applyAlignment="1">
      <alignment vertical="top"/>
    </xf>
    <xf numFmtId="165" fontId="4" fillId="0" borderId="0" xfId="0" applyNumberFormat="1" applyFont="1"/>
    <xf numFmtId="164" fontId="0" fillId="0" borderId="0" xfId="0" applyNumberFormat="1" applyAlignment="1">
      <alignment vertical="top"/>
    </xf>
    <xf numFmtId="164" fontId="0" fillId="0" borderId="3" xfId="0" applyNumberFormat="1" applyBorder="1" applyAlignment="1">
      <alignment vertical="top"/>
    </xf>
    <xf numFmtId="164" fontId="0" fillId="0" borderId="1" xfId="0" applyNumberFormat="1" applyBorder="1"/>
    <xf numFmtId="0" fontId="4" fillId="0" borderId="1" xfId="0" applyFont="1" applyBorder="1" applyAlignment="1">
      <alignment vertical="top"/>
    </xf>
    <xf numFmtId="164" fontId="5" fillId="0" borderId="1" xfId="0" applyNumberFormat="1" applyFont="1" applyBorder="1"/>
    <xf numFmtId="164" fontId="4" fillId="0" borderId="2" xfId="0" applyNumberFormat="1" applyFont="1" applyBorder="1" applyAlignment="1">
      <alignment vertical="top"/>
    </xf>
    <xf numFmtId="164" fontId="4" fillId="0" borderId="0" xfId="0" applyNumberFormat="1" applyFont="1" applyAlignment="1">
      <alignment vertical="top"/>
    </xf>
    <xf numFmtId="0" fontId="1" fillId="4" borderId="3" xfId="0" applyFont="1" applyFill="1" applyBorder="1"/>
    <xf numFmtId="0" fontId="1" fillId="0" borderId="0" xfId="0" applyFont="1"/>
    <xf numFmtId="0" fontId="3" fillId="0" borderId="0" xfId="0" applyFont="1"/>
    <xf numFmtId="164" fontId="0" fillId="0" borderId="2" xfId="0" applyNumberFormat="1" applyBorder="1"/>
    <xf numFmtId="164" fontId="4" fillId="0" borderId="0" xfId="0" applyNumberFormat="1" applyFont="1"/>
    <xf numFmtId="0" fontId="4" fillId="0" borderId="0" xfId="0" applyFont="1"/>
    <xf numFmtId="164" fontId="0" fillId="0" borderId="0" xfId="0" applyNumberFormat="1"/>
    <xf numFmtId="164" fontId="5" fillId="0" borderId="0" xfId="0" applyNumberFormat="1" applyFont="1"/>
    <xf numFmtId="165" fontId="1" fillId="0" borderId="0" xfId="0" applyNumberFormat="1" applyFont="1"/>
    <xf numFmtId="0" fontId="0" fillId="0" borderId="0" xfId="0" applyAlignment="1">
      <alignment vertical="top" wrapText="1"/>
    </xf>
    <xf numFmtId="0" fontId="0" fillId="0" borderId="2" xfId="0" applyBorder="1" applyAlignment="1">
      <alignment vertical="top" wrapText="1"/>
    </xf>
    <xf numFmtId="0" fontId="10" fillId="0" borderId="0" xfId="0" applyFont="1" applyAlignment="1">
      <alignment wrapText="1"/>
    </xf>
    <xf numFmtId="0" fontId="9" fillId="0" borderId="0" xfId="0" applyFont="1" applyAlignment="1">
      <alignment horizontal="center" vertical="top"/>
    </xf>
    <xf numFmtId="0" fontId="1" fillId="3" borderId="0" xfId="0" applyFont="1" applyFill="1" applyAlignment="1">
      <alignment horizontal="left" wrapText="1"/>
    </xf>
    <xf numFmtId="0" fontId="10" fillId="3" borderId="0" xfId="0" applyFont="1" applyFill="1" applyAlignment="1">
      <alignment wrapText="1"/>
    </xf>
    <xf numFmtId="0" fontId="9" fillId="0" borderId="0" xfId="0" applyFont="1" applyAlignment="1">
      <alignment vertical="top"/>
    </xf>
    <xf numFmtId="0" fontId="9" fillId="3" borderId="0" xfId="0" applyFont="1" applyFill="1" applyAlignment="1">
      <alignment vertical="top"/>
    </xf>
    <xf numFmtId="0" fontId="9" fillId="2" borderId="1" xfId="0" applyFont="1" applyFill="1" applyBorder="1" applyAlignment="1">
      <alignment vertical="top"/>
    </xf>
    <xf numFmtId="0" fontId="9" fillId="2" borderId="1" xfId="0" applyFont="1" applyFill="1" applyBorder="1" applyAlignment="1">
      <alignment vertical="top" wrapText="1"/>
    </xf>
    <xf numFmtId="0" fontId="9" fillId="2" borderId="1" xfId="0" applyFont="1" applyFill="1" applyBorder="1"/>
    <xf numFmtId="0" fontId="7" fillId="5" borderId="0" xfId="0" applyFont="1" applyFill="1"/>
    <xf numFmtId="0" fontId="9" fillId="2" borderId="1" xfId="0" applyFont="1" applyFill="1" applyBorder="1" applyAlignment="1">
      <alignment horizontal="center" vertical="top"/>
    </xf>
    <xf numFmtId="0" fontId="9" fillId="2" borderId="2" xfId="0" applyFont="1" applyFill="1" applyBorder="1" applyAlignment="1">
      <alignment horizontal="center" vertical="top"/>
    </xf>
    <xf numFmtId="0" fontId="9" fillId="2" borderId="1" xfId="0" applyFont="1" applyFill="1" applyBorder="1" applyAlignment="1">
      <alignment horizontal="center" vertical="top" wrapText="1"/>
    </xf>
    <xf numFmtId="165" fontId="9" fillId="2" borderId="1" xfId="0" applyNumberFormat="1" applyFont="1" applyFill="1" applyBorder="1"/>
    <xf numFmtId="164" fontId="9" fillId="2" borderId="1" xfId="0" applyNumberFormat="1" applyFont="1" applyFill="1" applyBorder="1"/>
    <xf numFmtId="0" fontId="9" fillId="0" borderId="0" xfId="0" applyFont="1" applyAlignment="1">
      <alignment horizontal="center"/>
    </xf>
    <xf numFmtId="0" fontId="9" fillId="0" borderId="0" xfId="0" applyFont="1"/>
    <xf numFmtId="164" fontId="9" fillId="0" borderId="0" xfId="0" applyNumberFormat="1" applyFont="1"/>
    <xf numFmtId="0" fontId="10" fillId="0" borderId="0" xfId="0" applyFont="1"/>
    <xf numFmtId="0" fontId="9" fillId="2" borderId="2" xfId="0" applyFont="1" applyFill="1" applyBorder="1" applyAlignment="1">
      <alignment horizontal="center" vertical="top" wrapText="1"/>
    </xf>
    <xf numFmtId="164" fontId="10" fillId="0" borderId="0" xfId="0" applyNumberFormat="1" applyFont="1"/>
    <xf numFmtId="164" fontId="9" fillId="2" borderId="1" xfId="0" applyNumberFormat="1" applyFont="1" applyFill="1" applyBorder="1" applyAlignment="1">
      <alignment vertical="top"/>
    </xf>
    <xf numFmtId="0" fontId="5" fillId="0" borderId="1" xfId="0" applyFont="1" applyBorder="1" applyAlignment="1">
      <alignment wrapText="1"/>
    </xf>
    <xf numFmtId="0" fontId="9" fillId="2" borderId="3" xfId="0" applyFont="1" applyFill="1" applyBorder="1" applyAlignment="1">
      <alignment vertical="top" wrapText="1"/>
    </xf>
    <xf numFmtId="0" fontId="9" fillId="2" borderId="1" xfId="0" applyFont="1" applyFill="1" applyBorder="1" applyAlignment="1">
      <alignment wrapText="1"/>
    </xf>
    <xf numFmtId="164" fontId="0" fillId="0" borderId="1" xfId="0" applyNumberFormat="1" applyBorder="1" applyAlignment="1">
      <alignment wrapText="1"/>
    </xf>
    <xf numFmtId="0" fontId="1" fillId="0" borderId="0" xfId="0" applyFont="1" applyAlignment="1">
      <alignment wrapText="1"/>
    </xf>
    <xf numFmtId="164" fontId="5" fillId="0" borderId="1" xfId="0" applyNumberFormat="1" applyFont="1" applyBorder="1" applyAlignment="1">
      <alignment wrapText="1"/>
    </xf>
    <xf numFmtId="0" fontId="8" fillId="0" borderId="0" xfId="0" applyFont="1" applyAlignment="1">
      <alignment vertical="top" wrapText="1"/>
    </xf>
    <xf numFmtId="0" fontId="1" fillId="0" borderId="0" xfId="0" applyFont="1" applyAlignment="1">
      <alignment vertical="top" wrapText="1"/>
    </xf>
    <xf numFmtId="0" fontId="1" fillId="5" borderId="4" xfId="0" applyFont="1" applyFill="1" applyBorder="1" applyAlignment="1">
      <alignment vertical="top" wrapText="1"/>
    </xf>
    <xf numFmtId="0" fontId="9" fillId="0" borderId="0" xfId="0" applyFont="1" applyAlignment="1">
      <alignment wrapText="1"/>
    </xf>
    <xf numFmtId="165" fontId="10" fillId="0" borderId="0" xfId="0" applyNumberFormat="1" applyFont="1" applyAlignment="1">
      <alignment wrapText="1"/>
    </xf>
    <xf numFmtId="9" fontId="0" fillId="0" borderId="1" xfId="0" applyNumberFormat="1" applyBorder="1" applyAlignment="1">
      <alignment vertical="top" wrapText="1"/>
    </xf>
    <xf numFmtId="164" fontId="0" fillId="0" borderId="1" xfId="0" applyNumberFormat="1" applyBorder="1" applyAlignment="1">
      <alignment vertical="top" wrapText="1"/>
    </xf>
    <xf numFmtId="165" fontId="0" fillId="0" borderId="2" xfId="0" applyNumberFormat="1" applyBorder="1" applyAlignment="1">
      <alignment wrapText="1"/>
    </xf>
    <xf numFmtId="165" fontId="0" fillId="0" borderId="1" xfId="0" applyNumberFormat="1" applyBorder="1" applyAlignment="1">
      <alignment wrapText="1"/>
    </xf>
    <xf numFmtId="165" fontId="0" fillId="0" borderId="0" xfId="0" applyNumberFormat="1" applyAlignment="1">
      <alignment wrapText="1"/>
    </xf>
    <xf numFmtId="0" fontId="4" fillId="0" borderId="0" xfId="0" applyFont="1" applyAlignment="1">
      <alignment wrapText="1"/>
    </xf>
    <xf numFmtId="164" fontId="0" fillId="0" borderId="0" xfId="0" applyNumberFormat="1" applyAlignment="1">
      <alignment wrapText="1"/>
    </xf>
    <xf numFmtId="164" fontId="5" fillId="0" borderId="0" xfId="0" applyNumberFormat="1" applyFont="1" applyAlignment="1">
      <alignment wrapText="1"/>
    </xf>
    <xf numFmtId="0" fontId="4" fillId="0" borderId="0" xfId="0" applyFont="1" applyAlignment="1">
      <alignment vertical="top" wrapText="1"/>
    </xf>
    <xf numFmtId="165" fontId="4" fillId="0" borderId="0" xfId="0" applyNumberFormat="1" applyFont="1" applyAlignment="1">
      <alignment wrapText="1"/>
    </xf>
    <xf numFmtId="165" fontId="9" fillId="2" borderId="1" xfId="0" applyNumberFormat="1" applyFont="1" applyFill="1" applyBorder="1" applyAlignment="1">
      <alignment wrapText="1"/>
    </xf>
    <xf numFmtId="165" fontId="12" fillId="0" borderId="0" xfId="0" applyNumberFormat="1" applyFont="1" applyAlignment="1">
      <alignment wrapText="1"/>
    </xf>
    <xf numFmtId="0" fontId="11" fillId="0" borderId="0" xfId="0" applyFont="1" applyAlignment="1">
      <alignment vertical="top" wrapText="1"/>
    </xf>
    <xf numFmtId="0" fontId="1" fillId="5" borderId="1" xfId="0" applyFont="1" applyFill="1" applyBorder="1" applyAlignment="1">
      <alignment vertical="top" wrapText="1"/>
    </xf>
    <xf numFmtId="0" fontId="9" fillId="0" borderId="0" xfId="0" applyFont="1" applyAlignment="1">
      <alignment horizontal="center" wrapText="1"/>
    </xf>
    <xf numFmtId="165" fontId="9" fillId="0" borderId="0" xfId="0" applyNumberFormat="1" applyFont="1" applyAlignment="1">
      <alignment wrapText="1"/>
    </xf>
    <xf numFmtId="164" fontId="0" fillId="0" borderId="0" xfId="0" applyNumberFormat="1" applyAlignment="1">
      <alignment vertical="top" wrapText="1"/>
    </xf>
    <xf numFmtId="0" fontId="3" fillId="0" borderId="0" xfId="0" applyFont="1" applyAlignment="1">
      <alignment wrapText="1"/>
    </xf>
    <xf numFmtId="164" fontId="0" fillId="0" borderId="3" xfId="0" applyNumberFormat="1" applyBorder="1" applyAlignment="1">
      <alignment vertical="top" wrapText="1"/>
    </xf>
    <xf numFmtId="164" fontId="9" fillId="2" borderId="1" xfId="0" applyNumberFormat="1" applyFont="1" applyFill="1" applyBorder="1" applyAlignment="1">
      <alignment vertical="top" wrapText="1"/>
    </xf>
    <xf numFmtId="0" fontId="0" fillId="0" borderId="1" xfId="0" applyBorder="1" applyAlignment="1">
      <alignment wrapText="1"/>
    </xf>
    <xf numFmtId="164" fontId="0" fillId="0" borderId="2" xfId="0" applyNumberFormat="1" applyBorder="1" applyAlignment="1">
      <alignment vertical="top" wrapText="1"/>
    </xf>
    <xf numFmtId="164" fontId="9" fillId="2" borderId="1" xfId="0" applyNumberFormat="1" applyFont="1" applyFill="1" applyBorder="1" applyAlignment="1">
      <alignment wrapText="1"/>
    </xf>
    <xf numFmtId="0" fontId="9" fillId="2" borderId="3" xfId="0" applyFont="1" applyFill="1" applyBorder="1" applyAlignment="1">
      <alignment horizontal="center" vertical="top" wrapText="1"/>
    </xf>
    <xf numFmtId="164" fontId="4" fillId="0" borderId="0" xfId="0" applyNumberFormat="1" applyFont="1" applyAlignment="1">
      <alignment vertical="top" wrapText="1"/>
    </xf>
    <xf numFmtId="0" fontId="2" fillId="0" borderId="1" xfId="0" applyFont="1" applyBorder="1" applyAlignment="1">
      <alignment vertical="top" wrapText="1"/>
    </xf>
    <xf numFmtId="0" fontId="10" fillId="0" borderId="0" xfId="0" applyFont="1" applyAlignment="1">
      <alignment vertical="top" wrapText="1"/>
    </xf>
    <xf numFmtId="0" fontId="6" fillId="6" borderId="0" xfId="0" applyFont="1" applyFill="1" applyAlignment="1">
      <alignment vertical="top" wrapText="1"/>
    </xf>
    <xf numFmtId="0" fontId="8" fillId="6" borderId="0" xfId="0" applyFont="1" applyFill="1" applyAlignment="1">
      <alignment vertical="top" wrapText="1"/>
    </xf>
    <xf numFmtId="0" fontId="1" fillId="6" borderId="0" xfId="0" applyFont="1" applyFill="1" applyAlignment="1">
      <alignment vertical="top" wrapText="1"/>
    </xf>
    <xf numFmtId="0" fontId="1" fillId="6" borderId="5" xfId="0" applyFont="1" applyFill="1" applyBorder="1" applyAlignment="1">
      <alignment wrapText="1"/>
    </xf>
    <xf numFmtId="0" fontId="1" fillId="6" borderId="3" xfId="0" applyFont="1" applyFill="1" applyBorder="1" applyAlignment="1">
      <alignment wrapText="1"/>
    </xf>
    <xf numFmtId="0" fontId="1" fillId="6" borderId="1" xfId="0" applyFont="1" applyFill="1" applyBorder="1" applyAlignment="1">
      <alignment wrapText="1"/>
    </xf>
    <xf numFmtId="164" fontId="1" fillId="6" borderId="1" xfId="0" applyNumberFormat="1" applyFont="1" applyFill="1" applyBorder="1" applyAlignment="1">
      <alignment wrapText="1"/>
    </xf>
    <xf numFmtId="0" fontId="15" fillId="0" borderId="0" xfId="0" applyFont="1"/>
    <xf numFmtId="165" fontId="15" fillId="0" borderId="0" xfId="0" applyNumberFormat="1" applyFont="1"/>
    <xf numFmtId="0" fontId="16" fillId="4" borderId="5" xfId="0" applyFont="1" applyFill="1" applyBorder="1"/>
    <xf numFmtId="0" fontId="16" fillId="4" borderId="1" xfId="0" applyFont="1" applyFill="1" applyBorder="1"/>
    <xf numFmtId="164" fontId="16" fillId="4" borderId="1" xfId="0" applyNumberFormat="1" applyFont="1" applyFill="1" applyBorder="1"/>
    <xf numFmtId="0" fontId="9" fillId="0" borderId="0" xfId="0" applyFont="1" applyAlignment="1">
      <alignment vertical="top" wrapText="1"/>
    </xf>
    <xf numFmtId="0" fontId="9" fillId="0" borderId="0" xfId="0" applyFont="1" applyAlignment="1">
      <alignment horizontal="center" vertical="top" wrapText="1"/>
    </xf>
    <xf numFmtId="0" fontId="14" fillId="0" borderId="0" xfId="0" applyFont="1" applyAlignment="1">
      <alignment horizontal="left" vertical="top" wrapText="1"/>
    </xf>
    <xf numFmtId="0" fontId="14" fillId="0" borderId="0" xfId="0" applyFont="1" applyAlignment="1">
      <alignment horizontal="left" vertical="top"/>
    </xf>
    <xf numFmtId="0" fontId="9" fillId="0" borderId="0" xfId="0" applyFont="1" applyAlignment="1">
      <alignment horizontal="center" vertical="top" wrapText="1"/>
    </xf>
    <xf numFmtId="0" fontId="0" fillId="0" borderId="1" xfId="0" applyBorder="1" applyAlignment="1">
      <alignment horizontal="left" vertical="top"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0" fillId="0" borderId="10" xfId="0" applyFont="1" applyBorder="1" applyAlignment="1">
      <alignment horizontal="left" wrapText="1"/>
    </xf>
    <xf numFmtId="0" fontId="10" fillId="0" borderId="8" xfId="0" applyFont="1" applyBorder="1" applyAlignment="1">
      <alignment horizontal="left" wrapText="1"/>
    </xf>
    <xf numFmtId="0" fontId="19" fillId="0" borderId="1" xfId="0" applyFont="1" applyBorder="1" applyAlignment="1">
      <alignment horizontal="left" vertical="top" wrapText="1"/>
    </xf>
    <xf numFmtId="0" fontId="5" fillId="0" borderId="1" xfId="0" applyFont="1" applyBorder="1" applyAlignment="1">
      <alignment horizontal="left" vertical="top" wrapText="1"/>
    </xf>
    <xf numFmtId="0" fontId="20" fillId="0" borderId="1" xfId="0" applyFont="1" applyBorder="1" applyAlignment="1">
      <alignment horizontal="left" vertical="top" wrapText="1"/>
    </xf>
    <xf numFmtId="0" fontId="13" fillId="2" borderId="1" xfId="0" applyFont="1" applyFill="1" applyBorder="1" applyAlignment="1">
      <alignment horizontal="center" vertical="top"/>
    </xf>
    <xf numFmtId="0" fontId="14" fillId="0" borderId="9" xfId="0" applyFont="1" applyBorder="1" applyAlignment="1">
      <alignment horizontal="left" vertical="top" wrapText="1"/>
    </xf>
    <xf numFmtId="0" fontId="13" fillId="2" borderId="6" xfId="0" applyFont="1" applyFill="1" applyBorder="1" applyAlignment="1">
      <alignment horizontal="center" vertical="top"/>
    </xf>
    <xf numFmtId="0" fontId="13" fillId="2" borderId="7" xfId="0" applyFont="1" applyFill="1" applyBorder="1" applyAlignment="1">
      <alignment horizontal="center" vertical="top"/>
    </xf>
    <xf numFmtId="0" fontId="19" fillId="0" borderId="2" xfId="0" applyFont="1" applyBorder="1" applyAlignment="1">
      <alignment horizontal="left" wrapText="1"/>
    </xf>
    <xf numFmtId="0" fontId="5" fillId="0" borderId="8" xfId="0" applyFont="1" applyBorder="1" applyAlignment="1">
      <alignment horizontal="left"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0047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arcia, Yvette - MRP-AMS" id="{A30B872B-A995-4C1C-B507-4C5B100290B3}" userId="S::yvette.garcia@usda.gov::8f3c565c-c079-4fa5-b854-87744df002f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70" dT="2026-04-07T15:20:11.52" personId="{A30B872B-A995-4C1C-B507-4C5B100290B3}" id="{BD1CC742-0016-463E-B740-2C80BE1186AD}">
    <text>Last line was updated as a result of feedback from Velma</text>
  </threadedComment>
</ThreadedComments>
</file>

<file path=xl/threadedComments/threadedComment2.xml><?xml version="1.0" encoding="utf-8"?>
<ThreadedComments xmlns="http://schemas.microsoft.com/office/spreadsheetml/2018/threadedcomments" xmlns:x="http://schemas.openxmlformats.org/spreadsheetml/2006/main">
  <threadedComment ref="A25" dT="2026-04-07T15:21:26.27" personId="{A30B872B-A995-4C1C-B507-4C5B100290B3}" id="{15BDF765-D201-419B-8196-7D76B05ED723}">
    <text>Last line was updated as a result of feedback from Velma</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08FCE6F-A923-4744-94D6-D6C2174D6246}">
  <we:reference id="db18cc72-1a17-45df-b60e-7ffb655e8af5" version="1.0.0.4" store="EXCatalog" storeType="EXCatalog"/>
  <we:alternateReferences>
    <we:reference id="WA104381701" version="1.0.0.4" store="en-US"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AF40F-0324-4499-AD03-203A6821FE53}">
  <dimension ref="A1:O76"/>
  <sheetViews>
    <sheetView tabSelected="1" zoomScale="70" zoomScaleNormal="70" workbookViewId="0">
      <selection activeCell="B31" sqref="B31:E31"/>
    </sheetView>
  </sheetViews>
  <sheetFormatPr defaultColWidth="0" defaultRowHeight="15" zeroHeight="1"/>
  <cols>
    <col min="1" max="1" width="24.28515625" style="13" customWidth="1"/>
    <col min="2" max="2" width="20.28515625" style="13" customWidth="1"/>
    <col min="3" max="3" width="26.7109375" style="13" bestFit="1" customWidth="1"/>
    <col min="4" max="4" width="31" style="13" customWidth="1"/>
    <col min="5" max="5" width="24.7109375" style="13" bestFit="1" customWidth="1"/>
    <col min="6" max="6" width="16.5703125" style="13" bestFit="1" customWidth="1"/>
    <col min="7" max="7" width="15.85546875" style="13" bestFit="1" customWidth="1"/>
    <col min="8" max="9" width="20.85546875" style="13" customWidth="1"/>
    <col min="10" max="11" width="24.140625" style="13" customWidth="1"/>
    <col min="12" max="12" width="29.7109375" style="13" bestFit="1" customWidth="1"/>
    <col min="13" max="13" width="10.85546875" style="13" bestFit="1" customWidth="1"/>
    <col min="14" max="14" width="10.42578125" style="13" customWidth="1"/>
    <col min="15" max="15" width="9.140625" style="13" customWidth="1"/>
    <col min="16" max="16384" width="9.140625" style="13" hidden="1"/>
  </cols>
  <sheetData>
    <row r="1" spans="1:13" ht="36.75" customHeight="1">
      <c r="A1" s="102" t="s">
        <v>0</v>
      </c>
      <c r="B1" s="102"/>
      <c r="C1" s="116" t="s">
        <v>1</v>
      </c>
      <c r="D1" s="105" t="s">
        <v>2</v>
      </c>
      <c r="E1" s="106"/>
      <c r="F1" s="40"/>
      <c r="G1" s="40"/>
      <c r="H1" s="40"/>
      <c r="I1" s="40"/>
    </row>
    <row r="2" spans="1:13" ht="48">
      <c r="A2" s="103" t="s">
        <v>3</v>
      </c>
      <c r="B2" s="104"/>
      <c r="C2" s="117"/>
      <c r="D2" s="66" t="s">
        <v>4</v>
      </c>
      <c r="E2" s="67">
        <f>J21</f>
        <v>120000</v>
      </c>
      <c r="F2" s="40"/>
      <c r="G2" s="40"/>
      <c r="H2" s="40"/>
      <c r="I2" s="40"/>
      <c r="L2" s="68"/>
      <c r="M2" s="68"/>
    </row>
    <row r="3" spans="1:13" ht="24">
      <c r="A3" s="103"/>
      <c r="B3" s="104"/>
      <c r="C3" s="117"/>
      <c r="D3" s="66" t="s">
        <v>5</v>
      </c>
      <c r="E3" s="67">
        <f>H29</f>
        <v>33600</v>
      </c>
      <c r="F3" s="40"/>
      <c r="G3" s="40"/>
      <c r="H3" s="40"/>
      <c r="I3" s="40"/>
      <c r="L3" s="68"/>
      <c r="M3" s="68"/>
    </row>
    <row r="4" spans="1:13" ht="24">
      <c r="A4" s="103"/>
      <c r="B4" s="104"/>
      <c r="C4" s="117"/>
      <c r="D4" s="66" t="s">
        <v>6</v>
      </c>
      <c r="E4" s="69">
        <f>K37</f>
        <v>3471</v>
      </c>
      <c r="F4" s="40"/>
      <c r="G4" s="40"/>
      <c r="H4" s="40"/>
      <c r="I4" s="40"/>
      <c r="L4" s="68"/>
      <c r="M4" s="68"/>
    </row>
    <row r="5" spans="1:13" ht="24">
      <c r="A5" s="103"/>
      <c r="B5" s="104"/>
      <c r="C5" s="117"/>
      <c r="D5" s="66" t="s">
        <v>7</v>
      </c>
      <c r="E5" s="67">
        <f>I45</f>
        <v>3200</v>
      </c>
      <c r="F5" s="40"/>
      <c r="G5" s="40"/>
      <c r="H5" s="40"/>
      <c r="I5" s="40"/>
      <c r="L5" s="68"/>
      <c r="M5" s="68"/>
    </row>
    <row r="6" spans="1:13" ht="24">
      <c r="A6" s="103"/>
      <c r="B6" s="104"/>
      <c r="C6" s="117"/>
      <c r="D6" s="66" t="s">
        <v>8</v>
      </c>
      <c r="E6" s="67">
        <f>I53</f>
        <v>3297</v>
      </c>
      <c r="F6" s="40"/>
      <c r="G6" s="40"/>
      <c r="H6" s="40"/>
      <c r="I6" s="40"/>
      <c r="L6" s="68"/>
      <c r="M6" s="68"/>
    </row>
    <row r="7" spans="1:13" ht="24">
      <c r="A7" s="103"/>
      <c r="B7" s="104"/>
      <c r="C7" s="117"/>
      <c r="D7" s="66" t="s">
        <v>9</v>
      </c>
      <c r="E7" s="67">
        <f>J61</f>
        <v>11500</v>
      </c>
      <c r="F7" s="40"/>
      <c r="G7" s="40"/>
      <c r="H7" s="40"/>
      <c r="I7" s="40"/>
      <c r="L7" s="68"/>
      <c r="M7" s="68"/>
    </row>
    <row r="8" spans="1:13" ht="24">
      <c r="A8" s="103"/>
      <c r="B8" s="104"/>
      <c r="C8" s="117"/>
      <c r="D8" s="66" t="s">
        <v>10</v>
      </c>
      <c r="E8" s="67">
        <f>I69</f>
        <v>7200</v>
      </c>
      <c r="F8" s="40"/>
      <c r="G8" s="40"/>
      <c r="H8" s="40"/>
      <c r="I8" s="40"/>
      <c r="L8" s="68"/>
      <c r="M8" s="68"/>
    </row>
    <row r="9" spans="1:13" ht="24">
      <c r="A9" s="103"/>
      <c r="B9" s="104"/>
      <c r="C9" s="117"/>
      <c r="D9" s="66" t="s">
        <v>11</v>
      </c>
      <c r="E9" s="67">
        <f>D72</f>
        <v>26860.2</v>
      </c>
      <c r="F9" s="40"/>
      <c r="G9" s="40"/>
      <c r="H9" s="40"/>
      <c r="I9" s="40"/>
      <c r="L9" s="68"/>
      <c r="M9" s="68"/>
    </row>
    <row r="10" spans="1:13" ht="24">
      <c r="A10" s="103"/>
      <c r="B10" s="104"/>
      <c r="C10" s="117"/>
      <c r="D10" s="107" t="s">
        <v>12</v>
      </c>
      <c r="E10" s="108">
        <f>SUM(E2:E9)</f>
        <v>209128.2</v>
      </c>
      <c r="F10" s="40"/>
      <c r="G10" s="40"/>
      <c r="H10" s="40"/>
      <c r="I10" s="40"/>
      <c r="L10" s="68"/>
      <c r="M10" s="68"/>
    </row>
    <row r="11" spans="1:13" ht="24">
      <c r="A11" s="70"/>
      <c r="B11" s="71"/>
      <c r="C11" s="40"/>
      <c r="D11" s="40"/>
      <c r="E11" s="40"/>
      <c r="F11" s="40"/>
      <c r="G11" s="40"/>
      <c r="H11" s="40"/>
      <c r="I11" s="40"/>
      <c r="L11" s="68"/>
      <c r="M11" s="68"/>
    </row>
    <row r="12" spans="1:13" ht="35.1" customHeight="1">
      <c r="A12" s="72" t="s">
        <v>13</v>
      </c>
      <c r="B12" s="114"/>
      <c r="C12" s="114"/>
      <c r="D12" s="114"/>
      <c r="E12" s="40"/>
      <c r="F12" s="40"/>
      <c r="G12" s="40"/>
      <c r="H12" s="40"/>
      <c r="I12" s="40"/>
      <c r="L12" s="68"/>
      <c r="M12" s="68"/>
    </row>
    <row r="13" spans="1:13" ht="35.25" customHeight="1">
      <c r="A13" s="14" t="s">
        <v>14</v>
      </c>
      <c r="B13" s="121" t="s">
        <v>15</v>
      </c>
      <c r="C13" s="122"/>
      <c r="D13" s="122"/>
      <c r="E13" s="123"/>
      <c r="F13" s="40"/>
      <c r="G13" s="40"/>
      <c r="H13" s="40"/>
      <c r="I13" s="40"/>
      <c r="L13" s="68"/>
      <c r="M13" s="68"/>
    </row>
    <row r="14" spans="1:13" ht="111.75" customHeight="1">
      <c r="A14" s="14" t="s">
        <v>16</v>
      </c>
      <c r="B14" s="120" t="s">
        <v>17</v>
      </c>
      <c r="C14" s="120"/>
      <c r="D14" s="120"/>
      <c r="E14" s="120"/>
      <c r="F14" s="40"/>
      <c r="G14" s="40"/>
      <c r="H14" s="40"/>
      <c r="I14" s="40"/>
      <c r="L14" s="68"/>
      <c r="M14" s="68"/>
    </row>
    <row r="15" spans="1:13" ht="66.75" customHeight="1">
      <c r="A15" s="14" t="s">
        <v>18</v>
      </c>
      <c r="B15" s="120" t="s">
        <v>19</v>
      </c>
      <c r="C15" s="120"/>
      <c r="D15" s="120"/>
      <c r="E15" s="120"/>
      <c r="F15" s="40"/>
      <c r="G15" s="40"/>
      <c r="H15" s="40"/>
      <c r="I15" s="40"/>
      <c r="L15" s="68"/>
      <c r="M15" s="68"/>
    </row>
    <row r="16" spans="1:13" s="42" customFormat="1" ht="45">
      <c r="A16" s="49" t="s">
        <v>20</v>
      </c>
      <c r="B16" s="49" t="s">
        <v>21</v>
      </c>
      <c r="C16" s="54" t="s">
        <v>22</v>
      </c>
      <c r="D16" s="54" t="s">
        <v>23</v>
      </c>
      <c r="E16" s="54" t="s">
        <v>24</v>
      </c>
      <c r="F16" s="54" t="s">
        <v>25</v>
      </c>
      <c r="G16" s="54" t="s">
        <v>26</v>
      </c>
      <c r="H16" s="61" t="s">
        <v>27</v>
      </c>
      <c r="I16" s="54" t="s">
        <v>28</v>
      </c>
      <c r="J16" s="54" t="s">
        <v>29</v>
      </c>
      <c r="K16" s="115"/>
      <c r="L16" s="73"/>
      <c r="M16" s="74"/>
    </row>
    <row r="17" spans="1:13" ht="30">
      <c r="A17" s="7" t="s">
        <v>30</v>
      </c>
      <c r="B17" s="7" t="s">
        <v>31</v>
      </c>
      <c r="C17" s="16" t="s">
        <v>32</v>
      </c>
      <c r="D17" s="75">
        <v>0.1</v>
      </c>
      <c r="E17" s="76">
        <v>150000</v>
      </c>
      <c r="F17" s="76">
        <f>E17*D17</f>
        <v>15000</v>
      </c>
      <c r="G17" s="16">
        <v>3</v>
      </c>
      <c r="H17" s="77">
        <f>F17*G17</f>
        <v>45000</v>
      </c>
      <c r="I17" s="78">
        <v>15000</v>
      </c>
      <c r="J17" s="78">
        <f>H17-I17</f>
        <v>30000</v>
      </c>
      <c r="K17" s="79"/>
      <c r="L17" s="80"/>
      <c r="M17" s="81"/>
    </row>
    <row r="18" spans="1:13">
      <c r="A18" s="7" t="s">
        <v>30</v>
      </c>
      <c r="B18" s="7" t="s">
        <v>31</v>
      </c>
      <c r="C18" s="16" t="s">
        <v>33</v>
      </c>
      <c r="D18" s="75">
        <v>0.25</v>
      </c>
      <c r="E18" s="76">
        <v>120000</v>
      </c>
      <c r="F18" s="76">
        <f>(E18*D18)</f>
        <v>30000</v>
      </c>
      <c r="G18" s="16">
        <v>3</v>
      </c>
      <c r="H18" s="77">
        <f>F18*G18</f>
        <v>90000</v>
      </c>
      <c r="I18" s="78"/>
      <c r="J18" s="78">
        <f t="shared" ref="J18:J20" si="0">H18-I18</f>
        <v>90000</v>
      </c>
      <c r="K18" s="79"/>
      <c r="L18" s="80"/>
      <c r="M18" s="82"/>
    </row>
    <row r="19" spans="1:13">
      <c r="A19" s="7" t="s">
        <v>30</v>
      </c>
      <c r="B19" s="7"/>
      <c r="C19" s="16"/>
      <c r="D19" s="75"/>
      <c r="E19" s="76"/>
      <c r="F19" s="76"/>
      <c r="G19" s="16">
        <f t="shared" ref="G19" si="1">E19*D19</f>
        <v>0</v>
      </c>
      <c r="H19" s="77"/>
      <c r="I19" s="78"/>
      <c r="J19" s="78">
        <f t="shared" si="0"/>
        <v>0</v>
      </c>
      <c r="K19" s="79"/>
      <c r="L19" s="80"/>
      <c r="M19" s="81"/>
    </row>
    <row r="20" spans="1:13">
      <c r="A20" s="7" t="s">
        <v>30</v>
      </c>
      <c r="B20" s="7"/>
      <c r="C20" s="16"/>
      <c r="D20" s="75"/>
      <c r="E20" s="76"/>
      <c r="F20" s="76"/>
      <c r="G20" s="16">
        <f>E20*D20</f>
        <v>0</v>
      </c>
      <c r="H20" s="77"/>
      <c r="I20" s="78"/>
      <c r="J20" s="78">
        <f t="shared" si="0"/>
        <v>0</v>
      </c>
      <c r="K20" s="79"/>
      <c r="L20" s="80"/>
      <c r="M20" s="81"/>
    </row>
    <row r="21" spans="1:13">
      <c r="A21" s="40"/>
      <c r="B21" s="40"/>
      <c r="C21" s="40"/>
      <c r="D21" s="40"/>
      <c r="E21" s="83"/>
      <c r="F21" s="83"/>
      <c r="G21" s="83"/>
      <c r="H21" s="84"/>
      <c r="I21" s="85" t="s">
        <v>34</v>
      </c>
      <c r="J21" s="85">
        <f>SUM(J17:J20)</f>
        <v>120000</v>
      </c>
      <c r="K21" s="86"/>
      <c r="L21" s="80"/>
      <c r="M21" s="81"/>
    </row>
    <row r="22" spans="1:13">
      <c r="A22" s="87"/>
      <c r="B22" s="118"/>
      <c r="C22" s="118"/>
      <c r="D22" s="118"/>
      <c r="E22" s="40"/>
      <c r="F22" s="83"/>
      <c r="G22" s="83"/>
      <c r="H22" s="83"/>
      <c r="I22" s="83"/>
      <c r="L22" s="80"/>
      <c r="M22" s="81"/>
    </row>
    <row r="23" spans="1:13" ht="78" customHeight="1">
      <c r="A23" s="88" t="s">
        <v>35</v>
      </c>
      <c r="B23" s="120" t="s">
        <v>36</v>
      </c>
      <c r="C23" s="120"/>
      <c r="D23" s="120"/>
      <c r="E23" s="120"/>
      <c r="F23" s="40"/>
      <c r="G23" s="40"/>
      <c r="H23" s="40"/>
      <c r="I23" s="40"/>
      <c r="L23" s="80"/>
      <c r="M23" s="81"/>
    </row>
    <row r="24" spans="1:13" s="42" customFormat="1" ht="30">
      <c r="A24" s="49" t="s">
        <v>20</v>
      </c>
      <c r="B24" s="49" t="s">
        <v>21</v>
      </c>
      <c r="C24" s="54" t="s">
        <v>22</v>
      </c>
      <c r="D24" s="54" t="s">
        <v>37</v>
      </c>
      <c r="E24" s="54" t="s">
        <v>38</v>
      </c>
      <c r="F24" s="54" t="s">
        <v>39</v>
      </c>
      <c r="G24" s="49" t="s">
        <v>28</v>
      </c>
      <c r="H24" s="54" t="s">
        <v>40</v>
      </c>
      <c r="I24" s="115"/>
      <c r="J24" s="89" t="s">
        <v>41</v>
      </c>
      <c r="K24" s="89"/>
      <c r="L24" s="73"/>
      <c r="M24" s="90"/>
    </row>
    <row r="25" spans="1:13" ht="30">
      <c r="A25" s="7" t="s">
        <v>42</v>
      </c>
      <c r="B25" s="7" t="s">
        <v>31</v>
      </c>
      <c r="C25" s="16" t="s">
        <v>32</v>
      </c>
      <c r="D25" s="75">
        <v>0.28000000000000003</v>
      </c>
      <c r="E25" s="76">
        <f>J17</f>
        <v>30000</v>
      </c>
      <c r="F25" s="76">
        <f>E25*D25</f>
        <v>8400</v>
      </c>
      <c r="G25" s="76"/>
      <c r="H25" s="76">
        <f>F25-G25</f>
        <v>8400</v>
      </c>
      <c r="I25" s="91"/>
      <c r="L25" s="68"/>
      <c r="M25" s="92"/>
    </row>
    <row r="26" spans="1:13">
      <c r="A26" s="7" t="s">
        <v>42</v>
      </c>
      <c r="B26" s="7" t="s">
        <v>31</v>
      </c>
      <c r="C26" s="16" t="s">
        <v>33</v>
      </c>
      <c r="D26" s="75">
        <v>0.28000000000000003</v>
      </c>
      <c r="E26" s="76">
        <f>J18</f>
        <v>90000</v>
      </c>
      <c r="F26" s="76">
        <f>E26*D26</f>
        <v>25200.000000000004</v>
      </c>
      <c r="G26" s="76"/>
      <c r="H26" s="76">
        <f t="shared" ref="H26:H28" si="2">F26-G26</f>
        <v>25200.000000000004</v>
      </c>
      <c r="I26" s="91"/>
    </row>
    <row r="27" spans="1:13">
      <c r="A27" s="7" t="s">
        <v>42</v>
      </c>
      <c r="B27" s="7"/>
      <c r="C27" s="16"/>
      <c r="D27" s="75"/>
      <c r="E27" s="76"/>
      <c r="F27" s="16"/>
      <c r="G27" s="76"/>
      <c r="H27" s="76">
        <f t="shared" si="2"/>
        <v>0</v>
      </c>
      <c r="I27" s="91"/>
    </row>
    <row r="28" spans="1:13">
      <c r="A28" s="7" t="s">
        <v>42</v>
      </c>
      <c r="B28" s="7"/>
      <c r="C28" s="16"/>
      <c r="D28" s="75"/>
      <c r="E28" s="76"/>
      <c r="F28" s="16"/>
      <c r="G28" s="93"/>
      <c r="H28" s="76">
        <f t="shared" si="2"/>
        <v>0</v>
      </c>
      <c r="I28" s="91"/>
    </row>
    <row r="29" spans="1:13">
      <c r="A29" s="40"/>
      <c r="B29" s="40"/>
      <c r="C29" s="40"/>
      <c r="D29" s="40"/>
      <c r="E29" s="83"/>
      <c r="F29" s="83"/>
      <c r="G29" s="49" t="s">
        <v>34</v>
      </c>
      <c r="H29" s="94">
        <f>SUM(H25:H28)</f>
        <v>33600</v>
      </c>
      <c r="I29" s="83"/>
    </row>
    <row r="30" spans="1:13">
      <c r="A30" s="40"/>
      <c r="B30" s="40"/>
      <c r="C30" s="40"/>
      <c r="D30" s="40"/>
      <c r="E30" s="83"/>
      <c r="F30" s="83"/>
      <c r="G30" s="83"/>
      <c r="H30" s="83"/>
      <c r="I30" s="83"/>
    </row>
    <row r="31" spans="1:13" ht="127.5" customHeight="1">
      <c r="A31" s="88" t="s">
        <v>43</v>
      </c>
      <c r="B31" s="119" t="s">
        <v>44</v>
      </c>
      <c r="C31" s="119"/>
      <c r="D31" s="119"/>
      <c r="E31" s="119"/>
      <c r="F31" s="83"/>
      <c r="G31" s="83"/>
      <c r="H31" s="83"/>
      <c r="I31" s="83"/>
    </row>
    <row r="32" spans="1:13" s="42" customFormat="1" ht="29.25">
      <c r="A32" s="49" t="s">
        <v>20</v>
      </c>
      <c r="B32" s="49"/>
      <c r="C32" s="54" t="s">
        <v>45</v>
      </c>
      <c r="D32" s="54" t="s">
        <v>46</v>
      </c>
      <c r="E32" s="54" t="s">
        <v>47</v>
      </c>
      <c r="F32" s="54" t="s">
        <v>48</v>
      </c>
      <c r="G32" s="54" t="s">
        <v>49</v>
      </c>
      <c r="H32" s="61" t="s">
        <v>50</v>
      </c>
      <c r="I32" s="54" t="s">
        <v>27</v>
      </c>
      <c r="J32" s="54" t="s">
        <v>28</v>
      </c>
      <c r="K32" s="54" t="s">
        <v>51</v>
      </c>
    </row>
    <row r="33" spans="1:11">
      <c r="A33" s="7" t="s">
        <v>52</v>
      </c>
      <c r="B33" s="7" t="s">
        <v>31</v>
      </c>
      <c r="C33" s="16" t="s">
        <v>53</v>
      </c>
      <c r="D33" s="16" t="s">
        <v>54</v>
      </c>
      <c r="E33" s="16" t="s">
        <v>55</v>
      </c>
      <c r="F33" s="16">
        <v>1</v>
      </c>
      <c r="G33" s="76">
        <v>635</v>
      </c>
      <c r="H33" s="41">
        <v>3</v>
      </c>
      <c r="I33" s="76">
        <f>F33*G33*H33</f>
        <v>1905</v>
      </c>
      <c r="J33" s="95"/>
      <c r="K33" s="67">
        <f>I33-J33</f>
        <v>1905</v>
      </c>
    </row>
    <row r="34" spans="1:11">
      <c r="A34" s="7" t="s">
        <v>52</v>
      </c>
      <c r="B34" s="7" t="s">
        <v>31</v>
      </c>
      <c r="C34" s="16"/>
      <c r="D34" s="16" t="s">
        <v>56</v>
      </c>
      <c r="E34" s="16" t="s">
        <v>57</v>
      </c>
      <c r="F34" s="16">
        <v>2</v>
      </c>
      <c r="G34" s="76">
        <v>150</v>
      </c>
      <c r="H34" s="16">
        <v>3</v>
      </c>
      <c r="I34" s="76">
        <f t="shared" ref="I34:I36" si="3">F34*G34*H34</f>
        <v>900</v>
      </c>
      <c r="J34" s="95"/>
      <c r="K34" s="67">
        <f t="shared" ref="K34:K36" si="4">I34-J34</f>
        <v>900</v>
      </c>
    </row>
    <row r="35" spans="1:11">
      <c r="A35" s="7" t="s">
        <v>52</v>
      </c>
      <c r="B35" s="7" t="s">
        <v>31</v>
      </c>
      <c r="C35" s="16"/>
      <c r="D35" s="16" t="s">
        <v>58</v>
      </c>
      <c r="E35" s="16" t="s">
        <v>59</v>
      </c>
      <c r="F35" s="16">
        <v>3</v>
      </c>
      <c r="G35" s="76">
        <v>74</v>
      </c>
      <c r="H35" s="16">
        <v>3</v>
      </c>
      <c r="I35" s="76">
        <f t="shared" si="3"/>
        <v>666</v>
      </c>
      <c r="J35" s="95"/>
      <c r="K35" s="67">
        <f t="shared" si="4"/>
        <v>666</v>
      </c>
    </row>
    <row r="36" spans="1:11">
      <c r="A36" s="7" t="s">
        <v>52</v>
      </c>
      <c r="B36" s="7"/>
      <c r="C36" s="16"/>
      <c r="D36" s="16"/>
      <c r="E36" s="16"/>
      <c r="F36" s="41"/>
      <c r="G36" s="76"/>
      <c r="H36" s="16">
        <f t="shared" ref="H36" si="5">F36*G36</f>
        <v>0</v>
      </c>
      <c r="I36" s="96">
        <f t="shared" si="3"/>
        <v>0</v>
      </c>
      <c r="J36" s="95"/>
      <c r="K36" s="67">
        <f t="shared" si="4"/>
        <v>0</v>
      </c>
    </row>
    <row r="37" spans="1:11">
      <c r="A37" s="40"/>
      <c r="B37" s="40"/>
      <c r="C37" s="40"/>
      <c r="D37" s="40"/>
      <c r="E37" s="40"/>
      <c r="F37" s="40"/>
      <c r="G37" s="83"/>
      <c r="H37" s="83"/>
      <c r="I37" s="83"/>
      <c r="J37" s="66" t="s">
        <v>34</v>
      </c>
      <c r="K37" s="97">
        <f>SUM(K33:K36)</f>
        <v>3471</v>
      </c>
    </row>
    <row r="38" spans="1:11">
      <c r="A38" s="40"/>
      <c r="B38" s="40"/>
      <c r="C38" s="40"/>
      <c r="D38" s="40"/>
      <c r="E38" s="40"/>
      <c r="F38" s="40"/>
      <c r="G38" s="83"/>
      <c r="H38" s="83"/>
      <c r="I38" s="83"/>
    </row>
    <row r="39" spans="1:11" ht="82.5" customHeight="1">
      <c r="A39" s="88" t="s">
        <v>60</v>
      </c>
      <c r="B39" s="119" t="s">
        <v>61</v>
      </c>
      <c r="C39" s="119"/>
      <c r="D39" s="119"/>
      <c r="E39" s="119"/>
      <c r="F39" s="40"/>
      <c r="G39" s="40"/>
      <c r="H39" s="40"/>
      <c r="I39" s="40"/>
    </row>
    <row r="40" spans="1:11" s="42" customFormat="1" ht="30">
      <c r="A40" s="49" t="s">
        <v>20</v>
      </c>
      <c r="B40" s="49" t="s">
        <v>21</v>
      </c>
      <c r="C40" s="54" t="s">
        <v>62</v>
      </c>
      <c r="D40" s="54" t="s">
        <v>63</v>
      </c>
      <c r="E40" s="54" t="s">
        <v>64</v>
      </c>
      <c r="F40" s="54" t="s">
        <v>48</v>
      </c>
      <c r="G40" s="54" t="s">
        <v>65</v>
      </c>
      <c r="H40" s="54" t="s">
        <v>28</v>
      </c>
      <c r="I40" s="54" t="s">
        <v>40</v>
      </c>
    </row>
    <row r="41" spans="1:11" ht="45">
      <c r="A41" s="7" t="s">
        <v>66</v>
      </c>
      <c r="B41" s="7" t="s">
        <v>67</v>
      </c>
      <c r="C41" s="16" t="s">
        <v>68</v>
      </c>
      <c r="D41" s="16" t="s">
        <v>69</v>
      </c>
      <c r="E41" s="76">
        <v>13200</v>
      </c>
      <c r="F41" s="16">
        <v>1</v>
      </c>
      <c r="G41" s="76">
        <f>F41*E41</f>
        <v>13200</v>
      </c>
      <c r="H41" s="76">
        <v>10000</v>
      </c>
      <c r="I41" s="76">
        <f>G41-H41</f>
        <v>3200</v>
      </c>
    </row>
    <row r="42" spans="1:11">
      <c r="A42" s="7" t="s">
        <v>66</v>
      </c>
      <c r="B42" s="7"/>
      <c r="C42" s="16"/>
      <c r="D42" s="16"/>
      <c r="E42" s="76"/>
      <c r="F42" s="16"/>
      <c r="G42" s="76">
        <f t="shared" ref="G42:G44" si="6">F42*E42</f>
        <v>0</v>
      </c>
      <c r="H42" s="76">
        <f t="shared" ref="H42:H44" si="7">E42*F42</f>
        <v>0</v>
      </c>
      <c r="I42" s="76">
        <f t="shared" ref="I42:I44" si="8">G42-H42</f>
        <v>0</v>
      </c>
    </row>
    <row r="43" spans="1:11">
      <c r="A43" s="7" t="s">
        <v>66</v>
      </c>
      <c r="B43" s="7"/>
      <c r="C43" s="16"/>
      <c r="D43" s="16"/>
      <c r="E43" s="76"/>
      <c r="F43" s="16"/>
      <c r="G43" s="76">
        <f t="shared" si="6"/>
        <v>0</v>
      </c>
      <c r="H43" s="76">
        <f t="shared" si="7"/>
        <v>0</v>
      </c>
      <c r="I43" s="76">
        <f t="shared" si="8"/>
        <v>0</v>
      </c>
    </row>
    <row r="44" spans="1:11">
      <c r="A44" s="7" t="s">
        <v>66</v>
      </c>
      <c r="B44" s="7"/>
      <c r="C44" s="16"/>
      <c r="D44" s="16"/>
      <c r="E44" s="76"/>
      <c r="F44" s="16"/>
      <c r="G44" s="76">
        <f t="shared" si="6"/>
        <v>0</v>
      </c>
      <c r="H44" s="76">
        <f t="shared" si="7"/>
        <v>0</v>
      </c>
      <c r="I44" s="76">
        <f t="shared" si="8"/>
        <v>0</v>
      </c>
    </row>
    <row r="45" spans="1:11">
      <c r="A45" s="40"/>
      <c r="B45" s="40"/>
      <c r="C45" s="40"/>
      <c r="D45" s="40"/>
      <c r="E45" s="40"/>
      <c r="F45" s="83"/>
      <c r="G45" s="83"/>
      <c r="H45" s="49" t="s">
        <v>70</v>
      </c>
      <c r="I45" s="94">
        <f>SUM(I41:I44)</f>
        <v>3200</v>
      </c>
    </row>
    <row r="46" spans="1:11">
      <c r="A46" s="40"/>
      <c r="B46" s="40"/>
      <c r="C46" s="40"/>
      <c r="D46" s="40"/>
      <c r="E46" s="40"/>
      <c r="F46" s="83"/>
      <c r="G46" s="83"/>
      <c r="H46" s="83"/>
      <c r="I46" s="83"/>
    </row>
    <row r="47" spans="1:11" ht="66" customHeight="1">
      <c r="A47" s="88" t="s">
        <v>71</v>
      </c>
      <c r="B47" s="119" t="s">
        <v>72</v>
      </c>
      <c r="C47" s="119"/>
      <c r="D47" s="119"/>
      <c r="E47" s="119"/>
      <c r="F47" s="40"/>
      <c r="G47" s="40"/>
      <c r="H47" s="40"/>
      <c r="I47" s="40"/>
    </row>
    <row r="48" spans="1:11" s="42" customFormat="1" ht="30">
      <c r="A48" s="49" t="s">
        <v>20</v>
      </c>
      <c r="B48" s="49" t="s">
        <v>21</v>
      </c>
      <c r="C48" s="54" t="s">
        <v>73</v>
      </c>
      <c r="D48" s="54" t="s">
        <v>63</v>
      </c>
      <c r="E48" s="54" t="s">
        <v>49</v>
      </c>
      <c r="F48" s="54" t="s">
        <v>48</v>
      </c>
      <c r="G48" s="54" t="s">
        <v>65</v>
      </c>
      <c r="H48" s="54" t="s">
        <v>28</v>
      </c>
      <c r="I48" s="54" t="s">
        <v>40</v>
      </c>
    </row>
    <row r="49" spans="1:10" ht="45">
      <c r="A49" s="7" t="s">
        <v>74</v>
      </c>
      <c r="B49" s="7" t="s">
        <v>31</v>
      </c>
      <c r="C49" s="16" t="s">
        <v>75</v>
      </c>
      <c r="D49" s="16" t="s">
        <v>76</v>
      </c>
      <c r="E49" s="76">
        <v>897</v>
      </c>
      <c r="F49" s="16">
        <v>1</v>
      </c>
      <c r="G49" s="76">
        <f>F49*E49</f>
        <v>897</v>
      </c>
      <c r="H49" s="76">
        <v>0</v>
      </c>
      <c r="I49" s="76">
        <f>G49-H49</f>
        <v>897</v>
      </c>
    </row>
    <row r="50" spans="1:10">
      <c r="A50" s="7" t="s">
        <v>74</v>
      </c>
      <c r="B50" s="7" t="s">
        <v>31</v>
      </c>
      <c r="C50" s="16" t="s">
        <v>77</v>
      </c>
      <c r="D50" s="16" t="s">
        <v>78</v>
      </c>
      <c r="E50" s="76">
        <v>600</v>
      </c>
      <c r="F50" s="16">
        <v>1</v>
      </c>
      <c r="G50" s="76">
        <f t="shared" ref="G50:G52" si="9">F50*E50</f>
        <v>600</v>
      </c>
      <c r="H50" s="76">
        <v>0</v>
      </c>
      <c r="I50" s="76">
        <f t="shared" ref="I50:I52" si="10">G50-H50</f>
        <v>600</v>
      </c>
    </row>
    <row r="51" spans="1:10" ht="30">
      <c r="A51" s="7" t="s">
        <v>74</v>
      </c>
      <c r="B51" s="7" t="s">
        <v>31</v>
      </c>
      <c r="C51" s="16" t="s">
        <v>79</v>
      </c>
      <c r="D51" s="16" t="s">
        <v>76</v>
      </c>
      <c r="E51" s="76">
        <v>1800</v>
      </c>
      <c r="F51" s="16">
        <v>1</v>
      </c>
      <c r="G51" s="76">
        <f t="shared" si="9"/>
        <v>1800</v>
      </c>
      <c r="H51" s="76">
        <v>0</v>
      </c>
      <c r="I51" s="76">
        <f t="shared" si="10"/>
        <v>1800</v>
      </c>
    </row>
    <row r="52" spans="1:10">
      <c r="A52" s="7" t="s">
        <v>74</v>
      </c>
      <c r="B52" s="7"/>
      <c r="C52" s="16"/>
      <c r="D52" s="16"/>
      <c r="E52" s="16"/>
      <c r="F52" s="16"/>
      <c r="G52" s="76">
        <f t="shared" si="9"/>
        <v>0</v>
      </c>
      <c r="H52" s="76">
        <v>0</v>
      </c>
      <c r="I52" s="76">
        <f t="shared" si="10"/>
        <v>0</v>
      </c>
    </row>
    <row r="53" spans="1:10">
      <c r="A53" s="40"/>
      <c r="B53" s="40"/>
      <c r="C53" s="40"/>
      <c r="D53" s="40"/>
      <c r="E53" s="40"/>
      <c r="F53" s="83"/>
      <c r="G53" s="83"/>
      <c r="H53" s="49" t="s">
        <v>34</v>
      </c>
      <c r="I53" s="94">
        <f>SUM(I49:I52)</f>
        <v>3297</v>
      </c>
    </row>
    <row r="54" spans="1:10">
      <c r="A54" s="40"/>
      <c r="B54" s="40"/>
      <c r="C54" s="40"/>
      <c r="D54" s="40"/>
      <c r="E54" s="40"/>
      <c r="F54" s="83"/>
      <c r="G54" s="83"/>
      <c r="H54" s="83"/>
      <c r="I54" s="83"/>
    </row>
    <row r="55" spans="1:10" ht="60.6" customHeight="1">
      <c r="A55" s="88" t="s">
        <v>80</v>
      </c>
      <c r="B55" s="119" t="s">
        <v>81</v>
      </c>
      <c r="C55" s="119"/>
      <c r="D55" s="119"/>
      <c r="E55" s="119"/>
      <c r="F55" s="40"/>
      <c r="G55" s="40"/>
      <c r="H55" s="40"/>
      <c r="I55" s="40"/>
    </row>
    <row r="56" spans="1:10" s="42" customFormat="1" ht="30">
      <c r="A56" s="65" t="s">
        <v>20</v>
      </c>
      <c r="B56" s="65" t="s">
        <v>21</v>
      </c>
      <c r="C56" s="98" t="s">
        <v>82</v>
      </c>
      <c r="D56" s="98" t="s">
        <v>83</v>
      </c>
      <c r="E56" s="98" t="s">
        <v>84</v>
      </c>
      <c r="F56" s="54" t="s">
        <v>85</v>
      </c>
      <c r="G56" s="54" t="s">
        <v>86</v>
      </c>
      <c r="H56" s="61" t="s">
        <v>27</v>
      </c>
      <c r="I56" s="54" t="s">
        <v>28</v>
      </c>
      <c r="J56" s="54" t="s">
        <v>40</v>
      </c>
    </row>
    <row r="57" spans="1:10">
      <c r="A57" s="7" t="s">
        <v>87</v>
      </c>
      <c r="B57" s="7" t="s">
        <v>31</v>
      </c>
      <c r="C57" s="16" t="s">
        <v>88</v>
      </c>
      <c r="D57" s="16" t="s">
        <v>89</v>
      </c>
      <c r="E57" s="16" t="s">
        <v>90</v>
      </c>
      <c r="F57" s="41">
        <v>1</v>
      </c>
      <c r="G57" s="76">
        <v>10000</v>
      </c>
      <c r="H57" s="96">
        <f>F57*G57</f>
        <v>10000</v>
      </c>
      <c r="I57" s="76">
        <v>0</v>
      </c>
      <c r="J57" s="67">
        <f>H57-I57</f>
        <v>10000</v>
      </c>
    </row>
    <row r="58" spans="1:10">
      <c r="A58" s="7" t="s">
        <v>87</v>
      </c>
      <c r="B58" s="7" t="s">
        <v>31</v>
      </c>
      <c r="C58" s="16" t="s">
        <v>91</v>
      </c>
      <c r="D58" s="16" t="s">
        <v>92</v>
      </c>
      <c r="E58" s="16" t="s">
        <v>93</v>
      </c>
      <c r="F58" s="16">
        <v>100</v>
      </c>
      <c r="G58" s="76">
        <v>30</v>
      </c>
      <c r="H58" s="76">
        <f t="shared" ref="H58:H60" si="11">F58*G58</f>
        <v>3000</v>
      </c>
      <c r="I58" s="76">
        <v>1500</v>
      </c>
      <c r="J58" s="67">
        <f t="shared" ref="J58:J60" si="12">H58-I58</f>
        <v>1500</v>
      </c>
    </row>
    <row r="59" spans="1:10">
      <c r="A59" s="7" t="s">
        <v>87</v>
      </c>
      <c r="B59" s="7"/>
      <c r="C59" s="16"/>
      <c r="D59" s="16"/>
      <c r="E59" s="16"/>
      <c r="F59" s="16"/>
      <c r="G59" s="76"/>
      <c r="H59" s="76">
        <f t="shared" si="11"/>
        <v>0</v>
      </c>
      <c r="I59" s="76"/>
      <c r="J59" s="67">
        <f t="shared" si="12"/>
        <v>0</v>
      </c>
    </row>
    <row r="60" spans="1:10">
      <c r="A60" s="7" t="s">
        <v>87</v>
      </c>
      <c r="B60" s="7"/>
      <c r="C60" s="16"/>
      <c r="D60" s="16"/>
      <c r="E60" s="16"/>
      <c r="F60" s="16"/>
      <c r="G60" s="76"/>
      <c r="H60" s="76">
        <f t="shared" si="11"/>
        <v>0</v>
      </c>
      <c r="I60" s="76"/>
      <c r="J60" s="67">
        <f t="shared" si="12"/>
        <v>0</v>
      </c>
    </row>
    <row r="61" spans="1:10">
      <c r="A61" s="40"/>
      <c r="B61" s="40"/>
      <c r="C61" s="40"/>
      <c r="D61" s="40"/>
      <c r="E61" s="40"/>
      <c r="F61" s="83"/>
      <c r="G61" s="83"/>
      <c r="H61" s="99"/>
      <c r="I61" s="49" t="s">
        <v>70</v>
      </c>
      <c r="J61" s="97">
        <f>SUM(J57:J60)</f>
        <v>11500</v>
      </c>
    </row>
    <row r="62" spans="1:10">
      <c r="A62" s="40"/>
      <c r="B62" s="40"/>
      <c r="C62" s="40"/>
      <c r="D62" s="40"/>
      <c r="E62" s="40"/>
      <c r="F62" s="83"/>
      <c r="G62" s="83"/>
      <c r="H62" s="83"/>
      <c r="I62" s="83"/>
    </row>
    <row r="63" spans="1:10" ht="54" customHeight="1">
      <c r="A63" s="88" t="s">
        <v>94</v>
      </c>
      <c r="B63" s="119" t="s">
        <v>95</v>
      </c>
      <c r="C63" s="119"/>
      <c r="D63" s="119"/>
      <c r="E63" s="119"/>
      <c r="F63" s="40"/>
      <c r="G63" s="40"/>
      <c r="H63" s="40"/>
      <c r="I63" s="40"/>
    </row>
    <row r="64" spans="1:10" s="42" customFormat="1" ht="30">
      <c r="A64" s="49" t="s">
        <v>20</v>
      </c>
      <c r="B64" s="49" t="s">
        <v>21</v>
      </c>
      <c r="C64" s="54" t="s">
        <v>96</v>
      </c>
      <c r="D64" s="54" t="s">
        <v>63</v>
      </c>
      <c r="E64" s="54" t="s">
        <v>49</v>
      </c>
      <c r="F64" s="54" t="s">
        <v>48</v>
      </c>
      <c r="G64" s="61" t="s">
        <v>27</v>
      </c>
      <c r="H64" s="54" t="s">
        <v>28</v>
      </c>
      <c r="I64" s="54" t="s">
        <v>40</v>
      </c>
    </row>
    <row r="65" spans="1:9" ht="30">
      <c r="A65" s="100" t="s">
        <v>97</v>
      </c>
      <c r="B65" s="100" t="s">
        <v>31</v>
      </c>
      <c r="C65" s="16" t="s">
        <v>98</v>
      </c>
      <c r="D65" s="16" t="s">
        <v>99</v>
      </c>
      <c r="E65" s="76">
        <v>200</v>
      </c>
      <c r="F65" s="16">
        <v>36</v>
      </c>
      <c r="G65" s="96">
        <f>E65*F65</f>
        <v>7200</v>
      </c>
      <c r="H65" s="76">
        <v>0</v>
      </c>
      <c r="I65" s="67">
        <f>G65-H65</f>
        <v>7200</v>
      </c>
    </row>
    <row r="66" spans="1:9">
      <c r="A66" s="100" t="s">
        <v>97</v>
      </c>
      <c r="B66" s="100"/>
      <c r="C66" s="16"/>
      <c r="D66" s="16"/>
      <c r="E66" s="76"/>
      <c r="F66" s="16"/>
      <c r="G66" s="76">
        <f t="shared" ref="G66:G68" si="13">E66*F66</f>
        <v>0</v>
      </c>
      <c r="H66" s="76"/>
      <c r="I66" s="67">
        <f t="shared" ref="I66:I68" si="14">G66-H66</f>
        <v>0</v>
      </c>
    </row>
    <row r="67" spans="1:9">
      <c r="A67" s="100" t="s">
        <v>97</v>
      </c>
      <c r="B67" s="100"/>
      <c r="C67" s="16"/>
      <c r="D67" s="16"/>
      <c r="E67" s="76"/>
      <c r="F67" s="16"/>
      <c r="G67" s="76">
        <f t="shared" si="13"/>
        <v>0</v>
      </c>
      <c r="H67" s="76"/>
      <c r="I67" s="67">
        <f t="shared" si="14"/>
        <v>0</v>
      </c>
    </row>
    <row r="68" spans="1:9">
      <c r="A68" s="100" t="s">
        <v>97</v>
      </c>
      <c r="B68" s="100"/>
      <c r="C68" s="16"/>
      <c r="D68" s="16"/>
      <c r="E68" s="76"/>
      <c r="F68" s="16"/>
      <c r="G68" s="76">
        <f t="shared" si="13"/>
        <v>0</v>
      </c>
      <c r="H68" s="76"/>
      <c r="I68" s="67">
        <f t="shared" si="14"/>
        <v>0</v>
      </c>
    </row>
    <row r="69" spans="1:9">
      <c r="A69" s="40"/>
      <c r="B69" s="40"/>
      <c r="C69" s="40"/>
      <c r="D69" s="40"/>
      <c r="E69" s="40"/>
      <c r="F69" s="83"/>
      <c r="G69" s="99"/>
      <c r="H69" s="49" t="s">
        <v>70</v>
      </c>
      <c r="I69" s="97">
        <f>SUM(I65:I68)</f>
        <v>7200</v>
      </c>
    </row>
    <row r="70" spans="1:9" ht="78" customHeight="1">
      <c r="A70" s="88" t="s">
        <v>100</v>
      </c>
      <c r="B70" s="119" t="s">
        <v>101</v>
      </c>
      <c r="C70" s="119"/>
      <c r="D70" s="119"/>
      <c r="E70" s="119"/>
      <c r="F70" s="40"/>
      <c r="G70" s="40"/>
      <c r="H70" s="40"/>
      <c r="I70" s="40"/>
    </row>
    <row r="71" spans="1:9" s="42" customFormat="1" ht="27.75" customHeight="1">
      <c r="A71" s="49" t="s">
        <v>20</v>
      </c>
      <c r="B71" s="49" t="s">
        <v>102</v>
      </c>
      <c r="C71" s="49" t="s">
        <v>103</v>
      </c>
      <c r="D71" s="49" t="s">
        <v>104</v>
      </c>
      <c r="E71" s="101"/>
      <c r="F71" s="101"/>
      <c r="G71" s="101"/>
      <c r="H71" s="101"/>
      <c r="I71" s="101"/>
    </row>
    <row r="72" spans="1:9">
      <c r="A72" s="100" t="s">
        <v>105</v>
      </c>
      <c r="B72" s="75">
        <v>0.15</v>
      </c>
      <c r="C72" s="76">
        <v>179068</v>
      </c>
      <c r="D72" s="76">
        <f>C72*B72</f>
        <v>26860.2</v>
      </c>
      <c r="E72" s="40"/>
      <c r="F72" s="40"/>
      <c r="G72" s="40"/>
      <c r="H72" s="40"/>
      <c r="I72" s="40"/>
    </row>
    <row r="73" spans="1:9"/>
    <row r="74" spans="1:9"/>
    <row r="75" spans="1:9"/>
    <row r="76" spans="1:9"/>
  </sheetData>
  <mergeCells count="12">
    <mergeCell ref="C1:C10"/>
    <mergeCell ref="B22:D22"/>
    <mergeCell ref="B63:E63"/>
    <mergeCell ref="B70:E70"/>
    <mergeCell ref="B14:E14"/>
    <mergeCell ref="B55:E55"/>
    <mergeCell ref="B13:E13"/>
    <mergeCell ref="B15:E15"/>
    <mergeCell ref="B23:E23"/>
    <mergeCell ref="B31:E31"/>
    <mergeCell ref="B39:E39"/>
    <mergeCell ref="B47:E4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18D3-E0B4-45D9-980F-8A1E32730459}">
  <dimension ref="A1:H29"/>
  <sheetViews>
    <sheetView workbookViewId="0">
      <selection activeCell="A22" sqref="A22:B22"/>
    </sheetView>
  </sheetViews>
  <sheetFormatPr defaultColWidth="0" defaultRowHeight="15" zeroHeight="1"/>
  <cols>
    <col min="1" max="1" width="24.85546875" bestFit="1" customWidth="1"/>
    <col min="2" max="2" width="65" style="13" customWidth="1"/>
    <col min="3" max="3" width="8.7109375" customWidth="1"/>
    <col min="4" max="4" width="58.42578125" customWidth="1"/>
    <col min="5" max="5" width="25.85546875" customWidth="1"/>
    <col min="6" max="8" width="9.140625" customWidth="1"/>
    <col min="9" max="16384" width="9.140625" hidden="1"/>
  </cols>
  <sheetData>
    <row r="1" spans="1:5" ht="18.75">
      <c r="A1" s="129" t="s">
        <v>13</v>
      </c>
      <c r="B1" s="130"/>
      <c r="C1" s="46"/>
      <c r="D1" s="46"/>
      <c r="E1" s="4"/>
    </row>
    <row r="2" spans="1:5" ht="45">
      <c r="A2" s="14" t="s">
        <v>14</v>
      </c>
      <c r="B2" s="64" t="s">
        <v>15</v>
      </c>
      <c r="C2" s="128" t="s">
        <v>106</v>
      </c>
      <c r="D2" s="116"/>
      <c r="E2" s="42"/>
    </row>
    <row r="3" spans="1:5" ht="150">
      <c r="A3" s="14" t="s">
        <v>16</v>
      </c>
      <c r="B3" s="64" t="s">
        <v>17</v>
      </c>
      <c r="C3" s="128"/>
      <c r="D3" s="116"/>
      <c r="E3" s="42"/>
    </row>
    <row r="4" spans="1:5" ht="105">
      <c r="A4" s="14" t="s">
        <v>18</v>
      </c>
      <c r="B4" s="64" t="s">
        <v>107</v>
      </c>
      <c r="C4" s="42"/>
      <c r="D4" s="42"/>
      <c r="E4" s="42"/>
    </row>
    <row r="5" spans="1:5">
      <c r="A5" s="44"/>
      <c r="B5" s="45"/>
      <c r="C5" s="45"/>
      <c r="D5" s="45"/>
      <c r="E5" s="42"/>
    </row>
    <row r="6" spans="1:5" ht="18.75">
      <c r="A6" s="127" t="s">
        <v>35</v>
      </c>
      <c r="B6" s="127"/>
      <c r="C6" s="47"/>
      <c r="D6" s="47"/>
      <c r="E6" s="4"/>
    </row>
    <row r="7" spans="1:5" ht="80.25" customHeight="1">
      <c r="A7" s="131" t="s">
        <v>108</v>
      </c>
      <c r="B7" s="132"/>
      <c r="C7" s="42"/>
      <c r="D7" s="42"/>
      <c r="E7" s="42"/>
    </row>
    <row r="8" spans="1:5">
      <c r="A8" s="12"/>
      <c r="B8" s="42"/>
      <c r="C8" s="42"/>
      <c r="D8" s="42"/>
      <c r="E8" s="42"/>
    </row>
    <row r="9" spans="1:5" ht="18.75">
      <c r="A9" s="127" t="s">
        <v>109</v>
      </c>
      <c r="B9" s="127"/>
      <c r="C9" s="4"/>
      <c r="D9" s="4"/>
      <c r="E9" s="6"/>
    </row>
    <row r="10" spans="1:5" ht="147.75" customHeight="1">
      <c r="A10" s="124" t="s">
        <v>110</v>
      </c>
      <c r="B10" s="125"/>
      <c r="C10" s="40"/>
      <c r="D10" s="40"/>
      <c r="E10" s="40"/>
    </row>
    <row r="11" spans="1:5">
      <c r="A11" s="12"/>
      <c r="B11" s="40"/>
      <c r="C11" s="40"/>
      <c r="D11" s="40"/>
      <c r="E11" s="40"/>
    </row>
    <row r="12" spans="1:5" ht="18.75">
      <c r="A12" s="127" t="s">
        <v>60</v>
      </c>
      <c r="B12" s="127"/>
      <c r="C12" s="4"/>
      <c r="D12" s="4"/>
      <c r="E12" s="4"/>
    </row>
    <row r="13" spans="1:5" ht="76.5" customHeight="1">
      <c r="A13" s="124" t="s">
        <v>111</v>
      </c>
      <c r="B13" s="125"/>
      <c r="C13" s="40"/>
      <c r="D13" s="40"/>
      <c r="E13" s="40"/>
    </row>
    <row r="14" spans="1:5">
      <c r="A14" s="12"/>
      <c r="B14" s="40"/>
      <c r="C14" s="40"/>
      <c r="D14" s="40"/>
      <c r="E14" s="40"/>
    </row>
    <row r="15" spans="1:5" ht="18.75">
      <c r="A15" s="127" t="s">
        <v>71</v>
      </c>
      <c r="B15" s="127"/>
      <c r="C15" s="4"/>
      <c r="D15" s="4"/>
      <c r="E15" s="4"/>
    </row>
    <row r="16" spans="1:5" ht="58.5" customHeight="1">
      <c r="A16" s="126" t="s">
        <v>112</v>
      </c>
      <c r="B16" s="119"/>
      <c r="C16" s="40"/>
      <c r="D16" s="40"/>
      <c r="E16" s="40"/>
    </row>
    <row r="17" spans="1:5">
      <c r="A17" s="12"/>
      <c r="B17" s="40"/>
      <c r="C17" s="40"/>
      <c r="D17" s="40"/>
      <c r="E17" s="40"/>
    </row>
    <row r="18" spans="1:5" ht="18.75">
      <c r="A18" s="127" t="s">
        <v>113</v>
      </c>
      <c r="B18" s="127"/>
      <c r="C18" s="4"/>
      <c r="D18" s="4"/>
      <c r="E18" s="4"/>
    </row>
    <row r="19" spans="1:5" ht="78.75" customHeight="1">
      <c r="A19" s="119" t="s">
        <v>114</v>
      </c>
      <c r="B19" s="119"/>
      <c r="C19" s="40"/>
      <c r="D19" s="40"/>
      <c r="E19" s="40"/>
    </row>
    <row r="20" spans="1:5">
      <c r="A20" s="12"/>
      <c r="B20" s="40"/>
      <c r="C20" s="40"/>
      <c r="D20" s="40"/>
      <c r="E20" s="40"/>
    </row>
    <row r="21" spans="1:5" ht="18.75">
      <c r="A21" s="127" t="s">
        <v>94</v>
      </c>
      <c r="B21" s="127"/>
      <c r="C21" s="4"/>
      <c r="D21" s="4"/>
      <c r="E21" s="4"/>
    </row>
    <row r="22" spans="1:5" ht="49.5" customHeight="1">
      <c r="A22" s="126" t="s">
        <v>115</v>
      </c>
      <c r="B22" s="119"/>
      <c r="C22" s="40"/>
      <c r="D22" s="40"/>
      <c r="E22" s="40"/>
    </row>
    <row r="23" spans="1:5">
      <c r="A23" s="12"/>
      <c r="B23" s="40"/>
      <c r="C23" s="40"/>
      <c r="D23" s="40"/>
      <c r="E23" s="40"/>
    </row>
    <row r="24" spans="1:5" ht="18.75">
      <c r="A24" s="127" t="s">
        <v>100</v>
      </c>
      <c r="B24" s="127"/>
      <c r="C24" s="4"/>
      <c r="D24" s="4"/>
      <c r="E24" s="4"/>
    </row>
    <row r="25" spans="1:5" ht="81" customHeight="1">
      <c r="A25" s="119" t="s">
        <v>101</v>
      </c>
      <c r="B25" s="119"/>
      <c r="C25" s="40"/>
      <c r="D25" s="40"/>
      <c r="E25" s="40"/>
    </row>
    <row r="26" spans="1:5"/>
    <row r="27" spans="1:5"/>
    <row r="28" spans="1:5"/>
    <row r="29" spans="1:5"/>
  </sheetData>
  <mergeCells count="16">
    <mergeCell ref="C2:D3"/>
    <mergeCell ref="A1:B1"/>
    <mergeCell ref="A6:B6"/>
    <mergeCell ref="A9:B9"/>
    <mergeCell ref="A7:B7"/>
    <mergeCell ref="A25:B25"/>
    <mergeCell ref="A10:B10"/>
    <mergeCell ref="A13:B13"/>
    <mergeCell ref="A16:B16"/>
    <mergeCell ref="A19:B19"/>
    <mergeCell ref="A22:B22"/>
    <mergeCell ref="A12:B12"/>
    <mergeCell ref="A15:B15"/>
    <mergeCell ref="A18:B18"/>
    <mergeCell ref="A21:B21"/>
    <mergeCell ref="A24:B2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2EA89-81F6-438E-99BB-AC4CD49E5EEB}">
  <dimension ref="A1:O65"/>
  <sheetViews>
    <sheetView workbookViewId="0">
      <selection activeCell="A66" sqref="A66"/>
    </sheetView>
  </sheetViews>
  <sheetFormatPr defaultColWidth="0" defaultRowHeight="15" zeroHeight="1"/>
  <cols>
    <col min="1" max="1" width="24.28515625" customWidth="1"/>
    <col min="2" max="2" width="20.28515625" customWidth="1"/>
    <col min="3" max="3" width="26.7109375" bestFit="1" customWidth="1"/>
    <col min="4" max="4" width="23.85546875" bestFit="1" customWidth="1"/>
    <col min="5" max="5" width="24.7109375" bestFit="1" customWidth="1"/>
    <col min="6" max="6" width="16.5703125" bestFit="1" customWidth="1"/>
    <col min="7" max="7" width="15.85546875" bestFit="1" customWidth="1"/>
    <col min="8" max="9" width="20.85546875" customWidth="1"/>
    <col min="10" max="11" width="24.140625" customWidth="1"/>
    <col min="12" max="12" width="29.7109375" bestFit="1" customWidth="1"/>
    <col min="13" max="13" width="10.85546875" bestFit="1" customWidth="1"/>
    <col min="14" max="14" width="10.42578125" customWidth="1"/>
    <col min="15" max="15" width="9.140625" customWidth="1"/>
    <col min="16" max="16384" width="9.140625" hidden="1"/>
  </cols>
  <sheetData>
    <row r="1" spans="1:14" ht="31.5">
      <c r="A1" s="3" t="s">
        <v>0</v>
      </c>
      <c r="B1" s="3"/>
      <c r="C1" s="116" t="s">
        <v>116</v>
      </c>
      <c r="D1" s="111" t="s">
        <v>2</v>
      </c>
      <c r="E1" s="31"/>
      <c r="F1" s="4"/>
      <c r="G1" s="4"/>
      <c r="H1" s="4"/>
      <c r="I1" s="4"/>
    </row>
    <row r="2" spans="1:14" ht="24">
      <c r="A2" s="10" t="s">
        <v>3</v>
      </c>
      <c r="B2" s="11"/>
      <c r="C2" s="117"/>
      <c r="D2" s="50" t="s">
        <v>4</v>
      </c>
      <c r="E2" s="26">
        <f>J17</f>
        <v>0</v>
      </c>
      <c r="F2" s="4"/>
      <c r="G2" s="4"/>
      <c r="H2" s="4"/>
      <c r="I2" s="4"/>
      <c r="L2" s="32"/>
      <c r="M2" s="32"/>
    </row>
    <row r="3" spans="1:14" ht="24">
      <c r="A3" s="10"/>
      <c r="B3" s="11"/>
      <c r="C3" s="117"/>
      <c r="D3" s="50" t="s">
        <v>5</v>
      </c>
      <c r="E3" s="26">
        <f>H24</f>
        <v>0</v>
      </c>
      <c r="F3" s="4"/>
      <c r="G3" s="4"/>
      <c r="H3" s="4"/>
      <c r="I3" s="4"/>
      <c r="L3" s="32"/>
      <c r="M3" s="32"/>
    </row>
    <row r="4" spans="1:14" ht="24">
      <c r="A4" s="10"/>
      <c r="B4" s="11"/>
      <c r="C4" s="117"/>
      <c r="D4" s="50" t="s">
        <v>6</v>
      </c>
      <c r="E4" s="28">
        <f>K31</f>
        <v>0</v>
      </c>
      <c r="F4" s="4"/>
      <c r="G4" s="4"/>
      <c r="H4" s="4"/>
      <c r="I4" s="4"/>
      <c r="L4" s="32"/>
      <c r="M4" s="32"/>
    </row>
    <row r="5" spans="1:14" ht="24">
      <c r="A5" s="10"/>
      <c r="B5" s="11"/>
      <c r="C5" s="117"/>
      <c r="D5" s="50" t="s">
        <v>7</v>
      </c>
      <c r="E5" s="26">
        <f>I38</f>
        <v>0</v>
      </c>
      <c r="F5" s="4"/>
      <c r="G5" s="4"/>
      <c r="H5" s="4"/>
      <c r="I5" s="4"/>
      <c r="L5" s="32"/>
      <c r="M5" s="32"/>
      <c r="N5" s="32"/>
    </row>
    <row r="6" spans="1:14" ht="24">
      <c r="A6" s="10"/>
      <c r="B6" s="11"/>
      <c r="C6" s="117"/>
      <c r="D6" s="50" t="s">
        <v>8</v>
      </c>
      <c r="E6" s="26">
        <f>I45</f>
        <v>0</v>
      </c>
      <c r="F6" s="4"/>
      <c r="G6" s="4"/>
      <c r="H6" s="4"/>
      <c r="I6" s="4"/>
      <c r="L6" s="32"/>
      <c r="M6" s="36"/>
      <c r="N6" s="20"/>
    </row>
    <row r="7" spans="1:14" ht="24">
      <c r="A7" s="10"/>
      <c r="B7" s="11"/>
      <c r="C7" s="117"/>
      <c r="D7" s="50" t="s">
        <v>9</v>
      </c>
      <c r="E7" s="26">
        <f>J52</f>
        <v>0</v>
      </c>
      <c r="F7" s="4"/>
      <c r="G7" s="4"/>
      <c r="H7" s="4"/>
      <c r="I7" s="4"/>
      <c r="L7" s="32"/>
      <c r="M7" s="36"/>
      <c r="N7" s="37"/>
    </row>
    <row r="8" spans="1:14" ht="24">
      <c r="A8" s="10"/>
      <c r="B8" s="11"/>
      <c r="C8" s="117"/>
      <c r="D8" s="50" t="s">
        <v>10</v>
      </c>
      <c r="E8" s="26">
        <f>I59</f>
        <v>0</v>
      </c>
      <c r="F8" s="4"/>
      <c r="G8" s="4"/>
      <c r="H8" s="4"/>
      <c r="I8" s="4"/>
      <c r="L8" s="32"/>
      <c r="M8" s="36"/>
      <c r="N8" s="38"/>
    </row>
    <row r="9" spans="1:14" ht="24">
      <c r="A9" s="10"/>
      <c r="B9" s="11"/>
      <c r="C9" s="117"/>
      <c r="D9" s="50" t="s">
        <v>11</v>
      </c>
      <c r="E9" s="26">
        <f>D61</f>
        <v>0</v>
      </c>
      <c r="F9" s="4"/>
      <c r="G9" s="4"/>
      <c r="H9" s="4"/>
      <c r="I9" s="4"/>
      <c r="L9" s="32"/>
      <c r="M9" s="36"/>
      <c r="N9" s="38"/>
    </row>
    <row r="10" spans="1:14" ht="24">
      <c r="A10" s="10"/>
      <c r="B10" s="11"/>
      <c r="C10" s="117"/>
      <c r="D10" s="112" t="s">
        <v>12</v>
      </c>
      <c r="E10" s="113">
        <f>SUM(E2:E9)</f>
        <v>0</v>
      </c>
      <c r="F10" s="4"/>
      <c r="G10" s="4"/>
      <c r="H10" s="4"/>
      <c r="I10" s="4"/>
      <c r="L10" s="32"/>
      <c r="M10" s="36"/>
      <c r="N10" s="38"/>
    </row>
    <row r="11" spans="1:14" ht="24">
      <c r="A11" s="15"/>
      <c r="B11" s="12"/>
      <c r="C11" s="4"/>
      <c r="D11" s="4"/>
      <c r="E11" s="4"/>
      <c r="F11" s="4"/>
      <c r="G11" s="4"/>
      <c r="H11" s="4"/>
      <c r="I11" s="4"/>
      <c r="L11" s="32"/>
      <c r="M11" s="36"/>
      <c r="N11" s="37"/>
    </row>
    <row r="12" spans="1:14" ht="45">
      <c r="A12" s="49" t="s">
        <v>20</v>
      </c>
      <c r="B12" s="49" t="s">
        <v>21</v>
      </c>
      <c r="C12" s="52" t="s">
        <v>22</v>
      </c>
      <c r="D12" s="52" t="s">
        <v>23</v>
      </c>
      <c r="E12" s="52" t="s">
        <v>24</v>
      </c>
      <c r="F12" s="52" t="s">
        <v>25</v>
      </c>
      <c r="G12" s="52" t="s">
        <v>26</v>
      </c>
      <c r="H12" s="53" t="s">
        <v>27</v>
      </c>
      <c r="I12" s="52" t="s">
        <v>28</v>
      </c>
      <c r="J12" s="54" t="s">
        <v>29</v>
      </c>
      <c r="K12" s="19"/>
      <c r="L12" s="36"/>
      <c r="M12" s="36"/>
      <c r="N12" s="37"/>
    </row>
    <row r="13" spans="1:14">
      <c r="A13" s="5" t="s">
        <v>30</v>
      </c>
      <c r="B13" s="5"/>
      <c r="C13" s="2"/>
      <c r="D13" s="17"/>
      <c r="E13" s="18"/>
      <c r="F13" s="18">
        <f>E13*D13</f>
        <v>0</v>
      </c>
      <c r="G13" s="2"/>
      <c r="H13" s="34">
        <f>F13*G13</f>
        <v>0</v>
      </c>
      <c r="I13" s="26"/>
      <c r="J13" s="26">
        <f>H13-I13</f>
        <v>0</v>
      </c>
      <c r="K13" s="20"/>
      <c r="L13" s="36"/>
      <c r="M13" s="36"/>
      <c r="N13" s="37"/>
    </row>
    <row r="14" spans="1:14">
      <c r="A14" s="5" t="s">
        <v>30</v>
      </c>
      <c r="B14" s="5"/>
      <c r="C14" s="2"/>
      <c r="D14" s="17"/>
      <c r="E14" s="18"/>
      <c r="F14" s="18">
        <f t="shared" ref="F14:F16" si="0">E14*D14</f>
        <v>0</v>
      </c>
      <c r="G14" s="2"/>
      <c r="H14" s="34">
        <f t="shared" ref="H14:H16" si="1">F14*G14</f>
        <v>0</v>
      </c>
      <c r="I14" s="26"/>
      <c r="J14" s="26">
        <f t="shared" ref="J14:J16" si="2">H14-I14</f>
        <v>0</v>
      </c>
      <c r="K14" s="20"/>
      <c r="L14" s="36"/>
      <c r="M14" s="36"/>
      <c r="N14" s="37"/>
    </row>
    <row r="15" spans="1:14">
      <c r="A15" s="5" t="s">
        <v>30</v>
      </c>
      <c r="B15" s="5"/>
      <c r="C15" s="2"/>
      <c r="D15" s="17"/>
      <c r="E15" s="18"/>
      <c r="F15" s="18">
        <f t="shared" si="0"/>
        <v>0</v>
      </c>
      <c r="G15" s="2"/>
      <c r="H15" s="34">
        <f t="shared" si="1"/>
        <v>0</v>
      </c>
      <c r="I15" s="26"/>
      <c r="J15" s="26">
        <f t="shared" si="2"/>
        <v>0</v>
      </c>
      <c r="K15" s="20"/>
      <c r="L15" s="36"/>
      <c r="M15" s="36"/>
      <c r="N15" s="37"/>
    </row>
    <row r="16" spans="1:14">
      <c r="A16" s="5" t="s">
        <v>30</v>
      </c>
      <c r="B16" s="5"/>
      <c r="C16" s="2"/>
      <c r="D16" s="17"/>
      <c r="E16" s="18"/>
      <c r="F16" s="18">
        <f t="shared" si="0"/>
        <v>0</v>
      </c>
      <c r="G16" s="2"/>
      <c r="H16" s="34">
        <f t="shared" si="1"/>
        <v>0</v>
      </c>
      <c r="I16" s="26"/>
      <c r="J16" s="26">
        <f t="shared" si="2"/>
        <v>0</v>
      </c>
      <c r="K16" s="20"/>
      <c r="L16" s="36"/>
      <c r="M16" s="109"/>
      <c r="N16" s="110"/>
    </row>
    <row r="17" spans="1:13">
      <c r="A17" s="4"/>
      <c r="B17" s="4"/>
      <c r="C17" s="4"/>
      <c r="D17" s="4"/>
      <c r="E17" s="6"/>
      <c r="F17" s="6"/>
      <c r="G17" s="6"/>
      <c r="H17" s="23"/>
      <c r="I17" s="55" t="s">
        <v>34</v>
      </c>
      <c r="J17" s="56">
        <f>SUM(J13:J16)</f>
        <v>0</v>
      </c>
      <c r="K17" s="21"/>
      <c r="L17" s="36"/>
      <c r="M17" s="37"/>
    </row>
    <row r="18" spans="1:13">
      <c r="A18" s="4"/>
      <c r="B18" s="4"/>
      <c r="C18" s="4"/>
      <c r="D18" s="4"/>
      <c r="E18" s="6"/>
      <c r="F18" s="6"/>
      <c r="G18" s="6"/>
      <c r="H18" s="23"/>
      <c r="I18" s="23"/>
      <c r="J18" s="35"/>
      <c r="K18" s="21"/>
      <c r="L18" s="36"/>
      <c r="M18" s="37"/>
    </row>
    <row r="19" spans="1:13" s="60" customFormat="1" ht="30">
      <c r="A19" s="49" t="s">
        <v>20</v>
      </c>
      <c r="B19" s="49" t="s">
        <v>21</v>
      </c>
      <c r="C19" s="52" t="s">
        <v>22</v>
      </c>
      <c r="D19" s="52" t="s">
        <v>37</v>
      </c>
      <c r="E19" s="52" t="s">
        <v>38</v>
      </c>
      <c r="F19" s="54" t="s">
        <v>39</v>
      </c>
      <c r="G19" s="48" t="s">
        <v>28</v>
      </c>
      <c r="H19" s="52" t="s">
        <v>40</v>
      </c>
      <c r="I19" s="43"/>
      <c r="J19" s="57" t="s">
        <v>41</v>
      </c>
      <c r="K19" s="57"/>
      <c r="L19" s="58"/>
      <c r="M19" s="59"/>
    </row>
    <row r="20" spans="1:13">
      <c r="A20" s="5" t="s">
        <v>42</v>
      </c>
      <c r="B20" s="5"/>
      <c r="C20" s="2"/>
      <c r="D20" s="17"/>
      <c r="E20" s="18"/>
      <c r="F20" s="18">
        <f>E20*D20</f>
        <v>0</v>
      </c>
      <c r="G20" s="18"/>
      <c r="H20" s="18">
        <f>F20-G20</f>
        <v>0</v>
      </c>
      <c r="I20" s="24"/>
      <c r="L20" s="32"/>
      <c r="M20" s="33"/>
    </row>
    <row r="21" spans="1:13">
      <c r="A21" s="5" t="s">
        <v>42</v>
      </c>
      <c r="B21" s="5"/>
      <c r="C21" s="2"/>
      <c r="D21" s="17"/>
      <c r="E21" s="18"/>
      <c r="F21" s="18">
        <f t="shared" ref="F21:F23" si="3">E21*D21</f>
        <v>0</v>
      </c>
      <c r="G21" s="18"/>
      <c r="H21" s="18">
        <f t="shared" ref="H21:H23" si="4">F21-G21</f>
        <v>0</v>
      </c>
      <c r="I21" s="24"/>
    </row>
    <row r="22" spans="1:13">
      <c r="A22" s="5" t="s">
        <v>42</v>
      </c>
      <c r="B22" s="5"/>
      <c r="C22" s="2"/>
      <c r="D22" s="17"/>
      <c r="E22" s="18"/>
      <c r="F22" s="18">
        <f t="shared" si="3"/>
        <v>0</v>
      </c>
      <c r="G22" s="18"/>
      <c r="H22" s="18">
        <f t="shared" si="4"/>
        <v>0</v>
      </c>
      <c r="I22" s="24"/>
    </row>
    <row r="23" spans="1:13">
      <c r="A23" s="5" t="s">
        <v>42</v>
      </c>
      <c r="B23" s="5"/>
      <c r="C23" s="2"/>
      <c r="D23" s="17"/>
      <c r="E23" s="18"/>
      <c r="F23" s="18">
        <f t="shared" si="3"/>
        <v>0</v>
      </c>
      <c r="G23" s="25"/>
      <c r="H23" s="18">
        <f t="shared" si="4"/>
        <v>0</v>
      </c>
      <c r="I23" s="24"/>
    </row>
    <row r="24" spans="1:13">
      <c r="A24" s="4"/>
      <c r="B24" s="4"/>
      <c r="C24" s="4"/>
      <c r="D24" s="4"/>
      <c r="E24" s="6"/>
      <c r="F24" s="6"/>
      <c r="G24" s="48" t="s">
        <v>34</v>
      </c>
      <c r="H24" s="63">
        <f>SUM(H20:H23)</f>
        <v>0</v>
      </c>
      <c r="I24" s="6"/>
    </row>
    <row r="25" spans="1:13">
      <c r="A25" s="4"/>
      <c r="B25" s="4"/>
      <c r="C25" s="4"/>
      <c r="D25" s="4"/>
      <c r="E25" s="6"/>
      <c r="F25" s="6"/>
      <c r="G25" s="27"/>
      <c r="H25" s="29"/>
      <c r="I25" s="6"/>
    </row>
    <row r="26" spans="1:13" s="60" customFormat="1" ht="30">
      <c r="A26" s="49" t="s">
        <v>20</v>
      </c>
      <c r="B26" s="49"/>
      <c r="C26" s="54" t="s">
        <v>45</v>
      </c>
      <c r="D26" s="54" t="s">
        <v>46</v>
      </c>
      <c r="E26" s="54" t="s">
        <v>47</v>
      </c>
      <c r="F26" s="54" t="s">
        <v>48</v>
      </c>
      <c r="G26" s="54" t="s">
        <v>49</v>
      </c>
      <c r="H26" s="61" t="s">
        <v>50</v>
      </c>
      <c r="I26" s="54" t="s">
        <v>27</v>
      </c>
      <c r="J26" s="54" t="s">
        <v>28</v>
      </c>
      <c r="K26" s="54" t="s">
        <v>51</v>
      </c>
    </row>
    <row r="27" spans="1:13">
      <c r="A27" s="7" t="s">
        <v>52</v>
      </c>
      <c r="B27" s="7" t="s">
        <v>31</v>
      </c>
      <c r="C27" s="2"/>
      <c r="D27" s="2"/>
      <c r="E27" s="2"/>
      <c r="F27" s="2"/>
      <c r="G27" s="18"/>
      <c r="H27" s="8"/>
      <c r="I27" s="18">
        <f>F27*G27*H27</f>
        <v>0</v>
      </c>
      <c r="J27" s="1"/>
      <c r="K27" s="26">
        <f>I27-J27</f>
        <v>0</v>
      </c>
    </row>
    <row r="28" spans="1:13">
      <c r="A28" s="7" t="s">
        <v>52</v>
      </c>
      <c r="B28" s="7" t="s">
        <v>31</v>
      </c>
      <c r="C28" s="2"/>
      <c r="D28" s="2"/>
      <c r="E28" s="2"/>
      <c r="F28" s="2"/>
      <c r="G28" s="18"/>
      <c r="H28" s="2"/>
      <c r="I28" s="18">
        <f t="shared" ref="I28:I30" si="5">F28*G28*H28</f>
        <v>0</v>
      </c>
      <c r="J28" s="1"/>
      <c r="K28" s="26">
        <f t="shared" ref="K28:K30" si="6">I28-J28</f>
        <v>0</v>
      </c>
    </row>
    <row r="29" spans="1:13">
      <c r="A29" s="7" t="s">
        <v>52</v>
      </c>
      <c r="B29" s="7" t="s">
        <v>31</v>
      </c>
      <c r="C29" s="2"/>
      <c r="D29" s="2"/>
      <c r="E29" s="2"/>
      <c r="F29" s="2"/>
      <c r="G29" s="18"/>
      <c r="H29" s="2"/>
      <c r="I29" s="18">
        <f t="shared" si="5"/>
        <v>0</v>
      </c>
      <c r="J29" s="1"/>
      <c r="K29" s="26">
        <f t="shared" si="6"/>
        <v>0</v>
      </c>
    </row>
    <row r="30" spans="1:13">
      <c r="A30" s="7" t="s">
        <v>52</v>
      </c>
      <c r="B30" s="7"/>
      <c r="C30" s="2"/>
      <c r="D30" s="2"/>
      <c r="E30" s="2"/>
      <c r="F30" s="8"/>
      <c r="G30" s="18"/>
      <c r="H30" s="2"/>
      <c r="I30" s="22">
        <f t="shared" si="5"/>
        <v>0</v>
      </c>
      <c r="J30" s="1"/>
      <c r="K30" s="26">
        <f t="shared" si="6"/>
        <v>0</v>
      </c>
    </row>
    <row r="31" spans="1:13">
      <c r="A31" s="4"/>
      <c r="B31" s="4"/>
      <c r="C31" s="4"/>
      <c r="D31" s="4"/>
      <c r="E31" s="4"/>
      <c r="F31" s="4"/>
      <c r="G31" s="6"/>
      <c r="H31" s="6"/>
      <c r="I31" s="6"/>
      <c r="J31" s="50" t="s">
        <v>34</v>
      </c>
      <c r="K31" s="56">
        <f>SUM(K27:K30)</f>
        <v>0</v>
      </c>
    </row>
    <row r="32" spans="1:13">
      <c r="A32" s="4"/>
      <c r="B32" s="4"/>
      <c r="C32" s="4"/>
      <c r="D32" s="4"/>
      <c r="E32" s="4"/>
      <c r="F32" s="4"/>
      <c r="G32" s="6"/>
      <c r="H32" s="6"/>
      <c r="I32" s="6"/>
    </row>
    <row r="33" spans="1:13" s="60" customFormat="1" ht="30">
      <c r="A33" s="49" t="s">
        <v>20</v>
      </c>
      <c r="B33" s="49" t="s">
        <v>21</v>
      </c>
      <c r="C33" s="52" t="s">
        <v>62</v>
      </c>
      <c r="D33" s="52" t="s">
        <v>63</v>
      </c>
      <c r="E33" s="52" t="s">
        <v>64</v>
      </c>
      <c r="F33" s="52" t="s">
        <v>48</v>
      </c>
      <c r="G33" s="52" t="s">
        <v>65</v>
      </c>
      <c r="H33" s="52" t="s">
        <v>28</v>
      </c>
      <c r="I33" s="52" t="s">
        <v>40</v>
      </c>
    </row>
    <row r="34" spans="1:13">
      <c r="A34" s="7" t="s">
        <v>66</v>
      </c>
      <c r="B34" s="7"/>
      <c r="C34" s="2"/>
      <c r="D34" s="2"/>
      <c r="E34" s="18"/>
      <c r="F34" s="2"/>
      <c r="G34" s="18">
        <f>F34*E34</f>
        <v>0</v>
      </c>
      <c r="H34" s="18"/>
      <c r="I34" s="18">
        <f>G34-H34</f>
        <v>0</v>
      </c>
      <c r="L34" s="32"/>
      <c r="M34" s="32"/>
    </row>
    <row r="35" spans="1:13">
      <c r="A35" s="7" t="s">
        <v>66</v>
      </c>
      <c r="B35" s="7"/>
      <c r="C35" s="2"/>
      <c r="D35" s="2"/>
      <c r="E35" s="18"/>
      <c r="F35" s="2"/>
      <c r="G35" s="18">
        <f t="shared" ref="G35:G37" si="7">F35*E35</f>
        <v>0</v>
      </c>
      <c r="H35" s="18"/>
      <c r="I35" s="18">
        <f t="shared" ref="I35:I37" si="8">G35-H35</f>
        <v>0</v>
      </c>
      <c r="L35" s="36"/>
      <c r="M35" s="20"/>
    </row>
    <row r="36" spans="1:13">
      <c r="A36" s="7" t="s">
        <v>66</v>
      </c>
      <c r="B36" s="7"/>
      <c r="C36" s="2"/>
      <c r="D36" s="2"/>
      <c r="E36" s="18"/>
      <c r="F36" s="2"/>
      <c r="G36" s="18">
        <f t="shared" si="7"/>
        <v>0</v>
      </c>
      <c r="H36" s="18"/>
      <c r="I36" s="18">
        <f t="shared" si="8"/>
        <v>0</v>
      </c>
      <c r="L36" s="36"/>
      <c r="M36" s="37"/>
    </row>
    <row r="37" spans="1:13">
      <c r="A37" s="7" t="s">
        <v>66</v>
      </c>
      <c r="B37" s="7"/>
      <c r="C37" s="2"/>
      <c r="D37" s="2"/>
      <c r="E37" s="18"/>
      <c r="F37" s="2"/>
      <c r="G37" s="18">
        <f t="shared" si="7"/>
        <v>0</v>
      </c>
      <c r="H37" s="18"/>
      <c r="I37" s="18">
        <f t="shared" si="8"/>
        <v>0</v>
      </c>
      <c r="L37" s="36"/>
      <c r="M37" s="38"/>
    </row>
    <row r="38" spans="1:13">
      <c r="A38" s="4"/>
      <c r="B38" s="4"/>
      <c r="C38" s="4"/>
      <c r="D38" s="4"/>
      <c r="E38" s="4"/>
      <c r="F38" s="6"/>
      <c r="G38" s="6"/>
      <c r="H38" s="48" t="s">
        <v>70</v>
      </c>
      <c r="I38" s="63">
        <f>SUM(I34:I37)</f>
        <v>0</v>
      </c>
      <c r="L38" s="36"/>
      <c r="M38" s="37"/>
    </row>
    <row r="39" spans="1:13">
      <c r="A39" s="4"/>
      <c r="B39" s="4"/>
      <c r="C39" s="4"/>
      <c r="D39" s="4"/>
      <c r="E39" s="4"/>
      <c r="F39" s="6"/>
      <c r="G39" s="6"/>
      <c r="H39" s="6"/>
      <c r="I39" s="6"/>
      <c r="L39" s="36"/>
      <c r="M39" s="37"/>
    </row>
    <row r="40" spans="1:13" s="60" customFormat="1" ht="30">
      <c r="A40" s="49" t="s">
        <v>20</v>
      </c>
      <c r="B40" s="49" t="s">
        <v>21</v>
      </c>
      <c r="C40" s="52" t="s">
        <v>73</v>
      </c>
      <c r="D40" s="52" t="s">
        <v>63</v>
      </c>
      <c r="E40" s="52" t="s">
        <v>49</v>
      </c>
      <c r="F40" s="52" t="s">
        <v>48</v>
      </c>
      <c r="G40" s="52" t="s">
        <v>65</v>
      </c>
      <c r="H40" s="52" t="s">
        <v>28</v>
      </c>
      <c r="I40" s="52" t="s">
        <v>40</v>
      </c>
      <c r="L40" s="58"/>
      <c r="M40" s="62"/>
    </row>
    <row r="41" spans="1:13">
      <c r="A41" s="7" t="s">
        <v>74</v>
      </c>
      <c r="B41" s="7"/>
      <c r="C41" s="16"/>
      <c r="D41" s="2"/>
      <c r="E41" s="18"/>
      <c r="F41" s="2"/>
      <c r="G41" s="18">
        <f>F41*E41</f>
        <v>0</v>
      </c>
      <c r="H41" s="18">
        <v>0</v>
      </c>
      <c r="I41" s="18">
        <f>G41-H41</f>
        <v>0</v>
      </c>
      <c r="L41" s="36"/>
      <c r="M41" s="37"/>
    </row>
    <row r="42" spans="1:13">
      <c r="A42" s="7" t="s">
        <v>74</v>
      </c>
      <c r="B42" s="7"/>
      <c r="C42" s="16"/>
      <c r="D42" s="2"/>
      <c r="E42" s="18"/>
      <c r="F42" s="2"/>
      <c r="G42" s="18">
        <f t="shared" ref="G42:G44" si="9">F42*E42</f>
        <v>0</v>
      </c>
      <c r="H42" s="18">
        <v>0</v>
      </c>
      <c r="I42" s="18">
        <f t="shared" ref="I42:I44" si="10">G42-H42</f>
        <v>0</v>
      </c>
      <c r="L42" s="36"/>
      <c r="M42" s="37"/>
    </row>
    <row r="43" spans="1:13">
      <c r="A43" s="7" t="s">
        <v>74</v>
      </c>
      <c r="B43" s="7"/>
      <c r="C43" s="16"/>
      <c r="D43" s="2"/>
      <c r="E43" s="18"/>
      <c r="F43" s="2"/>
      <c r="G43" s="18">
        <f t="shared" si="9"/>
        <v>0</v>
      </c>
      <c r="H43" s="18">
        <v>0</v>
      </c>
      <c r="I43" s="18">
        <f t="shared" si="10"/>
        <v>0</v>
      </c>
      <c r="L43" s="32"/>
      <c r="M43" s="39"/>
    </row>
    <row r="44" spans="1:13">
      <c r="A44" s="7" t="s">
        <v>74</v>
      </c>
      <c r="B44" s="7"/>
      <c r="C44" s="2"/>
      <c r="D44" s="2"/>
      <c r="E44" s="2"/>
      <c r="F44" s="2"/>
      <c r="G44" s="18">
        <f t="shared" si="9"/>
        <v>0</v>
      </c>
      <c r="H44" s="18">
        <v>0</v>
      </c>
      <c r="I44" s="18">
        <f t="shared" si="10"/>
        <v>0</v>
      </c>
    </row>
    <row r="45" spans="1:13">
      <c r="A45" s="4"/>
      <c r="B45" s="4"/>
      <c r="C45" s="4"/>
      <c r="D45" s="4"/>
      <c r="E45" s="4"/>
      <c r="F45" s="6"/>
      <c r="G45" s="6"/>
      <c r="H45" s="48" t="s">
        <v>34</v>
      </c>
      <c r="I45" s="63">
        <f>SUM(I41:I44)</f>
        <v>0</v>
      </c>
    </row>
    <row r="46" spans="1:13">
      <c r="A46" s="4"/>
      <c r="B46" s="4"/>
      <c r="C46" s="4"/>
      <c r="D46" s="4"/>
      <c r="E46" s="4"/>
      <c r="F46" s="6"/>
      <c r="G46" s="6"/>
      <c r="H46" s="6"/>
      <c r="I46" s="6"/>
    </row>
    <row r="47" spans="1:13" ht="30">
      <c r="A47" s="49" t="s">
        <v>20</v>
      </c>
      <c r="B47" s="49" t="s">
        <v>21</v>
      </c>
      <c r="C47" s="52" t="s">
        <v>82</v>
      </c>
      <c r="D47" s="52" t="s">
        <v>83</v>
      </c>
      <c r="E47" s="52" t="s">
        <v>84</v>
      </c>
      <c r="F47" s="54" t="s">
        <v>85</v>
      </c>
      <c r="G47" s="52" t="s">
        <v>86</v>
      </c>
      <c r="H47" s="52" t="s">
        <v>27</v>
      </c>
      <c r="I47" s="52" t="s">
        <v>28</v>
      </c>
      <c r="J47" s="52" t="s">
        <v>40</v>
      </c>
    </row>
    <row r="48" spans="1:13">
      <c r="A48" s="7" t="s">
        <v>87</v>
      </c>
      <c r="B48" s="7"/>
      <c r="C48" s="2"/>
      <c r="D48" s="16"/>
      <c r="E48" s="2"/>
      <c r="F48" s="8"/>
      <c r="G48" s="18"/>
      <c r="H48" s="22">
        <f>F48*G48</f>
        <v>0</v>
      </c>
      <c r="I48" s="18"/>
      <c r="J48" s="26">
        <f>H48-I48</f>
        <v>0</v>
      </c>
    </row>
    <row r="49" spans="1:10">
      <c r="A49" s="7" t="s">
        <v>87</v>
      </c>
      <c r="B49" s="7"/>
      <c r="C49" s="2"/>
      <c r="D49" s="2"/>
      <c r="E49" s="2"/>
      <c r="F49" s="2"/>
      <c r="G49" s="18"/>
      <c r="H49" s="18">
        <f t="shared" ref="H49:H51" si="11">F49*G49</f>
        <v>0</v>
      </c>
      <c r="I49" s="18"/>
      <c r="J49" s="26">
        <f t="shared" ref="J49:J51" si="12">H49-I49</f>
        <v>0</v>
      </c>
    </row>
    <row r="50" spans="1:10">
      <c r="A50" s="7" t="s">
        <v>87</v>
      </c>
      <c r="B50" s="7"/>
      <c r="C50" s="2"/>
      <c r="D50" s="2"/>
      <c r="E50" s="2"/>
      <c r="F50" s="2"/>
      <c r="G50" s="18"/>
      <c r="H50" s="18">
        <f t="shared" si="11"/>
        <v>0</v>
      </c>
      <c r="I50" s="18"/>
      <c r="J50" s="26">
        <f t="shared" si="12"/>
        <v>0</v>
      </c>
    </row>
    <row r="51" spans="1:10">
      <c r="A51" s="7" t="s">
        <v>87</v>
      </c>
      <c r="B51" s="7"/>
      <c r="C51" s="2"/>
      <c r="D51" s="2"/>
      <c r="E51" s="2"/>
      <c r="F51" s="2"/>
      <c r="G51" s="18"/>
      <c r="H51" s="18">
        <f t="shared" si="11"/>
        <v>0</v>
      </c>
      <c r="I51" s="18"/>
      <c r="J51" s="26">
        <f t="shared" si="12"/>
        <v>0</v>
      </c>
    </row>
    <row r="52" spans="1:10">
      <c r="A52" s="4"/>
      <c r="B52" s="4"/>
      <c r="C52" s="4"/>
      <c r="D52" s="4"/>
      <c r="E52" s="4"/>
      <c r="F52" s="6"/>
      <c r="G52" s="6"/>
      <c r="H52" s="30"/>
      <c r="I52" s="48" t="s">
        <v>70</v>
      </c>
      <c r="J52" s="56">
        <f>SUM(J48:J51)</f>
        <v>0</v>
      </c>
    </row>
    <row r="53" spans="1:10">
      <c r="A53" s="4"/>
      <c r="B53" s="4"/>
      <c r="C53" s="4"/>
      <c r="D53" s="4"/>
      <c r="E53" s="4"/>
      <c r="F53" s="6"/>
      <c r="G53" s="6"/>
      <c r="H53" s="6"/>
      <c r="I53" s="6"/>
    </row>
    <row r="54" spans="1:10" ht="30">
      <c r="A54" s="49" t="s">
        <v>20</v>
      </c>
      <c r="B54" s="49" t="s">
        <v>21</v>
      </c>
      <c r="C54" s="52" t="s">
        <v>96</v>
      </c>
      <c r="D54" s="52" t="s">
        <v>63</v>
      </c>
      <c r="E54" s="52" t="s">
        <v>49</v>
      </c>
      <c r="F54" s="52" t="s">
        <v>48</v>
      </c>
      <c r="G54" s="53" t="s">
        <v>27</v>
      </c>
      <c r="H54" s="52" t="s">
        <v>28</v>
      </c>
      <c r="I54" s="52" t="s">
        <v>40</v>
      </c>
    </row>
    <row r="55" spans="1:10">
      <c r="A55" s="9" t="s">
        <v>97</v>
      </c>
      <c r="B55" s="9"/>
      <c r="C55" s="16"/>
      <c r="D55" s="2"/>
      <c r="E55" s="18"/>
      <c r="F55" s="2"/>
      <c r="G55" s="22">
        <f>E55*F55</f>
        <v>0</v>
      </c>
      <c r="H55" s="18">
        <v>0</v>
      </c>
      <c r="I55" s="26">
        <f>G55-H55</f>
        <v>0</v>
      </c>
    </row>
    <row r="56" spans="1:10">
      <c r="A56" s="9" t="s">
        <v>97</v>
      </c>
      <c r="B56" s="9"/>
      <c r="C56" s="2"/>
      <c r="D56" s="2"/>
      <c r="E56" s="18"/>
      <c r="F56" s="2"/>
      <c r="G56" s="18">
        <f t="shared" ref="G56:G58" si="13">E56*F56</f>
        <v>0</v>
      </c>
      <c r="H56" s="18"/>
      <c r="I56" s="26">
        <f t="shared" ref="I56:I58" si="14">G56-H56</f>
        <v>0</v>
      </c>
    </row>
    <row r="57" spans="1:10">
      <c r="A57" s="9" t="s">
        <v>97</v>
      </c>
      <c r="B57" s="9"/>
      <c r="C57" s="2"/>
      <c r="D57" s="2"/>
      <c r="E57" s="18"/>
      <c r="F57" s="2"/>
      <c r="G57" s="18">
        <f t="shared" si="13"/>
        <v>0</v>
      </c>
      <c r="H57" s="18"/>
      <c r="I57" s="26">
        <f t="shared" si="14"/>
        <v>0</v>
      </c>
    </row>
    <row r="58" spans="1:10">
      <c r="A58" s="9" t="s">
        <v>97</v>
      </c>
      <c r="B58" s="9"/>
      <c r="C58" s="2"/>
      <c r="D58" s="2"/>
      <c r="E58" s="18"/>
      <c r="F58" s="2"/>
      <c r="G58" s="18">
        <f t="shared" si="13"/>
        <v>0</v>
      </c>
      <c r="H58" s="18"/>
      <c r="I58" s="26">
        <f t="shared" si="14"/>
        <v>0</v>
      </c>
    </row>
    <row r="59" spans="1:10">
      <c r="A59" s="4"/>
      <c r="B59" s="4"/>
      <c r="C59" s="4"/>
      <c r="D59" s="4"/>
      <c r="E59" s="4"/>
      <c r="F59" s="6"/>
      <c r="G59" s="30"/>
      <c r="H59" s="48" t="s">
        <v>70</v>
      </c>
      <c r="I59" s="56">
        <f>SUM(I55:I58)</f>
        <v>0</v>
      </c>
    </row>
    <row r="60" spans="1:10">
      <c r="A60" s="49" t="s">
        <v>20</v>
      </c>
      <c r="B60" s="48" t="s">
        <v>102</v>
      </c>
      <c r="C60" s="48" t="s">
        <v>103</v>
      </c>
      <c r="D60" s="48" t="s">
        <v>104</v>
      </c>
      <c r="E60" s="4"/>
      <c r="F60" s="4"/>
      <c r="G60" s="4"/>
      <c r="H60" s="4"/>
      <c r="I60" s="4"/>
    </row>
    <row r="61" spans="1:10">
      <c r="A61" s="9" t="s">
        <v>105</v>
      </c>
      <c r="B61" s="17"/>
      <c r="C61" s="18"/>
      <c r="D61" s="18">
        <f>C61*B61</f>
        <v>0</v>
      </c>
      <c r="E61" s="4"/>
      <c r="F61" s="4"/>
      <c r="G61" s="4"/>
      <c r="H61" s="4"/>
      <c r="I61" s="4"/>
    </row>
    <row r="62" spans="1:10"/>
    <row r="63" spans="1:10"/>
    <row r="64" spans="1:10"/>
    <row r="65"/>
  </sheetData>
  <mergeCells count="1">
    <mergeCell ref="C1: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596A2-DE8B-4994-A757-16BC21715417}">
  <dimension ref="A1:J15"/>
  <sheetViews>
    <sheetView workbookViewId="0">
      <selection activeCell="A16" sqref="A16"/>
    </sheetView>
  </sheetViews>
  <sheetFormatPr defaultColWidth="0" defaultRowHeight="15" zeroHeight="1"/>
  <cols>
    <col min="1" max="1" width="29.28515625" bestFit="1" customWidth="1"/>
    <col min="2" max="2" width="21.140625" customWidth="1"/>
    <col min="3" max="3" width="23.140625" customWidth="1"/>
    <col min="4" max="4" width="13.42578125" customWidth="1"/>
    <col min="5" max="10" width="9.140625" customWidth="1"/>
    <col min="11" max="16384" width="9.140625" hidden="1"/>
  </cols>
  <sheetData>
    <row r="1" spans="1:6" ht="128.25" customHeight="1">
      <c r="A1" s="51" t="s">
        <v>117</v>
      </c>
      <c r="B1" s="51"/>
      <c r="C1" s="133" t="s">
        <v>118</v>
      </c>
      <c r="D1" s="133"/>
      <c r="E1" s="133"/>
      <c r="F1" s="133"/>
    </row>
    <row r="2" spans="1:6" ht="45" customHeight="1">
      <c r="A2" s="48" t="s">
        <v>12</v>
      </c>
      <c r="B2" s="49" t="s">
        <v>119</v>
      </c>
      <c r="C2" s="49" t="s">
        <v>120</v>
      </c>
    </row>
    <row r="3" spans="1:6">
      <c r="A3" s="1">
        <f>'LAMP Budget Clean'!E10</f>
        <v>0</v>
      </c>
      <c r="B3" s="1">
        <f>A3*0.25</f>
        <v>0</v>
      </c>
      <c r="C3" s="1">
        <f>B11</f>
        <v>0</v>
      </c>
    </row>
    <row r="4" spans="1:6"/>
    <row r="5" spans="1:6" ht="60" customHeight="1">
      <c r="A5" s="48" t="s">
        <v>121</v>
      </c>
      <c r="B5" s="48" t="s">
        <v>122</v>
      </c>
      <c r="C5" s="49" t="s">
        <v>123</v>
      </c>
      <c r="D5" s="49" t="s">
        <v>124</v>
      </c>
    </row>
    <row r="6" spans="1:6">
      <c r="A6" s="2"/>
      <c r="B6" s="2"/>
      <c r="C6" s="2"/>
      <c r="D6" s="2"/>
    </row>
    <row r="7" spans="1:6">
      <c r="A7" s="1"/>
      <c r="B7" s="1"/>
      <c r="C7" s="1"/>
      <c r="D7" s="1"/>
    </row>
    <row r="8" spans="1:6">
      <c r="A8" s="1"/>
      <c r="B8" s="1"/>
      <c r="C8" s="1"/>
      <c r="D8" s="1"/>
    </row>
    <row r="9" spans="1:6">
      <c r="A9" s="1"/>
      <c r="B9" s="1"/>
      <c r="C9" s="1"/>
      <c r="D9" s="1"/>
    </row>
    <row r="10" spans="1:6">
      <c r="A10" s="1"/>
      <c r="B10" s="1"/>
      <c r="C10" s="1"/>
      <c r="D10" s="1"/>
    </row>
    <row r="11" spans="1:6">
      <c r="A11" s="50" t="s">
        <v>34</v>
      </c>
      <c r="B11" s="50">
        <f>SUM(B6:B10)</f>
        <v>0</v>
      </c>
    </row>
    <row r="12" spans="1:6"/>
    <row r="13" spans="1:6"/>
    <row r="14" spans="1:6"/>
    <row r="15" spans="1:6"/>
  </sheetData>
  <mergeCells count="1">
    <mergeCell ref="C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94D49F8E7511488B905CEED9C7B19A" ma:contentTypeVersion="25" ma:contentTypeDescription="Create a new document." ma:contentTypeScope="" ma:versionID="7436f811b7f5b4353a94ee67df81afde">
  <xsd:schema xmlns:xsd="http://www.w3.org/2001/XMLSchema" xmlns:xs="http://www.w3.org/2001/XMLSchema" xmlns:p="http://schemas.microsoft.com/office/2006/metadata/properties" xmlns:ns1="http://schemas.microsoft.com/sharepoint/v3" xmlns:ns2="81d8c1db-9537-404d-ab0e-61455119b1ae" xmlns:ns3="73fb875a-8af9-4255-b008-0995492d31cd" xmlns:ns4="8b9f17a9-1968-4054-8d00-2881b3a143e6" targetNamespace="http://schemas.microsoft.com/office/2006/metadata/properties" ma:root="true" ma:fieldsID="05b3a1bf354122d66bb699bc7887900d" ns1:_="" ns2:_="" ns3:_="" ns4:_="">
    <xsd:import namespace="http://schemas.microsoft.com/sharepoint/v3"/>
    <xsd:import namespace="81d8c1db-9537-404d-ab0e-61455119b1ae"/>
    <xsd:import namespace="73fb875a-8af9-4255-b008-0995492d31cd"/>
    <xsd:import namespace="8b9f17a9-1968-4054-8d00-2881b3a143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element ref="ns2:MediaLengthInSeconds" minOccurs="0"/>
                <xsd:element ref="ns4:SharedWithUsers" minOccurs="0"/>
                <xsd:element ref="ns4:SharedWithDetails" minOccurs="0"/>
                <xsd:element ref="ns2:Date" minOccurs="0"/>
                <xsd:element ref="ns2:JournalorPublication" minOccurs="0"/>
                <xsd:element ref="ns2:Category" minOccurs="0"/>
                <xsd:element ref="ns2:MoreInfo" minOccurs="0"/>
                <xsd:element ref="ns2:ArticleDate" minOccurs="0"/>
                <xsd:element ref="ns2:MediaServiceObjectDetectorVersions" minOccurs="0"/>
                <xsd:element ref="ns2:Document_x0020_Statu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8c1db-9537-404d-ab0e-61455119b1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Date" ma:index="22" nillable="true" ma:displayName="Date" ma:format="Dropdown" ma:internalName="Date">
      <xsd:simpleType>
        <xsd:restriction base="dms:Text">
          <xsd:maxLength value="255"/>
        </xsd:restriction>
      </xsd:simpleType>
    </xsd:element>
    <xsd:element name="JournalorPublication" ma:index="23" nillable="true" ma:displayName="Journal or Publication" ma:format="Dropdown" ma:internalName="JournalorPublication">
      <xsd:simpleType>
        <xsd:restriction base="dms:Text">
          <xsd:maxLength value="255"/>
        </xsd:restriction>
      </xsd:simpleType>
    </xsd:element>
    <xsd:element name="Category" ma:index="24" nillable="true" ma:displayName="Category" ma:default="Division-wide" ma:internalName="Category">
      <xsd:complexType>
        <xsd:complexContent>
          <xsd:extension base="dms:MultiChoice">
            <xsd:sequence>
              <xsd:element name="Value" maxOccurs="unbounded" minOccurs="0" nillable="true">
                <xsd:simpleType>
                  <xsd:restriction base="dms:Choice">
                    <xsd:enumeration value="Division-wide"/>
                    <xsd:enumeration value="Research"/>
                    <xsd:enumeration value="Outreach &amp; Technical Assistance"/>
                    <xsd:enumeration value="Regional Food Business Center"/>
                  </xsd:restriction>
                </xsd:simpleType>
              </xsd:element>
            </xsd:sequence>
          </xsd:extension>
        </xsd:complexContent>
      </xsd:complexType>
    </xsd:element>
    <xsd:element name="MoreInfo" ma:index="25" nillable="true" ma:displayName="More Info" ma:format="Dropdown" ma:internalName="MoreInfo">
      <xsd:simpleType>
        <xsd:restriction base="dms:Text">
          <xsd:maxLength value="255"/>
        </xsd:restriction>
      </xsd:simpleType>
    </xsd:element>
    <xsd:element name="ArticleDate" ma:index="26" nillable="true" ma:displayName="Article Date" ma:format="DateOnly" ma:internalName="ArticleDate">
      <xsd:simpleType>
        <xsd:restriction base="dms:DateTim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Document_x0020_Status" ma:index="28" nillable="true" ma:displayName="Document Status" ma:format="Dropdown" ma:internalName="Document_x0020_Status">
      <xsd:simpleType>
        <xsd:restriction base="dms:Choice">
          <xsd:enumeration value="Most Current"/>
          <xsd:enumeration value="Out of Date"/>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9f95b9a-5326-4a74-8bcb-5397c2497cda}" ma:internalName="TaxCatchAll" ma:showField="CatchAllData" ma:web="8b9f17a9-1968-4054-8d00-2881b3a143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9f17a9-1968-4054-8d00-2881b3a143e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MoreInfo xmlns="81d8c1db-9537-404d-ab0e-61455119b1ae" xsi:nil="true"/>
    <ArticleDate xmlns="81d8c1db-9537-404d-ab0e-61455119b1ae" xsi:nil="true"/>
    <Category xmlns="81d8c1db-9537-404d-ab0e-61455119b1ae">
      <Value>Division-wide</Value>
    </Category>
    <Document_x0020_Status xmlns="81d8c1db-9537-404d-ab0e-61455119b1ae" xsi:nil="true"/>
    <_ip_UnifiedCompliancePolicyProperties xmlns="http://schemas.microsoft.com/sharepoint/v3" xsi:nil="true"/>
    <lcf76f155ced4ddcb4097134ff3c332f xmlns="81d8c1db-9537-404d-ab0e-61455119b1ae">
      <Terms xmlns="http://schemas.microsoft.com/office/infopath/2007/PartnerControls"/>
    </lcf76f155ced4ddcb4097134ff3c332f>
    <Date xmlns="81d8c1db-9537-404d-ab0e-61455119b1ae" xsi:nil="true"/>
    <TaxCatchAll xmlns="73fb875a-8af9-4255-b008-0995492d31cd" xsi:nil="true"/>
    <JournalorPublication xmlns="81d8c1db-9537-404d-ab0e-61455119b1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6CB5C-1422-4DAA-886F-83D8A3566661}"/>
</file>

<file path=customXml/itemProps2.xml><?xml version="1.0" encoding="utf-8"?>
<ds:datastoreItem xmlns:ds="http://schemas.openxmlformats.org/officeDocument/2006/customXml" ds:itemID="{DF47430B-0160-4BE1-96AF-246F78FB59D0}"/>
</file>

<file path=customXml/itemProps3.xml><?xml version="1.0" encoding="utf-8"?>
<ds:datastoreItem xmlns:ds="http://schemas.openxmlformats.org/officeDocument/2006/customXml" ds:itemID="{A5ECFAB0-A285-444B-97A4-1C545C6FD8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LAMP Budget Deep Dive: Spreadsheet</dc:title>
  <dc:subject/>
  <dc:creator>United States Department of Agriculture</dc:creator>
  <cp:keywords/>
  <dc:description/>
  <cp:lastModifiedBy>Finley, Mia (CTR) - MRP-AMS</cp:lastModifiedBy>
  <cp:revision/>
  <dcterms:created xsi:type="dcterms:W3CDTF">2024-07-30T19:12:17Z</dcterms:created>
  <dcterms:modified xsi:type="dcterms:W3CDTF">2026-04-20T17:51:24Z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0x0101003A94D49F8E7511488B905CEED9C7B19A</vt:lpwstr>
  </property>
  <property fmtid="{D5CDD505-2E9C-101B-9397-08002B2CF9AE}" pid="3" name="MediaServiceImageTags">
    <vt:lpwstr/>
  </property>
</Properties>
</file>