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 STAFF FILES &amp; FOLDERS\nrw\ReplaceFile\"/>
    </mc:Choice>
  </mc:AlternateContent>
  <xr:revisionPtr revIDLastSave="0" documentId="8_{84782076-6C95-4DBC-9AEB-A5AD9408D861}" xr6:coauthVersionLast="47" xr6:coauthVersionMax="47" xr10:uidLastSave="{00000000-0000-0000-0000-000000000000}"/>
  <bookViews>
    <workbookView xWindow="-110" yWindow="-110" windowWidth="19420" windowHeight="1042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1" l="1"/>
  <c r="C85" i="1" s="1"/>
  <c r="D83" i="1"/>
  <c r="D85" i="1" s="1"/>
  <c r="E83" i="1"/>
  <c r="E85" i="1" s="1"/>
  <c r="F83" i="1"/>
  <c r="F85" i="1" s="1"/>
  <c r="B83" i="1"/>
  <c r="B85" i="1" s="1"/>
  <c r="C70" i="1"/>
  <c r="F72" i="1" s="1"/>
  <c r="D70" i="1"/>
  <c r="D72" i="1" s="1"/>
  <c r="E70" i="1"/>
  <c r="E72" i="1" s="1"/>
  <c r="F70" i="1"/>
  <c r="B70" i="1"/>
  <c r="C29" i="1"/>
  <c r="C31" i="1" s="1"/>
  <c r="D29" i="1"/>
  <c r="D31" i="1" s="1"/>
  <c r="E29" i="1"/>
  <c r="E31" i="1" s="1"/>
  <c r="F29" i="1"/>
  <c r="F31" i="1" s="1"/>
  <c r="B29" i="1"/>
  <c r="H8" i="1"/>
  <c r="H9" i="1"/>
  <c r="H10" i="1"/>
  <c r="H11" i="1"/>
  <c r="H12" i="1"/>
  <c r="H13" i="1"/>
  <c r="H14" i="1"/>
  <c r="H7" i="1"/>
  <c r="C16" i="1"/>
  <c r="E16" i="1"/>
  <c r="E18" i="1" s="1"/>
  <c r="D16" i="1"/>
  <c r="D18" i="1" s="1"/>
  <c r="D57" i="1"/>
  <c r="B57" i="1"/>
  <c r="G27" i="1"/>
  <c r="G24" i="1"/>
  <c r="G23" i="1"/>
  <c r="G25" i="1"/>
  <c r="F16" i="1"/>
  <c r="F18" i="1" s="1"/>
  <c r="G26" i="1"/>
  <c r="B16" i="1"/>
  <c r="C18" i="1" s="1"/>
  <c r="B31" i="1" l="1"/>
  <c r="B18" i="1"/>
  <c r="B72" i="1"/>
  <c r="C72" i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<sst xmlns="http://schemas.openxmlformats.org/spreadsheetml/2006/main" count="117" uniqueCount="48">
  <si>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</si>
  <si>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</si>
  <si>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</si>
  <si>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</si>
  <si>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</si>
  <si>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</si>
  <si>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</si>
  <si>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</si>
  <si>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</si>
  <si>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</si>
  <si>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</si>
  <si>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</si>
  <si>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</si>
  <si>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</si>
  <si>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</si>
  <si>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</si>
  <si>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</si>
  <si>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</si>
  <si>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</si>
  <si>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</si>
  <si>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</si>
  <si>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</si>
  <si>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</si>
  <si>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</si>
  <si>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</si>
  <si>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</si>
  <si>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</si>
  <si>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</si>
  <si>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</si>
  <si>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</si>
  <si>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</si>
  <si>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</si>
  <si>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</si>
  <si>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</si>
  <si>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</si>
  <si>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</si>
  <si>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</si>
  <si>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</si>
  <si>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</si>
  <si>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</si>
  <si>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</si>
  <si>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</si>
  <si>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</si>
  <si>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</si>
  <si>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</si>
  <si>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</si>
  <si>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09/25/2022</t>
  </si>
  <si>
    <t>09/30/2023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</si>
</sst>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spPr>
            <a:solidFill>
              <a:srgbClr val="3333CC"/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3.5328559560074377</c:v>
              </c:pt>
              <c:pt idx="1">
                <c:v>96.467144043992562</c:v>
              </c:pt>
            </c:numLit>
          </c:val>
          <c:extLst>
            <c:ext xmlns:c16="http://schemas.microsoft.com/office/drawing/2014/chart" uri="{C3380CC4-5D6E-409C-BE32-E72D297353CC}">
              <c16:uniqueId val="{00000000-1C24-4771-9419-E2F96686833A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4.1833333333333327</c:v>
              </c:pt>
              <c:pt idx="1">
                <c:v>95.816666666666663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1-1C24-4771-9419-E2F96686833A}"/>
            </c:ext>
          </c:extLst>
        </c:ser>
        <c:ser>
          <c:idx val="2"/>
          <c:order val="2"/>
          <c:tx>
            <c:v>2019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4.7</c:v>
              </c:pt>
              <c:pt idx="1">
                <c:v>95.325000000000003</c:v>
              </c:pt>
            </c:numLit>
          </c:val>
          <c:extLst>
            <c:ext xmlns:c16="http://schemas.microsoft.com/office/drawing/2014/chart" uri="{C3380CC4-5D6E-409C-BE32-E72D297353CC}">
              <c16:uniqueId val="{00000002-1C24-4771-9419-E2F96686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6.6707487203155154</c:v>
              </c:pt>
              <c:pt idx="1">
                <c:v>31.996832256440378</c:v>
              </c:pt>
              <c:pt idx="2">
                <c:v>36.346317235881514</c:v>
              </c:pt>
              <c:pt idx="3">
                <c:v>17.920958504657211</c:v>
              </c:pt>
              <c:pt idx="4">
                <c:v>7.0651432827053773</c:v>
              </c:pt>
            </c:numLit>
          </c:val>
          <c:extLst>
            <c:ext xmlns:c16="http://schemas.microsoft.com/office/drawing/2014/chart" uri="{C3380CC4-5D6E-409C-BE32-E72D297353CC}">
              <c16:uniqueId val="{00000000-FAEE-4A86-9FD3-CC224F1C1250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5.3</c:v>
              </c:pt>
              <c:pt idx="1">
                <c:v>32.333333333333336</c:v>
              </c:pt>
              <c:pt idx="2">
                <c:v>37.166666666666671</c:v>
              </c:pt>
              <c:pt idx="3">
                <c:v>18.941666666666666</c:v>
              </c:pt>
              <c:pt idx="4">
                <c:v>6.2416666666666663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1-FAEE-4A86-9FD3-CC224F1C1250}"/>
            </c:ext>
          </c:extLst>
        </c:ser>
        <c:ser>
          <c:idx val="2"/>
          <c:order val="2"/>
          <c:tx>
            <c:v>2021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5.6083333333333343</c:v>
              </c:pt>
              <c:pt idx="1">
                <c:v>35.883333333333333</c:v>
              </c:pt>
              <c:pt idx="2">
                <c:v>42.683333333333337</c:v>
              </c:pt>
              <c:pt idx="3">
                <c:v>12.791666666666664</c:v>
              </c:pt>
              <c:pt idx="4">
                <c:v>3.0308333333333333</c:v>
              </c:pt>
            </c:numLit>
          </c:val>
          <c:extLst>
            <c:ext xmlns:c16="http://schemas.microsoft.com/office/drawing/2014/chart" uri="{C3380CC4-5D6E-409C-BE32-E72D297353CC}">
              <c16:uniqueId val="{00000002-FAEE-4A86-9FD3-CC224F1C1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8.9547757405387252</c:v>
              </c:pt>
              <c:pt idx="1">
                <c:v>91.045224259461278</c:v>
              </c:pt>
            </c:numLit>
          </c:val>
          <c:extLst>
            <c:ext xmlns:c16="http://schemas.microsoft.com/office/drawing/2014/chart" uri="{C3380CC4-5D6E-409C-BE32-E72D297353CC}">
              <c16:uniqueId val="{00000000-0473-480B-A064-748502BA9521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10.050000000000001</c:v>
              </c:pt>
              <c:pt idx="1">
                <c:v>89.95</c:v>
              </c:pt>
            </c:numLit>
          </c:val>
          <c:extLst>
            <c:ext xmlns:c16="http://schemas.microsoft.com/office/drawing/2014/chart" uri="{C3380CC4-5D6E-409C-BE32-E72D297353CC}">
              <c16:uniqueId val="{00000001-0473-480B-A064-748502BA9521}"/>
            </c:ext>
          </c:extLst>
        </c:ser>
        <c:ser>
          <c:idx val="2"/>
          <c:order val="2"/>
          <c:tx>
            <c:v>2021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7.8000000000000007</c:v>
              </c:pt>
              <c:pt idx="1">
                <c:v>92.2</c:v>
              </c:pt>
            </c:numLit>
          </c:val>
          <c:extLst>
            <c:ext xmlns:c16="http://schemas.microsoft.com/office/drawing/2014/chart" uri="{C3380CC4-5D6E-409C-BE32-E72D297353CC}">
              <c16:uniqueId val="{00000002-0473-480B-A064-748502BA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3.6793105125243626</c:v>
              </c:pt>
              <c:pt idx="1">
                <c:v>27.918409004983459</c:v>
              </c:pt>
              <c:pt idx="2">
                <c:v>51.917950181444624</c:v>
              </c:pt>
              <c:pt idx="3">
                <c:v>13.74354434207441</c:v>
              </c:pt>
              <c:pt idx="4">
                <c:v>2.7407859589731629</c:v>
              </c:pt>
            </c:numLit>
          </c:val>
          <c:extLst>
            <c:ext xmlns:c16="http://schemas.microsoft.com/office/drawing/2014/chart" uri="{C3380CC4-5D6E-409C-BE32-E72D297353CC}">
              <c16:uniqueId val="{00000000-E100-4BCD-998A-36A5AFF34FBD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3.1749999999999994</c:v>
              </c:pt>
              <c:pt idx="1">
                <c:v>29.05</c:v>
              </c:pt>
              <c:pt idx="2">
                <c:v>50.849999999999994</c:v>
              </c:pt>
              <c:pt idx="3">
                <c:v>13.824999999999998</c:v>
              </c:pt>
              <c:pt idx="4">
                <c:v>3.0916666666666668</c:v>
              </c:pt>
            </c:numLit>
          </c:val>
          <c:extLst>
            <c:ext xmlns:c16="http://schemas.microsoft.com/office/drawing/2014/chart" uri="{C3380CC4-5D6E-409C-BE32-E72D297353CC}">
              <c16:uniqueId val="{00000001-E100-4BCD-998A-36A5AFF34FBD}"/>
            </c:ext>
          </c:extLst>
        </c:ser>
        <c:ser>
          <c:idx val="2"/>
          <c:order val="2"/>
          <c:tx>
            <c:v>2021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3.5750000000000006</c:v>
              </c:pt>
              <c:pt idx="1">
                <c:v>29.566666666666666</c:v>
              </c:pt>
              <c:pt idx="2">
                <c:v>50.574999999999989</c:v>
              </c:pt>
              <c:pt idx="3">
                <c:v>13.591666666666667</c:v>
              </c:pt>
              <c:pt idx="4">
                <c:v>2.6333333333333333</c:v>
              </c:pt>
            </c:numLit>
          </c:val>
          <c:extLst>
            <c:ext xmlns:c16="http://schemas.microsoft.com/office/drawing/2014/chart" uri="{C3380CC4-5D6E-409C-BE32-E72D297353CC}">
              <c16:uniqueId val="{00000002-E100-4BCD-998A-36A5AFF34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9.2537143082362654</c:v>
              </c:pt>
              <c:pt idx="1">
                <c:v>75.270786906191034</c:v>
              </c:pt>
              <c:pt idx="2">
                <c:v>15.20577522174178</c:v>
              </c:pt>
            </c:numLit>
          </c:val>
          <c:extLst>
            <c:ext xmlns:c16="http://schemas.microsoft.com/office/drawing/2014/chart" uri="{C3380CC4-5D6E-409C-BE32-E72D297353CC}">
              <c16:uniqueId val="{00000000-69E9-4109-A1A1-7579D2786C34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9.3916666666666657</c:v>
              </c:pt>
              <c:pt idx="1">
                <c:v>75</c:v>
              </c:pt>
              <c:pt idx="2">
                <c:v>15.308333333333332</c:v>
              </c:pt>
            </c:numLit>
          </c:val>
          <c:extLst>
            <c:ext xmlns:c16="http://schemas.microsoft.com/office/drawing/2014/chart" uri="{C3380CC4-5D6E-409C-BE32-E72D297353CC}">
              <c16:uniqueId val="{00000001-69E9-4109-A1A1-7579D2786C34}"/>
            </c:ext>
          </c:extLst>
        </c:ser>
        <c:ser>
          <c:idx val="2"/>
          <c:order val="2"/>
          <c:tx>
            <c:v>2021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10.508333333333335</c:v>
              </c:pt>
              <c:pt idx="1">
                <c:v>74.591666666666669</c:v>
              </c:pt>
              <c:pt idx="2">
                <c:v>14.54166666666667</c:v>
              </c:pt>
            </c:numLit>
          </c:val>
          <c:extLst>
            <c:ext xmlns:c16="http://schemas.microsoft.com/office/drawing/2014/chart" uri="{C3380CC4-5D6E-409C-BE32-E72D297353CC}">
              <c16:uniqueId val="{00000002-69E9-4109-A1A1-7579D278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181</xdr:row>
      <xdr:rowOff>66675</xdr:rowOff>
    </xdr:from>
    <xdr:to>
      <xdr:col>4</xdr:col>
      <xdr:colOff>495300</xdr:colOff>
      <xdr:row>195</xdr:row>
      <xdr:rowOff>165735</xdr:rowOff>
    </xdr:to>
    <xdr:graphicFrame macro="">
      <xdr:nvGraphicFramePr>
        <xdr:cNvPr id="10" name="Chart 9" descr="Veal Quality Grade Comparison">
          <a:extLst>
            <a:ext uri="{FF2B5EF4-FFF2-40B4-BE49-F238E27FC236}">
              <a16:creationId xmlns:a16="http://schemas.microsoft.com/office/drawing/2014/main" id="{A4B16BEA-E5EE-4CA5-AF77-BDCEC149CA3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160</xdr:row>
      <xdr:rowOff>38100</xdr:rowOff>
    </xdr:from>
    <xdr:to>
      <xdr:col>4</xdr:col>
      <xdr:colOff>400050</xdr:colOff>
      <xdr:row>178</xdr:row>
      <xdr:rowOff>0</xdr:rowOff>
    </xdr:to>
    <xdr:graphicFrame macro="">
      <xdr:nvGraphicFramePr>
        <xdr:cNvPr id="16" name="Chart 15" descr="Lamb Yield Grade Comparison">
          <a:extLst>
            <a:ext uri="{FF2B5EF4-FFF2-40B4-BE49-F238E27FC236}">
              <a16:creationId xmlns:a16="http://schemas.microsoft.com/office/drawing/2014/main" id="{3A2301D8-0A8B-4691-994D-88D61883937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139</xdr:row>
      <xdr:rowOff>47625</xdr:rowOff>
    </xdr:from>
    <xdr:to>
      <xdr:col>4</xdr:col>
      <xdr:colOff>609601</xdr:colOff>
      <xdr:row>157</xdr:row>
      <xdr:rowOff>19051</xdr:rowOff>
    </xdr:to>
    <xdr:graphicFrame macro="">
      <xdr:nvGraphicFramePr>
        <xdr:cNvPr id="18" name="Chart 17" descr="Lamb Quality Grade Comparison">
          <a:extLst>
            <a:ext uri="{FF2B5EF4-FFF2-40B4-BE49-F238E27FC236}">
              <a16:creationId xmlns:a16="http://schemas.microsoft.com/office/drawing/2014/main" id="{35C09F59-1778-4D40-AC9F-917B515A741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119</xdr:row>
      <xdr:rowOff>47625</xdr:rowOff>
    </xdr:from>
    <xdr:to>
      <xdr:col>4</xdr:col>
      <xdr:colOff>304800</xdr:colOff>
      <xdr:row>136</xdr:row>
      <xdr:rowOff>38100</xdr:rowOff>
    </xdr:to>
    <xdr:graphicFrame macro="">
      <xdr:nvGraphicFramePr>
        <xdr:cNvPr id="19" name="Chart 18" descr="Beef Yield Grade Comparison">
          <a:extLst>
            <a:ext uri="{FF2B5EF4-FFF2-40B4-BE49-F238E27FC236}">
              <a16:creationId xmlns:a16="http://schemas.microsoft.com/office/drawing/2014/main" id="{23B28B08-24FE-455B-BC18-424EDBA8262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99</xdr:row>
      <xdr:rowOff>76200</xdr:rowOff>
    </xdr:from>
    <xdr:to>
      <xdr:col>4</xdr:col>
      <xdr:colOff>257175</xdr:colOff>
      <xdr:row>116</xdr:row>
      <xdr:rowOff>66675</xdr:rowOff>
    </xdr:to>
    <xdr:graphicFrame macro="">
      <xdr:nvGraphicFramePr>
        <xdr:cNvPr id="20" name="Chart 19" descr="Beef Quality Grade Comparison">
          <a:extLst>
            <a:ext uri="{FF2B5EF4-FFF2-40B4-BE49-F238E27FC236}">
              <a16:creationId xmlns:a16="http://schemas.microsoft.com/office/drawing/2014/main" id="{B510C5A8-D812-488C-BE6A-5D472D176D2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B57" sqref="B57"/>
    </sheetView>
  </sheetViews>
  <sheetFormatPr defaultRowHeight="14" x14ac:dyDescent="0.3"/>
  <cols>
    <col min="1" max="1" width="18.5" customWidth="1"/>
    <col min="2" max="2" width="9.9140625" bestFit="1" customWidth="1"/>
    <col min="3" max="3" width="8.9140625" customWidth="1"/>
    <col min="4" max="4" width="9.9140625" bestFit="1" customWidth="1"/>
    <col min="7" max="7" width="13.58203125" customWidth="1"/>
    <col min="8" max="8" width="17" customWidth="1"/>
    <col min="9" max="9" width="15.6640625" customWidth="1"/>
    <col min="10" max="10" width="18.6640625" customWidth="1"/>
    <col min="11" max="11" width="14.9140625" customWidth="1"/>
    <col min="12" max="12" width="14.6640625" customWidth="1"/>
    <col min="13" max="13" width="9.9140625" bestFit="1" customWidth="1"/>
  </cols>
  <sheetData>
    <row r="1" spans="1:10" x14ac:dyDescent="0.3">
      <c r="A1" s="1" t="s">
        <v>45</v>
      </c>
      <c r="B1" s="2"/>
    </row>
    <row r="3" spans="1:10" x14ac:dyDescent="0.3">
      <c r="A3" t="s">
        <v>0</v>
      </c>
      <c r="B3" s="3" t="s">
        <v>46</v>
      </c>
      <c r="C3" s="10" t="s">
        <v>1</v>
      </c>
      <c r="D3" s="3" t="s">
        <v>47</v>
      </c>
    </row>
    <row r="4" spans="1:10" x14ac:dyDescent="0.3">
      <c r="B4" s="3"/>
      <c r="D4" s="3"/>
    </row>
    <row r="5" spans="1:10" ht="14.4" customHeight="1" x14ac:dyDescent="0.3">
      <c r="A5" s="1" t="s">
        <v>2</v>
      </c>
    </row>
    <row r="6" spans="1:10" s="4" customFormat="1" ht="42" x14ac:dyDescent="0.3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3">
      <c r="A7" s="1" t="s">
        <v>14</v>
      </c>
      <c r="B7" s="5">
        <v>1474.3435134996475</v>
      </c>
      <c r="C7" s="5">
        <v>44773.668800765859</v>
      </c>
      <c r="D7" s="5">
        <v>243330.55336333829</v>
      </c>
      <c r="E7" s="5">
        <v>110422.64178258489</v>
      </c>
      <c r="F7" s="5">
        <v>33277.289320723205</v>
      </c>
      <c r="G7" s="5">
        <v>1538878.6352691909</v>
      </c>
      <c r="H7" s="5">
        <f>SUM(B7:G7)</f>
        <v>1972157.1320501028</v>
      </c>
      <c r="I7" s="6">
        <v>9.2537143082362647E-2</v>
      </c>
      <c r="J7" s="6">
        <v>8.7346797177145497E-2</v>
      </c>
    </row>
    <row r="8" spans="1:10" x14ac:dyDescent="0.3">
      <c r="A8" s="1" t="s">
        <v>15</v>
      </c>
      <c r="B8" s="5">
        <v>65422.352821583772</v>
      </c>
      <c r="C8" s="5">
        <v>920883.70834501635</v>
      </c>
      <c r="D8" s="5">
        <v>1989519.3862568524</v>
      </c>
      <c r="E8" s="5">
        <v>521901.85411522957</v>
      </c>
      <c r="F8" s="5">
        <v>95361.588430733595</v>
      </c>
      <c r="G8" s="5">
        <v>12448666.267734554</v>
      </c>
      <c r="H8" s="5">
        <f t="shared" ref="H8:H14" si="0">SUM(B8:G8)</f>
        <v>16041755.15770397</v>
      </c>
      <c r="I8" s="6">
        <v>0.75270786906191034</v>
      </c>
      <c r="J8" s="6">
        <v>0.71048899266399779</v>
      </c>
    </row>
    <row r="9" spans="1:10" x14ac:dyDescent="0.3">
      <c r="A9" s="1" t="s">
        <v>16</v>
      </c>
      <c r="B9" s="5">
        <v>98088.030204065872</v>
      </c>
      <c r="C9" s="5">
        <v>381000.11325297301</v>
      </c>
      <c r="D9" s="5">
        <v>289896.18389445858</v>
      </c>
      <c r="E9" s="5">
        <v>38341.681164127338</v>
      </c>
      <c r="F9" s="5">
        <v>5591.1305942212157</v>
      </c>
      <c r="G9" s="5">
        <v>2427746.7773477668</v>
      </c>
      <c r="H9" s="5">
        <f t="shared" si="0"/>
        <v>3240663.916457613</v>
      </c>
      <c r="I9" s="6">
        <v>0.1520577522174178</v>
      </c>
      <c r="J9" s="6">
        <v>0.14352893551431575</v>
      </c>
    </row>
    <row r="10" spans="1:10" x14ac:dyDescent="0.3">
      <c r="A10" s="1" t="s">
        <v>17</v>
      </c>
      <c r="B10" s="5">
        <v>34.124271232336064</v>
      </c>
      <c r="C10" s="5">
        <v>172.37131878897958</v>
      </c>
      <c r="D10" s="5">
        <v>356.99237596905414</v>
      </c>
      <c r="E10" s="5">
        <v>54.248841446277837</v>
      </c>
      <c r="F10" s="5">
        <v>6.1248691955474976</v>
      </c>
      <c r="G10" s="5">
        <v>85.748168737664969</v>
      </c>
      <c r="H10" s="5">
        <f t="shared" si="0"/>
        <v>709.60984536986007</v>
      </c>
      <c r="I10" s="6">
        <v>3.3296164249033958E-5</v>
      </c>
      <c r="J10" s="6">
        <v>3.142860486679116E-5</v>
      </c>
    </row>
    <row r="11" spans="1:10" x14ac:dyDescent="0.3">
      <c r="A11" s="1" t="s">
        <v>18</v>
      </c>
      <c r="B11" s="5">
        <v>9.4180188679245269</v>
      </c>
      <c r="C11" s="5">
        <v>308.28315094339621</v>
      </c>
      <c r="D11" s="5">
        <v>2089.5444528301882</v>
      </c>
      <c r="E11" s="5">
        <v>1150.8819056603772</v>
      </c>
      <c r="F11" s="5">
        <v>87.273641509433958</v>
      </c>
      <c r="G11" s="5">
        <v>0</v>
      </c>
      <c r="H11" s="5">
        <f t="shared" si="0"/>
        <v>3645.40116981132</v>
      </c>
      <c r="I11" s="6">
        <v>2.3836933369900267E-4</v>
      </c>
      <c r="J11" s="6"/>
    </row>
    <row r="12" spans="1:10" x14ac:dyDescent="0.3">
      <c r="A12" s="1" t="s">
        <v>19</v>
      </c>
      <c r="B12" s="5">
        <v>874.6200188679245</v>
      </c>
      <c r="C12" s="5">
        <v>8046.7553207547162</v>
      </c>
      <c r="D12" s="5">
        <v>22639.03375471698</v>
      </c>
      <c r="E12" s="5">
        <v>5319.9249245283017</v>
      </c>
      <c r="F12" s="5">
        <v>205.94067924528301</v>
      </c>
      <c r="G12" s="5">
        <v>8.1622830188679227</v>
      </c>
      <c r="H12" s="5">
        <f t="shared" si="0"/>
        <v>37094.436981132072</v>
      </c>
      <c r="I12" s="6">
        <v>2.4255701403611916E-3</v>
      </c>
      <c r="J12" s="6"/>
    </row>
    <row r="13" spans="1:10" x14ac:dyDescent="0.3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 t="shared" si="0"/>
        <v>0</v>
      </c>
      <c r="I13" s="6">
        <v>0</v>
      </c>
      <c r="J13" s="6"/>
    </row>
    <row r="14" spans="1:10" x14ac:dyDescent="0.3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  <c r="I14" s="6">
        <v>0</v>
      </c>
      <c r="J14" s="6"/>
    </row>
    <row r="15" spans="1:10" x14ac:dyDescent="0.3">
      <c r="A15" s="1" t="s">
        <v>22</v>
      </c>
      <c r="B15" s="5">
        <v>17500.501254306499</v>
      </c>
      <c r="C15" s="5">
        <v>36470.096134230749</v>
      </c>
      <c r="D15" s="5">
        <v>40133.642894481804</v>
      </c>
      <c r="E15" s="5">
        <v>7886.2065799242273</v>
      </c>
      <c r="F15" s="5">
        <v>2091.2053396226456</v>
      </c>
      <c r="G15" s="5"/>
      <c r="H15" s="5"/>
    </row>
    <row r="16" spans="1:10" x14ac:dyDescent="0.3">
      <c r="A16" s="1" t="s">
        <v>13</v>
      </c>
      <c r="B16" s="5">
        <f>SUM(B7:B15)</f>
        <v>183403.39010242399</v>
      </c>
      <c r="C16" s="5">
        <f t="shared" ref="C16:F16" si="1">SUM(C7:C15)</f>
        <v>1391654.9963234731</v>
      </c>
      <c r="D16" s="5">
        <f t="shared" si="1"/>
        <v>2587965.3369926475</v>
      </c>
      <c r="E16" s="5">
        <f t="shared" si="1"/>
        <v>685077.43931350089</v>
      </c>
      <c r="F16" s="5">
        <f t="shared" si="1"/>
        <v>136620.55287525093</v>
      </c>
      <c r="G16" s="5"/>
      <c r="H16" s="5"/>
    </row>
    <row r="18" spans="1:10" ht="28" x14ac:dyDescent="0.3">
      <c r="A18" s="7" t="s">
        <v>23</v>
      </c>
      <c r="B18" s="9">
        <f>IF(B16=0,0,(B16/SUM($B$16:$F$16)))</f>
        <v>3.6793105125243628E-2</v>
      </c>
      <c r="C18" s="9">
        <f t="shared" ref="C18:F18" si="2">IF(C16=0,0,(C16/SUM($B$16:$F$16)))</f>
        <v>0.27918409004983458</v>
      </c>
      <c r="D18" s="9">
        <f t="shared" si="2"/>
        <v>0.51917950181444628</v>
      </c>
      <c r="E18" s="9">
        <f t="shared" si="2"/>
        <v>0.1374354434207441</v>
      </c>
      <c r="F18" s="9">
        <f t="shared" si="2"/>
        <v>2.7407859589731631E-2</v>
      </c>
    </row>
    <row r="21" spans="1:10" x14ac:dyDescent="0.3">
      <c r="A21" s="1" t="s">
        <v>30</v>
      </c>
    </row>
    <row r="22" spans="1:10" ht="28" x14ac:dyDescent="0.3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3">
      <c r="A23" s="1" t="s">
        <v>14</v>
      </c>
      <c r="B23" s="5">
        <v>85.975981132075461</v>
      </c>
      <c r="C23" s="5">
        <v>841.09688679245278</v>
      </c>
      <c r="D23" s="5">
        <v>1535.2944150943395</v>
      </c>
      <c r="E23" s="5">
        <v>1277.5562641509434</v>
      </c>
      <c r="F23" s="5">
        <v>580.82816981132078</v>
      </c>
      <c r="G23" s="5">
        <f>SUM(B23:F23)</f>
        <v>4320.7517169811317</v>
      </c>
      <c r="H23" s="6">
        <v>8.9547757405387257E-2</v>
      </c>
      <c r="J23" s="6"/>
    </row>
    <row r="24" spans="1:10" x14ac:dyDescent="0.3">
      <c r="A24" s="1" t="s">
        <v>15</v>
      </c>
      <c r="B24" s="5">
        <v>3132.7142264150943</v>
      </c>
      <c r="C24" s="5">
        <v>14597.633452830189</v>
      </c>
      <c r="D24" s="5">
        <v>16002.097603773585</v>
      </c>
      <c r="E24" s="5">
        <v>7369.451150943396</v>
      </c>
      <c r="F24" s="5">
        <v>2828.1606037735846</v>
      </c>
      <c r="G24" s="5">
        <f t="shared" ref="G24:G27" si="3">SUM(B24:F24)</f>
        <v>43930.057037735845</v>
      </c>
      <c r="H24" s="6">
        <v>0.91045224259461277</v>
      </c>
      <c r="J24" s="6"/>
    </row>
    <row r="25" spans="1:10" x14ac:dyDescent="0.3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3"/>
        <v>0</v>
      </c>
      <c r="H25" s="6">
        <v>0</v>
      </c>
      <c r="J25" s="6"/>
    </row>
    <row r="26" spans="1:10" x14ac:dyDescent="0.3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3"/>
        <v>0</v>
      </c>
      <c r="H26" s="6">
        <v>2.860032306924939E-5</v>
      </c>
      <c r="J26" s="6"/>
    </row>
    <row r="27" spans="1:10" x14ac:dyDescent="0.3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3"/>
        <v>0</v>
      </c>
      <c r="H27" s="6">
        <v>0</v>
      </c>
      <c r="J27" s="6"/>
    </row>
    <row r="28" spans="1:10" x14ac:dyDescent="0.3">
      <c r="A28" s="1"/>
    </row>
    <row r="29" spans="1:10" x14ac:dyDescent="0.3">
      <c r="A29" s="1" t="s">
        <v>13</v>
      </c>
      <c r="B29" s="5">
        <f>SUM(B23:B27)</f>
        <v>3218.6902075471698</v>
      </c>
      <c r="C29" s="5">
        <f t="shared" ref="C29:F29" si="4">SUM(C23:C27)</f>
        <v>15438.730339622642</v>
      </c>
      <c r="D29" s="5">
        <f t="shared" si="4"/>
        <v>17537.392018867926</v>
      </c>
      <c r="E29" s="5">
        <f t="shared" si="4"/>
        <v>8647.0074150943401</v>
      </c>
      <c r="F29" s="5">
        <f t="shared" si="4"/>
        <v>3408.9887735849052</v>
      </c>
    </row>
    <row r="31" spans="1:10" ht="28" x14ac:dyDescent="0.3">
      <c r="A31" s="7" t="s">
        <v>23</v>
      </c>
      <c r="B31" s="6">
        <f>IF(B29=0,0,B29/(SUM($B$29:$F$29)))</f>
        <v>6.6707487203155155E-2</v>
      </c>
      <c r="C31" s="6">
        <f t="shared" ref="C31:F31" si="5">IF(C29=0,0,C29/(SUM($B$29:$F$29)))</f>
        <v>0.31996832256440377</v>
      </c>
      <c r="D31" s="6">
        <f t="shared" si="5"/>
        <v>0.36346317235881515</v>
      </c>
      <c r="E31" s="6">
        <f t="shared" si="5"/>
        <v>0.17920958504657211</v>
      </c>
      <c r="F31" s="6">
        <f t="shared" si="5"/>
        <v>7.0651432827053773E-2</v>
      </c>
    </row>
    <row r="34" spans="1:6" x14ac:dyDescent="0.3">
      <c r="A34" s="1" t="s">
        <v>34</v>
      </c>
    </row>
    <row r="35" spans="1:6" ht="42" x14ac:dyDescent="0.3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3">
      <c r="A36" s="1" t="s">
        <v>14</v>
      </c>
      <c r="B36" s="5">
        <v>694.43386792452827</v>
      </c>
      <c r="C36" s="6">
        <v>3.5328559560074378E-2</v>
      </c>
      <c r="D36" s="5"/>
      <c r="E36" s="5"/>
      <c r="F36" s="5"/>
    </row>
    <row r="37" spans="1:6" x14ac:dyDescent="0.3">
      <c r="A37" s="1" t="s">
        <v>15</v>
      </c>
      <c r="B37" s="5">
        <v>18962.010566037738</v>
      </c>
      <c r="C37" s="6">
        <v>0.96467144043992559</v>
      </c>
      <c r="D37" s="5"/>
      <c r="E37" s="5"/>
      <c r="F37" s="5"/>
    </row>
    <row r="38" spans="1:6" x14ac:dyDescent="0.3">
      <c r="A38" s="1" t="s">
        <v>31</v>
      </c>
      <c r="B38" s="5">
        <v>0</v>
      </c>
      <c r="C38" s="6">
        <v>0</v>
      </c>
      <c r="D38" s="5"/>
      <c r="E38" s="5"/>
      <c r="F38" s="5"/>
    </row>
    <row r="39" spans="1:6" x14ac:dyDescent="0.3">
      <c r="A39" s="1" t="s">
        <v>17</v>
      </c>
      <c r="B39" s="5">
        <v>0</v>
      </c>
      <c r="C39" s="6">
        <v>0</v>
      </c>
      <c r="D39" s="5"/>
      <c r="E39" s="5"/>
      <c r="F39" s="5"/>
    </row>
    <row r="40" spans="1:6" x14ac:dyDescent="0.3">
      <c r="A40" s="1" t="s">
        <v>19</v>
      </c>
      <c r="B40" s="5">
        <v>0</v>
      </c>
      <c r="C40" s="6">
        <v>0</v>
      </c>
      <c r="D40" s="5"/>
      <c r="E40" s="5"/>
      <c r="F40" s="5"/>
    </row>
    <row r="42" spans="1:6" x14ac:dyDescent="0.3">
      <c r="A42" t="s">
        <v>42</v>
      </c>
    </row>
    <row r="45" spans="1:6" x14ac:dyDescent="0.3">
      <c r="A45" t="s">
        <v>29</v>
      </c>
    </row>
    <row r="46" spans="1:6" x14ac:dyDescent="0.3">
      <c r="A46" s="6">
        <v>0.95</v>
      </c>
      <c r="B46" t="s">
        <v>24</v>
      </c>
    </row>
    <row r="47" spans="1:6" x14ac:dyDescent="0.3">
      <c r="A47" s="6">
        <v>1.0999999999999999E-2</v>
      </c>
      <c r="B47" t="s">
        <v>25</v>
      </c>
    </row>
    <row r="48" spans="1:6" x14ac:dyDescent="0.3">
      <c r="A48" s="6">
        <v>0.80400000000000005</v>
      </c>
      <c r="B48" t="s">
        <v>26</v>
      </c>
    </row>
    <row r="49" spans="1:10" x14ac:dyDescent="0.3">
      <c r="A49" s="6">
        <v>0.94599999999999995</v>
      </c>
      <c r="B49" t="s">
        <v>27</v>
      </c>
    </row>
    <row r="50" spans="1:10" x14ac:dyDescent="0.3">
      <c r="A50" s="6">
        <v>0.25700000000000001</v>
      </c>
      <c r="B50" t="s">
        <v>28</v>
      </c>
    </row>
    <row r="51" spans="1:10" x14ac:dyDescent="0.3">
      <c r="A51" s="6">
        <v>0.498</v>
      </c>
      <c r="B51" t="s">
        <v>33</v>
      </c>
    </row>
    <row r="52" spans="1:10" x14ac:dyDescent="0.3">
      <c r="A52" s="6">
        <v>0.29799999999999999</v>
      </c>
      <c r="B52" t="s">
        <v>37</v>
      </c>
    </row>
    <row r="55" spans="1:10" x14ac:dyDescent="0.3">
      <c r="A55" s="1" t="s">
        <v>44</v>
      </c>
      <c r="B55" s="2"/>
    </row>
    <row r="57" spans="1:10" x14ac:dyDescent="0.3">
      <c r="A57" t="s">
        <v>0</v>
      </c>
      <c r="B57" s="3" t="str">
        <f>B3</f>
        <v>09/25/2022</v>
      </c>
      <c r="C57" t="s">
        <v>1</v>
      </c>
      <c r="D57" s="3" t="str">
        <f>D3</f>
        <v>09/30/2023</v>
      </c>
    </row>
    <row r="58" spans="1:10" ht="14.4" customHeight="1" x14ac:dyDescent="0.3">
      <c r="A58" s="4"/>
    </row>
    <row r="59" spans="1:10" ht="14.4" customHeight="1" x14ac:dyDescent="0.3">
      <c r="A59" s="1" t="s">
        <v>2</v>
      </c>
    </row>
    <row r="60" spans="1:10" s="4" customFormat="1" ht="42" x14ac:dyDescent="0.3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3">
      <c r="A61" s="1" t="s">
        <v>14</v>
      </c>
      <c r="B61" s="5">
        <v>1685</v>
      </c>
      <c r="C61" s="5">
        <v>51171</v>
      </c>
      <c r="D61" s="5">
        <v>278098</v>
      </c>
      <c r="E61" s="5">
        <v>126200</v>
      </c>
      <c r="F61" s="5">
        <v>38032</v>
      </c>
      <c r="G61" s="5">
        <v>1758756</v>
      </c>
      <c r="H61" s="5">
        <v>2253942</v>
      </c>
      <c r="I61" s="6">
        <v>9.2537143082362647E-2</v>
      </c>
      <c r="J61" s="6">
        <v>8.7346797177145497E-2</v>
      </c>
    </row>
    <row r="62" spans="1:10" x14ac:dyDescent="0.3">
      <c r="A62" s="1" t="s">
        <v>15</v>
      </c>
      <c r="B62" s="5">
        <v>74770</v>
      </c>
      <c r="C62" s="5">
        <v>1052461</v>
      </c>
      <c r="D62" s="5">
        <v>2273785</v>
      </c>
      <c r="E62" s="5">
        <v>596472</v>
      </c>
      <c r="F62" s="5">
        <v>108987</v>
      </c>
      <c r="G62" s="5">
        <v>14227351</v>
      </c>
      <c r="H62" s="5">
        <v>18333826</v>
      </c>
      <c r="I62" s="6">
        <v>0.75270786906191034</v>
      </c>
      <c r="J62" s="6">
        <v>0.71048899266399779</v>
      </c>
    </row>
    <row r="63" spans="1:10" x14ac:dyDescent="0.3">
      <c r="A63" s="1" t="s">
        <v>16</v>
      </c>
      <c r="B63" s="5">
        <v>112103</v>
      </c>
      <c r="C63" s="5">
        <v>435438</v>
      </c>
      <c r="D63" s="5">
        <v>331317</v>
      </c>
      <c r="E63" s="5">
        <v>43820</v>
      </c>
      <c r="F63" s="5">
        <v>6390</v>
      </c>
      <c r="G63" s="5">
        <v>2774627</v>
      </c>
      <c r="H63" s="5">
        <v>3703695</v>
      </c>
      <c r="I63" s="6">
        <v>0.1520577522174178</v>
      </c>
      <c r="J63" s="6">
        <v>0.14352893551431575</v>
      </c>
    </row>
    <row r="64" spans="1:10" x14ac:dyDescent="0.3">
      <c r="A64" s="1" t="s">
        <v>17</v>
      </c>
      <c r="B64" s="5">
        <v>39</v>
      </c>
      <c r="C64" s="5">
        <v>197</v>
      </c>
      <c r="D64" s="5">
        <v>408</v>
      </c>
      <c r="E64" s="5">
        <v>62</v>
      </c>
      <c r="F64" s="5">
        <v>7</v>
      </c>
      <c r="G64" s="5">
        <v>98</v>
      </c>
      <c r="H64" s="5">
        <v>811</v>
      </c>
      <c r="I64" s="6">
        <v>3.3296164249033958E-5</v>
      </c>
      <c r="J64" s="6">
        <v>3.142860486679116E-5</v>
      </c>
    </row>
    <row r="65" spans="1:10" x14ac:dyDescent="0.3">
      <c r="A65" s="1" t="s">
        <v>18</v>
      </c>
      <c r="B65" s="5">
        <v>15</v>
      </c>
      <c r="C65" s="5">
        <v>491</v>
      </c>
      <c r="D65" s="5">
        <v>3328</v>
      </c>
      <c r="E65" s="5">
        <v>1833</v>
      </c>
      <c r="F65" s="5">
        <v>139</v>
      </c>
      <c r="G65" s="5">
        <v>0</v>
      </c>
      <c r="H65" s="5">
        <v>5806</v>
      </c>
      <c r="I65" s="6">
        <v>2.3836933369900267E-4</v>
      </c>
      <c r="J65" s="6"/>
    </row>
    <row r="66" spans="1:10" x14ac:dyDescent="0.3">
      <c r="A66" s="1" t="s">
        <v>19</v>
      </c>
      <c r="B66" s="5">
        <v>1393</v>
      </c>
      <c r="C66" s="5">
        <v>12816</v>
      </c>
      <c r="D66" s="5">
        <v>36057</v>
      </c>
      <c r="E66" s="5">
        <v>8473</v>
      </c>
      <c r="F66" s="5">
        <v>328</v>
      </c>
      <c r="G66" s="5">
        <v>13</v>
      </c>
      <c r="H66" s="5">
        <v>59080</v>
      </c>
      <c r="I66" s="6">
        <v>2.4255701403611916E-3</v>
      </c>
      <c r="J66" s="6"/>
    </row>
    <row r="67" spans="1:10" x14ac:dyDescent="0.3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3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3">
      <c r="A69" s="1" t="s">
        <v>22</v>
      </c>
      <c r="B69" s="5">
        <v>20001</v>
      </c>
      <c r="C69" s="5">
        <v>41681</v>
      </c>
      <c r="D69" s="5">
        <v>45868</v>
      </c>
      <c r="E69" s="5">
        <v>9013</v>
      </c>
      <c r="F69" s="5">
        <v>2390</v>
      </c>
    </row>
    <row r="70" spans="1:10" x14ac:dyDescent="0.3">
      <c r="A70" s="1" t="s">
        <v>13</v>
      </c>
      <c r="B70" s="5">
        <f>SUM(B61:B69)</f>
        <v>210006</v>
      </c>
      <c r="C70" s="5">
        <f t="shared" ref="C70:F70" si="6">SUM(C61:C69)</f>
        <v>1594255</v>
      </c>
      <c r="D70" s="5">
        <f t="shared" si="6"/>
        <v>2968861</v>
      </c>
      <c r="E70" s="5">
        <f t="shared" si="6"/>
        <v>785873</v>
      </c>
      <c r="F70" s="5">
        <f t="shared" si="6"/>
        <v>156273</v>
      </c>
    </row>
    <row r="72" spans="1:10" ht="28" x14ac:dyDescent="0.3">
      <c r="A72" s="7" t="s">
        <v>23</v>
      </c>
      <c r="B72" s="6">
        <f>B70/SUM($B$70:$F$70)</f>
        <v>3.6744733580297548E-2</v>
      </c>
      <c r="C72" s="6">
        <f>C70/SUM($B$70:$F$70)</f>
        <v>0.27894667406672791</v>
      </c>
      <c r="D72" s="6">
        <f t="shared" ref="D72:F72" si="7">D70/SUM($B$70:$F$70)</f>
        <v>0.51946137958884864</v>
      </c>
      <c r="E72" s="6">
        <f t="shared" si="7"/>
        <v>0.13750413803867115</v>
      </c>
      <c r="F72" s="6">
        <f t="shared" si="7"/>
        <v>2.7343074725454695E-2</v>
      </c>
    </row>
    <row r="73" spans="1:10" x14ac:dyDescent="0.3">
      <c r="A73" s="7"/>
      <c r="B73" s="6"/>
      <c r="C73" s="6"/>
      <c r="D73" s="6"/>
      <c r="E73" s="6"/>
      <c r="F73" s="6"/>
    </row>
    <row r="75" spans="1:10" x14ac:dyDescent="0.3">
      <c r="A75" s="1" t="s">
        <v>30</v>
      </c>
    </row>
    <row r="76" spans="1:10" ht="28" x14ac:dyDescent="0.3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3">
      <c r="A77" s="1" t="s">
        <v>14</v>
      </c>
      <c r="B77" s="5">
        <v>1359</v>
      </c>
      <c r="C77" s="5">
        <v>13295</v>
      </c>
      <c r="D77" s="5">
        <v>24268</v>
      </c>
      <c r="E77" s="5">
        <v>20194</v>
      </c>
      <c r="F77" s="5">
        <v>9181</v>
      </c>
      <c r="G77" s="5">
        <v>68297</v>
      </c>
      <c r="H77" s="6">
        <v>8.9547757405387257E-2</v>
      </c>
      <c r="J77" s="6"/>
    </row>
    <row r="78" spans="1:10" x14ac:dyDescent="0.3">
      <c r="A78" s="1" t="s">
        <v>15</v>
      </c>
      <c r="B78" s="5">
        <v>49518</v>
      </c>
      <c r="C78" s="5">
        <v>230741</v>
      </c>
      <c r="D78" s="5">
        <v>252941</v>
      </c>
      <c r="E78" s="5">
        <v>116487</v>
      </c>
      <c r="F78" s="5">
        <v>44704</v>
      </c>
      <c r="G78" s="5">
        <v>694391</v>
      </c>
      <c r="H78" s="6">
        <v>0.91045224259461277</v>
      </c>
      <c r="J78" s="6"/>
    </row>
    <row r="79" spans="1:10" x14ac:dyDescent="0.3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0</v>
      </c>
      <c r="J79" s="6"/>
    </row>
    <row r="80" spans="1:10" x14ac:dyDescent="0.3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6">
        <v>2.860032306924939E-5</v>
      </c>
      <c r="J80" s="6"/>
    </row>
    <row r="81" spans="1:10" x14ac:dyDescent="0.3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6">
        <v>0</v>
      </c>
      <c r="J81" s="6"/>
    </row>
    <row r="82" spans="1:10" x14ac:dyDescent="0.3">
      <c r="A82" s="1"/>
    </row>
    <row r="83" spans="1:10" x14ac:dyDescent="0.3">
      <c r="A83" s="1" t="s">
        <v>13</v>
      </c>
      <c r="B83" s="5">
        <f>SUM(B77:B81)</f>
        <v>50877</v>
      </c>
      <c r="C83" s="5">
        <f t="shared" ref="C83:F83" si="8">SUM(C77:C81)</f>
        <v>244036</v>
      </c>
      <c r="D83" s="5">
        <f t="shared" si="8"/>
        <v>277209</v>
      </c>
      <c r="E83" s="5">
        <f t="shared" si="8"/>
        <v>136681</v>
      </c>
      <c r="F83" s="5">
        <f t="shared" si="8"/>
        <v>53885</v>
      </c>
    </row>
    <row r="85" spans="1:10" ht="28" x14ac:dyDescent="0.3">
      <c r="A85" s="7" t="s">
        <v>23</v>
      </c>
      <c r="B85" s="6">
        <f>B83/(SUM($B$83:$F$83))</f>
        <v>6.6707487203155155E-2</v>
      </c>
      <c r="C85" s="6">
        <f t="shared" ref="C85:F85" si="9">C83/(SUM($B$83:$F$83))</f>
        <v>0.31996832256440377</v>
      </c>
      <c r="D85" s="6">
        <f t="shared" si="9"/>
        <v>0.36346317235881515</v>
      </c>
      <c r="E85" s="6">
        <f t="shared" si="9"/>
        <v>0.17920958504657211</v>
      </c>
      <c r="F85" s="6">
        <f t="shared" si="9"/>
        <v>7.0651432827053787E-2</v>
      </c>
    </row>
    <row r="88" spans="1:10" x14ac:dyDescent="0.3">
      <c r="A88" s="1" t="s">
        <v>34</v>
      </c>
    </row>
    <row r="89" spans="1:10" ht="42" x14ac:dyDescent="0.3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3">
      <c r="A90" s="1" t="s">
        <v>14</v>
      </c>
      <c r="B90" s="5">
        <v>4465</v>
      </c>
      <c r="C90" s="6">
        <v>3.5328559560074378E-2</v>
      </c>
      <c r="D90" s="5"/>
      <c r="E90" s="5"/>
      <c r="F90" s="5"/>
    </row>
    <row r="91" spans="1:10" x14ac:dyDescent="0.3">
      <c r="A91" s="1" t="s">
        <v>15</v>
      </c>
      <c r="B91" s="5">
        <v>121920</v>
      </c>
      <c r="C91" s="6">
        <v>0.96467144043992559</v>
      </c>
      <c r="D91" s="5"/>
      <c r="E91" s="5"/>
      <c r="F91" s="5"/>
    </row>
    <row r="92" spans="1:10" x14ac:dyDescent="0.3">
      <c r="A92" s="1" t="s">
        <v>31</v>
      </c>
      <c r="B92" s="5">
        <v>0</v>
      </c>
      <c r="C92" s="6">
        <v>0</v>
      </c>
      <c r="D92" s="5"/>
      <c r="E92" s="5"/>
      <c r="F92" s="5"/>
    </row>
    <row r="93" spans="1:10" x14ac:dyDescent="0.3">
      <c r="A93" s="1" t="s">
        <v>17</v>
      </c>
      <c r="B93" s="5">
        <v>0</v>
      </c>
      <c r="C93" s="6">
        <v>0</v>
      </c>
      <c r="D93" s="5"/>
      <c r="E93" s="5"/>
      <c r="F93" s="5"/>
    </row>
    <row r="94" spans="1:10" x14ac:dyDescent="0.3">
      <c r="A94" s="1" t="s">
        <v>19</v>
      </c>
      <c r="B94" s="5">
        <v>0</v>
      </c>
      <c r="C94" s="6">
        <v>0</v>
      </c>
      <c r="D94" s="5"/>
      <c r="E94" s="5"/>
      <c r="F94" s="5"/>
    </row>
    <row r="95" spans="1:10" x14ac:dyDescent="0.3">
      <c r="A95" s="1"/>
    </row>
    <row r="96" spans="1:10" x14ac:dyDescent="0.3">
      <c r="A96" t="s">
        <v>42</v>
      </c>
    </row>
    <row r="99" spans="1:1" x14ac:dyDescent="0.3">
      <c r="A99" s="1" t="s">
        <v>38</v>
      </c>
    </row>
    <row r="119" spans="1:1" x14ac:dyDescent="0.3">
      <c r="A119" s="1" t="s">
        <v>39</v>
      </c>
    </row>
    <row r="139" spans="1:1" x14ac:dyDescent="0.3">
      <c r="A139" s="1" t="s">
        <v>40</v>
      </c>
    </row>
    <row r="160" spans="1:1" x14ac:dyDescent="0.3">
      <c r="A160" s="1" t="s">
        <v>41</v>
      </c>
    </row>
    <row r="181" spans="1:1" x14ac:dyDescent="0.3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Wilkins, Nadine - AMS</cp:lastModifiedBy>
  <dcterms:created xsi:type="dcterms:W3CDTF">2020-01-16T22:11:45Z</dcterms:created>
  <dcterms:modified xsi:type="dcterms:W3CDTF">2024-04-11T16:15:16Z</dcterms:modified>
</cp:coreProperties>
</file>