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s\Desktop\NMPF TASK FORCE\FILES SUBMITTED TO RECORD BY EMAIL\"/>
    </mc:Choice>
  </mc:AlternateContent>
  <xr:revisionPtr revIDLastSave="0" documentId="13_ncr:1_{2BA00637-05BE-4D1B-9D93-6927CC433F23}" xr6:coauthVersionLast="47" xr6:coauthVersionMax="47" xr10:uidLastSave="{00000000-0000-0000-0000-000000000000}"/>
  <bookViews>
    <workbookView xWindow="-108" yWindow="-108" windowWidth="23256" windowHeight="12456" xr2:uid="{B259C313-5D64-4A2D-8A01-D04AB4C0DC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K19" i="1"/>
  <c r="M19" i="1"/>
  <c r="J28" i="1"/>
  <c r="I28" i="1"/>
  <c r="E28" i="1"/>
  <c r="D28" i="1"/>
  <c r="K25" i="1"/>
  <c r="F25" i="1"/>
  <c r="K23" i="1"/>
  <c r="F23" i="1"/>
  <c r="K21" i="1"/>
  <c r="F21" i="1"/>
  <c r="K17" i="1"/>
  <c r="F17" i="1"/>
  <c r="K15" i="1"/>
  <c r="F15" i="1"/>
  <c r="K13" i="1"/>
  <c r="F13" i="1"/>
  <c r="K11" i="1"/>
  <c r="F11" i="1"/>
  <c r="K9" i="1"/>
  <c r="F9" i="1"/>
  <c r="K7" i="1"/>
  <c r="F7" i="1"/>
  <c r="J30" i="1" l="1"/>
  <c r="F28" i="1"/>
  <c r="M23" i="1"/>
  <c r="M13" i="1"/>
  <c r="M7" i="1"/>
  <c r="M21" i="1"/>
  <c r="M9" i="1"/>
  <c r="M17" i="1"/>
  <c r="M11" i="1"/>
  <c r="M25" i="1"/>
  <c r="I30" i="1"/>
  <c r="M15" i="1"/>
  <c r="K28" i="1"/>
  <c r="M28" i="1" s="1"/>
  <c r="K30" i="1" s="1"/>
</calcChain>
</file>

<file path=xl/sharedStrings.xml><?xml version="1.0" encoding="utf-8"?>
<sst xmlns="http://schemas.openxmlformats.org/spreadsheetml/2006/main" count="45" uniqueCount="24">
  <si>
    <t>Number of Pool Distributing Plants</t>
  </si>
  <si>
    <t>F.O. 1</t>
  </si>
  <si>
    <t>Average Class I Pounds per PDP</t>
  </si>
  <si>
    <t>Jan. 2000</t>
  </si>
  <si>
    <t>F.O. 5</t>
  </si>
  <si>
    <t>F.O. 6</t>
  </si>
  <si>
    <t>F.O. 7</t>
  </si>
  <si>
    <t>F.O. 30</t>
  </si>
  <si>
    <t>F.O. 32</t>
  </si>
  <si>
    <t>F.O. 33</t>
  </si>
  <si>
    <t>F.O. 124</t>
  </si>
  <si>
    <t>F.O. 126</t>
  </si>
  <si>
    <t>F.O. 131</t>
  </si>
  <si>
    <t>TOTALS</t>
  </si>
  <si>
    <r>
      <rPr>
        <u/>
        <sz val="11"/>
        <color theme="1"/>
        <rFont val="Calibri"/>
        <family val="2"/>
        <scheme val="minor"/>
      </rPr>
      <t>CHANGE</t>
    </r>
    <r>
      <rPr>
        <sz val="11"/>
        <color theme="1"/>
        <rFont val="Calibri"/>
        <family val="2"/>
        <scheme val="minor"/>
      </rPr>
      <t xml:space="preserve"> Average Class I Pounds per PDP</t>
    </r>
  </si>
  <si>
    <t>Jan. 2023</t>
  </si>
  <si>
    <t>Month</t>
  </si>
  <si>
    <t>Federal Order</t>
  </si>
  <si>
    <t>Fed. Order Pounds of Class I Producer Milk (millions)</t>
  </si>
  <si>
    <t xml:space="preserve"> Comparison of Average Class I Throughput, Federal Order Pool Distributing Plants, January 2000 vs. January 2023</t>
  </si>
  <si>
    <t>page 1 of 1</t>
  </si>
  <si>
    <t>Jan. 2000 *</t>
  </si>
  <si>
    <t>* Number of pool distributing plants for FO 33 for Janaury 2000 is estimated.</t>
  </si>
  <si>
    <t>EXHIBIT -  NMPF  37F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</si>
</sst>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37" fontId="0" fillId="0" borderId="0" xfId="0" applyNumberFormat="1"/>
    <xf numFmtId="166" fontId="0" fillId="0" borderId="0" xfId="0" applyNumberFormat="1"/>
    <xf numFmtId="9" fontId="0" fillId="0" borderId="0" xfId="2" applyFont="1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7FE0-7E55-41B7-ACB4-3C1D1092BA4C}">
  <sheetPr>
    <pageSetUpPr fitToPage="1"/>
  </sheetPr>
  <dimension ref="A1:M33"/>
  <sheetViews>
    <sheetView tabSelected="1" workbookViewId="0">
      <selection activeCell="M2" sqref="M2"/>
    </sheetView>
  </sheetViews>
  <sheetFormatPr defaultRowHeight="14.4" x14ac:dyDescent="0.3"/>
  <cols>
    <col min="2" max="2" width="5.77734375" customWidth="1"/>
    <col min="3" max="3" width="9.77734375" customWidth="1"/>
    <col min="4" max="4" width="10.6640625" customWidth="1"/>
    <col min="5" max="5" width="11.6640625" customWidth="1"/>
    <col min="6" max="6" width="13" customWidth="1"/>
    <col min="7" max="7" width="10.109375" customWidth="1"/>
    <col min="8" max="8" width="10" customWidth="1"/>
    <col min="9" max="9" width="11.21875" customWidth="1"/>
    <col min="10" max="10" width="11" customWidth="1"/>
    <col min="11" max="11" width="12.5546875" customWidth="1"/>
    <col min="12" max="12" width="7.88671875" customWidth="1"/>
    <col min="13" max="13" width="11.5546875" customWidth="1"/>
  </cols>
  <sheetData>
    <row r="1" spans="1:13" x14ac:dyDescent="0.3">
      <c r="M1" s="12" t="s">
        <v>23</v>
      </c>
    </row>
    <row r="2" spans="1:13" x14ac:dyDescent="0.3">
      <c r="A2" s="11" t="s">
        <v>19</v>
      </c>
    </row>
    <row r="5" spans="1:13" ht="87.6" customHeight="1" x14ac:dyDescent="0.3">
      <c r="A5" s="2" t="s">
        <v>17</v>
      </c>
      <c r="C5" s="10" t="s">
        <v>16</v>
      </c>
      <c r="D5" s="2" t="s">
        <v>0</v>
      </c>
      <c r="E5" s="2" t="s">
        <v>18</v>
      </c>
      <c r="F5" s="2" t="s">
        <v>2</v>
      </c>
      <c r="G5" s="3"/>
      <c r="H5" s="10" t="s">
        <v>16</v>
      </c>
      <c r="I5" s="2" t="s">
        <v>0</v>
      </c>
      <c r="J5" s="2" t="s">
        <v>18</v>
      </c>
      <c r="K5" s="2" t="s">
        <v>2</v>
      </c>
      <c r="M5" s="2" t="s">
        <v>14</v>
      </c>
    </row>
    <row r="7" spans="1:13" x14ac:dyDescent="0.3">
      <c r="A7" t="s">
        <v>1</v>
      </c>
      <c r="C7" t="s">
        <v>3</v>
      </c>
      <c r="D7" s="7">
        <v>60</v>
      </c>
      <c r="E7" s="4">
        <v>905.5</v>
      </c>
      <c r="F7" s="1">
        <f>+E7/D7*1000000</f>
        <v>15091666.666666666</v>
      </c>
      <c r="G7" s="1"/>
      <c r="H7" t="s">
        <v>15</v>
      </c>
      <c r="I7" s="7">
        <v>50</v>
      </c>
      <c r="J7" s="4">
        <v>690.7</v>
      </c>
      <c r="K7" s="1">
        <f>+J7/I7*1000000</f>
        <v>13814000</v>
      </c>
      <c r="M7" s="5">
        <f>+K7-F7</f>
        <v>-1277666.666666666</v>
      </c>
    </row>
    <row r="8" spans="1:13" x14ac:dyDescent="0.3">
      <c r="D8" s="7"/>
      <c r="E8" s="4"/>
      <c r="I8" s="7"/>
      <c r="J8" s="4"/>
    </row>
    <row r="9" spans="1:13" x14ac:dyDescent="0.3">
      <c r="A9" t="s">
        <v>4</v>
      </c>
      <c r="C9" t="s">
        <v>3</v>
      </c>
      <c r="D9" s="7">
        <v>26</v>
      </c>
      <c r="E9" s="4">
        <v>385.9</v>
      </c>
      <c r="F9" s="1">
        <f>+E9/D9*1000000</f>
        <v>14842307.692307692</v>
      </c>
      <c r="G9" s="1"/>
      <c r="H9" t="s">
        <v>15</v>
      </c>
      <c r="I9" s="7">
        <v>16</v>
      </c>
      <c r="J9" s="4">
        <v>344</v>
      </c>
      <c r="K9" s="1">
        <f>+J9/I9*1000000</f>
        <v>21500000</v>
      </c>
      <c r="M9" s="5">
        <f>+K9-F9</f>
        <v>6657692.307692308</v>
      </c>
    </row>
    <row r="10" spans="1:13" x14ac:dyDescent="0.3">
      <c r="D10" s="7"/>
      <c r="E10" s="4"/>
      <c r="I10" s="7"/>
      <c r="J10" s="4"/>
    </row>
    <row r="11" spans="1:13" x14ac:dyDescent="0.3">
      <c r="A11" t="s">
        <v>5</v>
      </c>
      <c r="C11" t="s">
        <v>3</v>
      </c>
      <c r="D11" s="7">
        <v>12</v>
      </c>
      <c r="E11" s="4">
        <v>224.8</v>
      </c>
      <c r="F11" s="1">
        <f>+E11/D11*1000000</f>
        <v>18733333.333333336</v>
      </c>
      <c r="G11" s="1"/>
      <c r="H11" t="s">
        <v>15</v>
      </c>
      <c r="I11" s="7">
        <v>7</v>
      </c>
      <c r="J11" s="4">
        <v>188.8</v>
      </c>
      <c r="K11" s="1">
        <f>+J11/I11*1000000</f>
        <v>26971428.571428571</v>
      </c>
      <c r="M11" s="5">
        <f>+K11-F11</f>
        <v>8238095.2380952351</v>
      </c>
    </row>
    <row r="12" spans="1:13" x14ac:dyDescent="0.3">
      <c r="D12" s="7"/>
      <c r="E12" s="4"/>
      <c r="I12" s="7"/>
      <c r="J12" s="4"/>
    </row>
    <row r="13" spans="1:13" x14ac:dyDescent="0.3">
      <c r="A13" t="s">
        <v>6</v>
      </c>
      <c r="C13" t="s">
        <v>3</v>
      </c>
      <c r="D13" s="7">
        <v>34</v>
      </c>
      <c r="E13" s="4">
        <v>426</v>
      </c>
      <c r="F13" s="1">
        <f>+E13/D13*1000000</f>
        <v>12529411.764705881</v>
      </c>
      <c r="G13" s="1"/>
      <c r="H13" t="s">
        <v>15</v>
      </c>
      <c r="I13" s="7">
        <v>15</v>
      </c>
      <c r="J13" s="4">
        <v>237.8</v>
      </c>
      <c r="K13" s="1">
        <f>+J13/I13*1000000</f>
        <v>15853333.333333334</v>
      </c>
      <c r="M13" s="5">
        <f>+K13-F13</f>
        <v>3323921.5686274525</v>
      </c>
    </row>
    <row r="14" spans="1:13" x14ac:dyDescent="0.3">
      <c r="D14" s="7"/>
      <c r="E14" s="4"/>
      <c r="I14" s="7"/>
      <c r="J14" s="4"/>
    </row>
    <row r="15" spans="1:13" x14ac:dyDescent="0.3">
      <c r="A15" t="s">
        <v>7</v>
      </c>
      <c r="C15" t="s">
        <v>3</v>
      </c>
      <c r="D15" s="7">
        <v>29</v>
      </c>
      <c r="E15" s="4">
        <v>351.1</v>
      </c>
      <c r="F15" s="1">
        <f>+E15/D15*1000000</f>
        <v>12106896.55172414</v>
      </c>
      <c r="G15" s="1"/>
      <c r="H15" t="s">
        <v>15</v>
      </c>
      <c r="I15" s="7">
        <v>10</v>
      </c>
      <c r="J15" s="4">
        <v>171.8</v>
      </c>
      <c r="K15" s="1">
        <f>+J15/I15*1000000</f>
        <v>17180000</v>
      </c>
      <c r="M15" s="5">
        <f>+K15-F15</f>
        <v>5073103.4482758604</v>
      </c>
    </row>
    <row r="16" spans="1:13" x14ac:dyDescent="0.3">
      <c r="D16" s="7"/>
      <c r="E16" s="4"/>
      <c r="I16" s="7"/>
      <c r="J16" s="4"/>
    </row>
    <row r="17" spans="1:13" x14ac:dyDescent="0.3">
      <c r="A17" t="s">
        <v>8</v>
      </c>
      <c r="C17" t="s">
        <v>3</v>
      </c>
      <c r="D17" s="7">
        <v>35</v>
      </c>
      <c r="E17" s="4">
        <v>411.9</v>
      </c>
      <c r="F17" s="1">
        <f>+E17/D17*1000000</f>
        <v>11768571.428571429</v>
      </c>
      <c r="G17" s="1"/>
      <c r="H17" t="s">
        <v>15</v>
      </c>
      <c r="I17" s="7">
        <v>23</v>
      </c>
      <c r="J17" s="4">
        <v>387.2</v>
      </c>
      <c r="K17" s="1">
        <f>+J17/I17*1000000</f>
        <v>16834782.608695652</v>
      </c>
      <c r="M17" s="5">
        <f>+K17-F17</f>
        <v>5066211.1801242232</v>
      </c>
    </row>
    <row r="18" spans="1:13" x14ac:dyDescent="0.3">
      <c r="D18" s="7"/>
      <c r="E18" s="4"/>
      <c r="I18" s="7"/>
      <c r="J18" s="4"/>
    </row>
    <row r="19" spans="1:13" x14ac:dyDescent="0.3">
      <c r="A19" t="s">
        <v>9</v>
      </c>
      <c r="C19" s="13" t="s">
        <v>21</v>
      </c>
      <c r="D19" s="7">
        <v>50</v>
      </c>
      <c r="E19" s="4">
        <v>584</v>
      </c>
      <c r="F19" s="1">
        <f>+E19/D19*1000000</f>
        <v>11680000</v>
      </c>
      <c r="G19" s="1"/>
      <c r="H19" t="s">
        <v>15</v>
      </c>
      <c r="I19" s="7">
        <v>34</v>
      </c>
      <c r="J19" s="4">
        <v>549</v>
      </c>
      <c r="K19" s="1">
        <f>+J19/I19*1000000</f>
        <v>16147058.823529413</v>
      </c>
      <c r="M19" s="5">
        <f>+K19-F19</f>
        <v>4467058.823529413</v>
      </c>
    </row>
    <row r="20" spans="1:13" x14ac:dyDescent="0.3">
      <c r="D20" s="7"/>
      <c r="E20" s="4"/>
      <c r="I20" s="7"/>
      <c r="J20" s="4"/>
    </row>
    <row r="21" spans="1:13" x14ac:dyDescent="0.3">
      <c r="A21" t="s">
        <v>10</v>
      </c>
      <c r="C21" t="s">
        <v>3</v>
      </c>
      <c r="D21" s="7">
        <v>19</v>
      </c>
      <c r="E21" s="4">
        <v>173.7</v>
      </c>
      <c r="F21" s="1">
        <f>+E21/D21*1000000</f>
        <v>9142105.2631578948</v>
      </c>
      <c r="G21" s="1"/>
      <c r="H21" t="s">
        <v>15</v>
      </c>
      <c r="I21" s="7">
        <v>12</v>
      </c>
      <c r="J21" s="4">
        <v>144</v>
      </c>
      <c r="K21" s="1">
        <f>+J21/I21*1000000</f>
        <v>12000000</v>
      </c>
      <c r="M21" s="5">
        <f>+K21-F21</f>
        <v>2857894.7368421052</v>
      </c>
    </row>
    <row r="22" spans="1:13" x14ac:dyDescent="0.3">
      <c r="D22" s="7"/>
      <c r="E22" s="4"/>
      <c r="I22" s="7"/>
      <c r="J22" s="4"/>
    </row>
    <row r="23" spans="1:13" x14ac:dyDescent="0.3">
      <c r="A23" t="s">
        <v>11</v>
      </c>
      <c r="C23" t="s">
        <v>3</v>
      </c>
      <c r="D23" s="7">
        <v>23</v>
      </c>
      <c r="E23" s="4">
        <v>339.1</v>
      </c>
      <c r="F23" s="1">
        <f>+E23/D23*1000000</f>
        <v>14743478.260869566</v>
      </c>
      <c r="G23" s="1"/>
      <c r="H23" t="s">
        <v>15</v>
      </c>
      <c r="I23" s="7">
        <v>19</v>
      </c>
      <c r="J23" s="4">
        <v>341.2</v>
      </c>
      <c r="K23" s="1">
        <f>+J23/I23*1000000</f>
        <v>17957894.736842103</v>
      </c>
      <c r="M23" s="5">
        <f>+K23-F23</f>
        <v>3214416.475972537</v>
      </c>
    </row>
    <row r="24" spans="1:13" x14ac:dyDescent="0.3">
      <c r="D24" s="7"/>
      <c r="E24" s="4"/>
      <c r="I24" s="7"/>
      <c r="J24" s="4"/>
    </row>
    <row r="25" spans="1:13" x14ac:dyDescent="0.3">
      <c r="A25" t="s">
        <v>12</v>
      </c>
      <c r="C25" t="s">
        <v>3</v>
      </c>
      <c r="D25" s="7">
        <v>3</v>
      </c>
      <c r="E25" s="4">
        <v>79</v>
      </c>
      <c r="F25" s="1">
        <f>+E25/D25*1000000</f>
        <v>26333333.333333332</v>
      </c>
      <c r="G25" s="1"/>
      <c r="H25" t="s">
        <v>15</v>
      </c>
      <c r="I25" s="7">
        <v>7</v>
      </c>
      <c r="J25" s="4">
        <v>120.7</v>
      </c>
      <c r="K25" s="1">
        <f>+J25/I25*1000000</f>
        <v>17242857.142857146</v>
      </c>
      <c r="M25" s="5">
        <f>+K25-F25</f>
        <v>-9090476.1904761866</v>
      </c>
    </row>
    <row r="26" spans="1:13" x14ac:dyDescent="0.3">
      <c r="D26" s="7"/>
      <c r="I26" s="7"/>
    </row>
    <row r="27" spans="1:13" x14ac:dyDescent="0.3">
      <c r="D27" s="7"/>
      <c r="I27" s="7"/>
    </row>
    <row r="28" spans="1:13" x14ac:dyDescent="0.3">
      <c r="A28" t="s">
        <v>13</v>
      </c>
      <c r="D28" s="7">
        <f>SUM(D7:D25)</f>
        <v>291</v>
      </c>
      <c r="E28" s="8">
        <f>SUM(E7:E25)</f>
        <v>3881</v>
      </c>
      <c r="F28" s="1">
        <f>+E28/D28*1000000</f>
        <v>13336769.759450173</v>
      </c>
      <c r="H28" s="6"/>
      <c r="I28" s="6">
        <f>SUM(I7:I25)</f>
        <v>193</v>
      </c>
      <c r="J28" s="8">
        <f>SUM(J7:J25)</f>
        <v>3175.2</v>
      </c>
      <c r="K28" s="1">
        <f>+J28/I28*1000000</f>
        <v>16451813.471502589</v>
      </c>
      <c r="M28" s="5">
        <f>+K28-F28</f>
        <v>3115043.7120524161</v>
      </c>
    </row>
    <row r="30" spans="1:13" x14ac:dyDescent="0.3">
      <c r="I30" s="9">
        <f>(+I28-D28)/D28</f>
        <v>-0.33676975945017185</v>
      </c>
      <c r="J30" s="9">
        <f>(+J28-E28)/E28</f>
        <v>-0.1818603452718372</v>
      </c>
      <c r="K30" s="9">
        <f>+M28/F28</f>
        <v>0.23356808044505359</v>
      </c>
    </row>
    <row r="32" spans="1:13" x14ac:dyDescent="0.3">
      <c r="M32" t="s">
        <v>20</v>
      </c>
    </row>
    <row r="33" spans="1:1" x14ac:dyDescent="0.3">
      <c r="A33" t="s">
        <v>22</v>
      </c>
    </row>
  </sheetData>
  <sheetProtection algorithmName="SHA-512" hashValue="9rgmnXKSozCM94yF4MJ8j/IrrDDCEfsS5bgE1xZQB7jVDRfZmGG0lODF3MkFm68KcqPjidtHou/Wln+xbSkOAQ==" saltValue="ulcjbIdmBC77Rjjo5XGcAA==" spinCount="100000" sheet="1" objects="1" scenarios="1"/>
  <pageMargins left="0.25" right="0.25" top="0.5" bottom="0.5" header="0.3" footer="0.3"/>
  <pageSetup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Sims</dc:creator>
  <cp:lastModifiedBy>Jeff Sims</cp:lastModifiedBy>
  <cp:lastPrinted>2023-08-31T21:59:57Z</cp:lastPrinted>
  <dcterms:created xsi:type="dcterms:W3CDTF">2023-03-30T20:43:31Z</dcterms:created>
  <dcterms:modified xsi:type="dcterms:W3CDTF">2023-09-12T17:46:42Z</dcterms:modified>
</cp:coreProperties>
</file>