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resdrm.sharepoint.com/Shared Documents/Client Data (Confidential)/OATKA/FMMO 2023/Organic Milk Example/"/>
    </mc:Choice>
  </mc:AlternateContent>
  <xr:revisionPtr revIDLastSave="74" documentId="8_{93E4AC0F-4913-4F8B-8792-CA9421C428C8}" xr6:coauthVersionLast="47" xr6:coauthVersionMax="47" xr10:uidLastSave="{FA40C062-32F8-4F83-96CA-64072B03E355}"/>
  <bookViews>
    <workbookView xWindow="28680" yWindow="-45" windowWidth="29040" windowHeight="15720" xr2:uid="{9AFFD0F9-8D31-4B59-98ED-2D780AD224AE}"/>
  </bookViews>
  <sheets>
    <sheet name="Exhibit 18 - Summary" sheetId="4" r:id="rId1"/>
    <sheet name="Exhibit 18 - Hedge Ex - 2020" sheetId="5" r:id="rId2"/>
    <sheet name="Exhibit 18 -Hedge Ex- 2021" sheetId="1" r:id="rId3"/>
    <sheet name="Exhibit 18 -Hedge Ex - 2022" sheetId="8" r:id="rId4"/>
    <sheet name="Exhibit 18 -Hedge - Exp 2023" sheetId="11" r:id="rId5"/>
    <sheet name="Class III Futures  - 2020" sheetId="6" r:id="rId6"/>
    <sheet name="Class IV Futures - 2020" sheetId="7" r:id="rId7"/>
    <sheet name="Class III Futures - 2021" sheetId="2" r:id="rId8"/>
    <sheet name="Class IV Futures - 2021" sheetId="3" r:id="rId9"/>
    <sheet name="Class III Futures - 2022" sheetId="9" r:id="rId10"/>
    <sheet name="Class IV Futures - 2022" sheetId="10" r:id="rId11"/>
    <sheet name="Class III Futures - 2023" sheetId="12" r:id="rId12"/>
    <sheet name="Class IV Futures - 202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1" l="1"/>
  <c r="Q6" i="11" s="1"/>
  <c r="D6" i="11"/>
  <c r="K6" i="11"/>
  <c r="L6" i="11"/>
  <c r="M6" i="11"/>
  <c r="R6" i="11" s="1"/>
  <c r="V6" i="11"/>
  <c r="W6" i="11"/>
  <c r="A7" i="11"/>
  <c r="V7" i="11" s="1"/>
  <c r="D7" i="11"/>
  <c r="K7" i="11"/>
  <c r="M7" i="11" s="1"/>
  <c r="R7" i="11" s="1"/>
  <c r="S7" i="11" s="1"/>
  <c r="L7" i="11"/>
  <c r="Q7" i="11"/>
  <c r="D8" i="11"/>
  <c r="K8" i="11"/>
  <c r="L8" i="11"/>
  <c r="M8" i="11"/>
  <c r="Q8" i="11"/>
  <c r="R8" i="11"/>
  <c r="S8" i="11"/>
  <c r="D9" i="11"/>
  <c r="K9" i="11"/>
  <c r="L9" i="11"/>
  <c r="M9" i="11" s="1"/>
  <c r="R9" i="11" s="1"/>
  <c r="S9" i="11" s="1"/>
  <c r="Q9" i="11"/>
  <c r="D10" i="11"/>
  <c r="K10" i="11"/>
  <c r="L10" i="11"/>
  <c r="M10" i="11" s="1"/>
  <c r="R10" i="11" s="1"/>
  <c r="D11" i="11"/>
  <c r="K11" i="11"/>
  <c r="M11" i="11" s="1"/>
  <c r="R11" i="11" s="1"/>
  <c r="S11" i="11" s="1"/>
  <c r="L11" i="11"/>
  <c r="Q11" i="11"/>
  <c r="A1" i="13"/>
  <c r="A1" i="12"/>
  <c r="A1" i="10"/>
  <c r="A1" i="9"/>
  <c r="A1" i="3"/>
  <c r="A1" i="2"/>
  <c r="A1" i="7"/>
  <c r="A1" i="6"/>
  <c r="T6" i="11" l="1"/>
  <c r="S6" i="11"/>
  <c r="U6" i="11" s="1"/>
  <c r="A8" i="11"/>
  <c r="W7" i="11"/>
  <c r="T7" i="11" s="1"/>
  <c r="U7" i="11" s="1"/>
  <c r="Q10" i="11"/>
  <c r="S10" i="11" s="1"/>
  <c r="G2" i="8"/>
  <c r="Q7" i="8" s="1"/>
  <c r="D6" i="8"/>
  <c r="K6" i="8"/>
  <c r="M6" i="8" s="1"/>
  <c r="R6" i="8" s="1"/>
  <c r="L6" i="8"/>
  <c r="V6" i="8"/>
  <c r="W6" i="8"/>
  <c r="A7" i="8"/>
  <c r="V7" i="8" s="1"/>
  <c r="D7" i="8"/>
  <c r="K7" i="8"/>
  <c r="M7" i="8" s="1"/>
  <c r="R7" i="8" s="1"/>
  <c r="L7" i="8"/>
  <c r="D8" i="8"/>
  <c r="K8" i="8"/>
  <c r="L8" i="8"/>
  <c r="M8" i="8"/>
  <c r="R8" i="8" s="1"/>
  <c r="D9" i="8"/>
  <c r="K9" i="8"/>
  <c r="M9" i="8" s="1"/>
  <c r="R9" i="8" s="1"/>
  <c r="L9" i="8"/>
  <c r="D10" i="8"/>
  <c r="K10" i="8"/>
  <c r="L10" i="8"/>
  <c r="M10" i="8" s="1"/>
  <c r="R10" i="8" s="1"/>
  <c r="D11" i="8"/>
  <c r="K11" i="8"/>
  <c r="L11" i="8"/>
  <c r="M11" i="8"/>
  <c r="R11" i="8" s="1"/>
  <c r="D12" i="8"/>
  <c r="K12" i="8"/>
  <c r="L12" i="8"/>
  <c r="M12" i="8"/>
  <c r="R12" i="8"/>
  <c r="D13" i="8"/>
  <c r="K13" i="8"/>
  <c r="M13" i="8" s="1"/>
  <c r="R13" i="8" s="1"/>
  <c r="L13" i="8"/>
  <c r="D14" i="8"/>
  <c r="K14" i="8"/>
  <c r="L14" i="8"/>
  <c r="M14" i="8" s="1"/>
  <c r="R14" i="8" s="1"/>
  <c r="D15" i="8"/>
  <c r="K15" i="8"/>
  <c r="L15" i="8"/>
  <c r="M15" i="8"/>
  <c r="R15" i="8" s="1"/>
  <c r="D16" i="8"/>
  <c r="K16" i="8"/>
  <c r="L16" i="8"/>
  <c r="M16" i="8"/>
  <c r="R16" i="8"/>
  <c r="D17" i="8"/>
  <c r="K17" i="8"/>
  <c r="M17" i="8" s="1"/>
  <c r="R17" i="8" s="1"/>
  <c r="L17" i="8"/>
  <c r="T6" i="8" l="1"/>
  <c r="V8" i="11"/>
  <c r="W8" i="11"/>
  <c r="A9" i="11"/>
  <c r="S7" i="8"/>
  <c r="Q13" i="8"/>
  <c r="S13" i="8" s="1"/>
  <c r="Q9" i="8"/>
  <c r="S9" i="8" s="1"/>
  <c r="A8" i="8"/>
  <c r="Q16" i="8"/>
  <c r="S16" i="8" s="1"/>
  <c r="W7" i="8"/>
  <c r="T7" i="8" s="1"/>
  <c r="Q14" i="8"/>
  <c r="S14" i="8" s="1"/>
  <c r="Q10" i="8"/>
  <c r="S10" i="8" s="1"/>
  <c r="Q6" i="8"/>
  <c r="S6" i="8" s="1"/>
  <c r="U6" i="8" s="1"/>
  <c r="Q12" i="8"/>
  <c r="S12" i="8" s="1"/>
  <c r="Q8" i="8"/>
  <c r="S8" i="8" s="1"/>
  <c r="Q17" i="8"/>
  <c r="S17" i="8" s="1"/>
  <c r="Q15" i="8"/>
  <c r="S15" i="8" s="1"/>
  <c r="Q11" i="8"/>
  <c r="S11" i="8" s="1"/>
  <c r="G2" i="5"/>
  <c r="Q9" i="5" s="1"/>
  <c r="D6" i="5"/>
  <c r="K6" i="5"/>
  <c r="L6" i="5"/>
  <c r="M6" i="5"/>
  <c r="Q6" i="5"/>
  <c r="R6" i="5"/>
  <c r="S6" i="5" s="1"/>
  <c r="V6" i="5"/>
  <c r="W6" i="5"/>
  <c r="A7" i="5"/>
  <c r="A8" i="5" s="1"/>
  <c r="D7" i="5"/>
  <c r="K7" i="5"/>
  <c r="M7" i="5" s="1"/>
  <c r="R7" i="5" s="1"/>
  <c r="S7" i="5" s="1"/>
  <c r="L7" i="5"/>
  <c r="Q7" i="5"/>
  <c r="V7" i="5"/>
  <c r="W7" i="5"/>
  <c r="D8" i="5"/>
  <c r="K8" i="5"/>
  <c r="L8" i="5"/>
  <c r="M8" i="5"/>
  <c r="R8" i="5" s="1"/>
  <c r="D9" i="5"/>
  <c r="K9" i="5"/>
  <c r="M9" i="5" s="1"/>
  <c r="R9" i="5" s="1"/>
  <c r="L9" i="5"/>
  <c r="D10" i="5"/>
  <c r="K10" i="5"/>
  <c r="L10" i="5"/>
  <c r="M10" i="5"/>
  <c r="Q10" i="5"/>
  <c r="R10" i="5"/>
  <c r="S10" i="5"/>
  <c r="D11" i="5"/>
  <c r="K11" i="5"/>
  <c r="L11" i="5"/>
  <c r="M11" i="5" s="1"/>
  <c r="R11" i="5" s="1"/>
  <c r="S11" i="5" s="1"/>
  <c r="Q11" i="5"/>
  <c r="D12" i="5"/>
  <c r="K12" i="5"/>
  <c r="L12" i="5"/>
  <c r="M12" i="5"/>
  <c r="R12" i="5" s="1"/>
  <c r="D13" i="5"/>
  <c r="K13" i="5"/>
  <c r="M13" i="5" s="1"/>
  <c r="R13" i="5" s="1"/>
  <c r="L13" i="5"/>
  <c r="D14" i="5"/>
  <c r="K14" i="5"/>
  <c r="L14" i="5"/>
  <c r="M14" i="5"/>
  <c r="Q14" i="5"/>
  <c r="R14" i="5"/>
  <c r="S14" i="5"/>
  <c r="D15" i="5"/>
  <c r="K15" i="5"/>
  <c r="L15" i="5"/>
  <c r="M15" i="5" s="1"/>
  <c r="R15" i="5" s="1"/>
  <c r="S15" i="5" s="1"/>
  <c r="Q15" i="5"/>
  <c r="D16" i="5"/>
  <c r="K16" i="5"/>
  <c r="L16" i="5"/>
  <c r="M16" i="5"/>
  <c r="R16" i="5" s="1"/>
  <c r="D17" i="5"/>
  <c r="K17" i="5"/>
  <c r="M17" i="5" s="1"/>
  <c r="R17" i="5" s="1"/>
  <c r="L17" i="5"/>
  <c r="A10" i="11" l="1"/>
  <c r="W9" i="11"/>
  <c r="V9" i="11"/>
  <c r="T9" i="11" s="1"/>
  <c r="U9" i="11" s="1"/>
  <c r="T8" i="11"/>
  <c r="U8" i="11" s="1"/>
  <c r="V8" i="8"/>
  <c r="W8" i="8"/>
  <c r="A9" i="8"/>
  <c r="U7" i="8"/>
  <c r="F28" i="4" s="1"/>
  <c r="T7" i="5"/>
  <c r="U7" i="5" s="1"/>
  <c r="T6" i="5"/>
  <c r="U6" i="5" s="1"/>
  <c r="V8" i="5"/>
  <c r="W8" i="5"/>
  <c r="A9" i="5"/>
  <c r="S9" i="5"/>
  <c r="Q16" i="5"/>
  <c r="S16" i="5" s="1"/>
  <c r="Q12" i="5"/>
  <c r="S12" i="5" s="1"/>
  <c r="Q8" i="5"/>
  <c r="S8" i="5" s="1"/>
  <c r="Q17" i="5"/>
  <c r="S17" i="5" s="1"/>
  <c r="Q13" i="5"/>
  <c r="S13" i="5" s="1"/>
  <c r="E38" i="4"/>
  <c r="E37" i="4"/>
  <c r="E36" i="4"/>
  <c r="E35" i="4"/>
  <c r="E34" i="4"/>
  <c r="E33" i="4"/>
  <c r="E32" i="4"/>
  <c r="E31" i="4"/>
  <c r="E30" i="4"/>
  <c r="E29" i="4"/>
  <c r="E28" i="4"/>
  <c r="F27" i="4"/>
  <c r="E27" i="4"/>
  <c r="C38" i="4"/>
  <c r="C37" i="4"/>
  <c r="C36" i="4"/>
  <c r="C35" i="4"/>
  <c r="C34" i="4"/>
  <c r="C33" i="4"/>
  <c r="C32" i="4"/>
  <c r="C31" i="4"/>
  <c r="C30" i="4"/>
  <c r="C29" i="4"/>
  <c r="D28" i="4"/>
  <c r="C28" i="4"/>
  <c r="D27" i="4"/>
  <c r="C27" i="4"/>
  <c r="T8" i="8" l="1"/>
  <c r="D29" i="4" s="1"/>
  <c r="T8" i="5"/>
  <c r="U8" i="5" s="1"/>
  <c r="F5" i="4" s="1"/>
  <c r="G5" i="4" s="1"/>
  <c r="A11" i="11"/>
  <c r="W10" i="11"/>
  <c r="V10" i="11"/>
  <c r="A10" i="8"/>
  <c r="V9" i="8"/>
  <c r="W9" i="8"/>
  <c r="U8" i="8"/>
  <c r="F29" i="4" s="1"/>
  <c r="A10" i="5"/>
  <c r="W9" i="5"/>
  <c r="V9" i="5"/>
  <c r="B3" i="4"/>
  <c r="E14" i="4"/>
  <c r="E13" i="4"/>
  <c r="E12" i="4"/>
  <c r="E11" i="4"/>
  <c r="E10" i="4"/>
  <c r="E9" i="4"/>
  <c r="E8" i="4"/>
  <c r="E7" i="4"/>
  <c r="E6" i="4"/>
  <c r="E5" i="4"/>
  <c r="F4" i="4"/>
  <c r="E4" i="4"/>
  <c r="F3" i="4"/>
  <c r="E3" i="4"/>
  <c r="C14" i="4"/>
  <c r="C13" i="4"/>
  <c r="C12" i="4"/>
  <c r="C11" i="4"/>
  <c r="C10" i="4"/>
  <c r="C9" i="4"/>
  <c r="C8" i="4"/>
  <c r="C7" i="4"/>
  <c r="C6" i="4"/>
  <c r="C5" i="4"/>
  <c r="D4" i="4"/>
  <c r="C4" i="4"/>
  <c r="D3" i="4"/>
  <c r="C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B15" i="4" s="1"/>
  <c r="T10" i="11" l="1"/>
  <c r="U10" i="11" s="1"/>
  <c r="T9" i="8"/>
  <c r="D5" i="4"/>
  <c r="T9" i="5"/>
  <c r="D6" i="4" s="1"/>
  <c r="V11" i="11"/>
  <c r="W11" i="11"/>
  <c r="V10" i="8"/>
  <c r="A11" i="8"/>
  <c r="W10" i="8"/>
  <c r="D30" i="4"/>
  <c r="U9" i="8"/>
  <c r="F30" i="4" s="1"/>
  <c r="G30" i="4" s="1"/>
  <c r="V10" i="5"/>
  <c r="W10" i="5"/>
  <c r="A11" i="5"/>
  <c r="B11" i="4"/>
  <c r="B10" i="4"/>
  <c r="B14" i="4"/>
  <c r="B7" i="4"/>
  <c r="B6" i="4"/>
  <c r="B5" i="4"/>
  <c r="B9" i="4"/>
  <c r="B8" i="4"/>
  <c r="B4" i="4"/>
  <c r="B12" i="4"/>
  <c r="B13" i="4"/>
  <c r="G4" i="4"/>
  <c r="G3" i="4"/>
  <c r="G29" i="4"/>
  <c r="U9" i="5" l="1"/>
  <c r="F6" i="4" s="1"/>
  <c r="G6" i="4" s="1"/>
  <c r="T11" i="11"/>
  <c r="U11" i="11" s="1"/>
  <c r="V11" i="8"/>
  <c r="W11" i="8"/>
  <c r="A12" i="8"/>
  <c r="T10" i="8"/>
  <c r="T10" i="5"/>
  <c r="U10" i="5" s="1"/>
  <c r="F7" i="4" s="1"/>
  <c r="G7" i="4" s="1"/>
  <c r="W11" i="5"/>
  <c r="A12" i="5"/>
  <c r="V11" i="5"/>
  <c r="G28" i="4"/>
  <c r="G27" i="4"/>
  <c r="T11" i="5" l="1"/>
  <c r="D7" i="4"/>
  <c r="D31" i="4"/>
  <c r="U10" i="8"/>
  <c r="F31" i="4" s="1"/>
  <c r="G31" i="4" s="1"/>
  <c r="V12" i="8"/>
  <c r="W12" i="8"/>
  <c r="A13" i="8"/>
  <c r="T11" i="8"/>
  <c r="U11" i="5"/>
  <c r="F8" i="4" s="1"/>
  <c r="G8" i="4" s="1"/>
  <c r="D8" i="4"/>
  <c r="W12" i="5"/>
  <c r="A13" i="5"/>
  <c r="V12" i="5"/>
  <c r="T12" i="5" s="1"/>
  <c r="U11" i="8" l="1"/>
  <c r="F32" i="4" s="1"/>
  <c r="G32" i="4" s="1"/>
  <c r="D32" i="4"/>
  <c r="V13" i="8"/>
  <c r="W13" i="8"/>
  <c r="A14" i="8"/>
  <c r="T12" i="8"/>
  <c r="U12" i="5"/>
  <c r="F9" i="4" s="1"/>
  <c r="G9" i="4" s="1"/>
  <c r="D9" i="4"/>
  <c r="A14" i="5"/>
  <c r="V13" i="5"/>
  <c r="W13" i="5"/>
  <c r="T13" i="8" l="1"/>
  <c r="U12" i="8"/>
  <c r="F33" i="4" s="1"/>
  <c r="G33" i="4" s="1"/>
  <c r="D33" i="4"/>
  <c r="D34" i="4"/>
  <c r="U13" i="8"/>
  <c r="F34" i="4" s="1"/>
  <c r="G34" i="4" s="1"/>
  <c r="V14" i="8"/>
  <c r="A15" i="8"/>
  <c r="W14" i="8"/>
  <c r="V14" i="5"/>
  <c r="W14" i="5"/>
  <c r="A15" i="5"/>
  <c r="T13" i="5"/>
  <c r="W15" i="8" l="1"/>
  <c r="V15" i="8"/>
  <c r="A16" i="8"/>
  <c r="T14" i="8"/>
  <c r="T14" i="5"/>
  <c r="V15" i="5"/>
  <c r="A16" i="5"/>
  <c r="W15" i="5"/>
  <c r="U13" i="5"/>
  <c r="F10" i="4" s="1"/>
  <c r="G10" i="4" s="1"/>
  <c r="D10" i="4"/>
  <c r="U14" i="5"/>
  <c r="F11" i="4" s="1"/>
  <c r="G11" i="4" s="1"/>
  <c r="D11" i="4"/>
  <c r="T15" i="8" l="1"/>
  <c r="V16" i="8"/>
  <c r="W16" i="8"/>
  <c r="A17" i="8"/>
  <c r="U15" i="8"/>
  <c r="F36" i="4" s="1"/>
  <c r="G36" i="4" s="1"/>
  <c r="D36" i="4"/>
  <c r="D35" i="4"/>
  <c r="U14" i="8"/>
  <c r="F35" i="4" s="1"/>
  <c r="G35" i="4" s="1"/>
  <c r="A17" i="5"/>
  <c r="V16" i="5"/>
  <c r="W16" i="5"/>
  <c r="T15" i="5"/>
  <c r="E26" i="4"/>
  <c r="E25" i="4"/>
  <c r="E24" i="4"/>
  <c r="E23" i="4"/>
  <c r="E22" i="4"/>
  <c r="E21" i="4"/>
  <c r="E20" i="4"/>
  <c r="E19" i="4"/>
  <c r="E18" i="4"/>
  <c r="E17" i="4"/>
  <c r="E16" i="4"/>
  <c r="E15" i="4"/>
  <c r="E44" i="4"/>
  <c r="E43" i="4"/>
  <c r="E42" i="4"/>
  <c r="E41" i="4"/>
  <c r="E40" i="4"/>
  <c r="E39" i="4"/>
  <c r="C26" i="4"/>
  <c r="C25" i="4"/>
  <c r="C24" i="4"/>
  <c r="C23" i="4"/>
  <c r="C22" i="4"/>
  <c r="C21" i="4"/>
  <c r="C20" i="4"/>
  <c r="C19" i="4"/>
  <c r="C18" i="4"/>
  <c r="C17" i="4"/>
  <c r="C16" i="4"/>
  <c r="C15" i="4"/>
  <c r="C44" i="4"/>
  <c r="C43" i="4"/>
  <c r="C42" i="4"/>
  <c r="C41" i="4"/>
  <c r="C40" i="4"/>
  <c r="C39" i="4"/>
  <c r="A16" i="4"/>
  <c r="W17" i="1"/>
  <c r="W16" i="1"/>
  <c r="W15" i="1"/>
  <c r="W14" i="1"/>
  <c r="W13" i="1"/>
  <c r="W12" i="1"/>
  <c r="W11" i="1"/>
  <c r="W10" i="1"/>
  <c r="W9" i="1"/>
  <c r="W8" i="1"/>
  <c r="W7" i="1"/>
  <c r="W6" i="1"/>
  <c r="V17" i="1"/>
  <c r="V16" i="1"/>
  <c r="V15" i="1"/>
  <c r="V14" i="1"/>
  <c r="V13" i="1"/>
  <c r="V12" i="1"/>
  <c r="V11" i="1"/>
  <c r="V10" i="1"/>
  <c r="V9" i="1"/>
  <c r="V8" i="1"/>
  <c r="V7" i="1"/>
  <c r="V6" i="1"/>
  <c r="T16" i="8" l="1"/>
  <c r="V17" i="8"/>
  <c r="W17" i="8"/>
  <c r="U16" i="8"/>
  <c r="F37" i="4" s="1"/>
  <c r="G37" i="4" s="1"/>
  <c r="D37" i="4"/>
  <c r="U15" i="5"/>
  <c r="F12" i="4" s="1"/>
  <c r="G12" i="4" s="1"/>
  <c r="D12" i="4"/>
  <c r="T16" i="5"/>
  <c r="W17" i="5"/>
  <c r="V17" i="5"/>
  <c r="A17" i="4"/>
  <c r="B16" i="4"/>
  <c r="T11" i="1"/>
  <c r="D20" i="4" s="1"/>
  <c r="T10" i="1"/>
  <c r="D19" i="4" s="1"/>
  <c r="T16" i="1"/>
  <c r="D25" i="4" s="1"/>
  <c r="T6" i="1"/>
  <c r="D15" i="4" s="1"/>
  <c r="T8" i="1"/>
  <c r="D17" i="4" s="1"/>
  <c r="T13" i="1"/>
  <c r="D22" i="4" s="1"/>
  <c r="T14" i="1"/>
  <c r="D23" i="4" s="1"/>
  <c r="T7" i="1"/>
  <c r="D16" i="4" s="1"/>
  <c r="T15" i="1"/>
  <c r="D24" i="4" s="1"/>
  <c r="T9" i="1"/>
  <c r="D18" i="4" s="1"/>
  <c r="T17" i="1"/>
  <c r="D26" i="4" s="1"/>
  <c r="T12" i="1"/>
  <c r="D21" i="4" s="1"/>
  <c r="L17" i="1"/>
  <c r="L16" i="1"/>
  <c r="L15" i="1"/>
  <c r="L14" i="1"/>
  <c r="L13" i="1"/>
  <c r="L12" i="1"/>
  <c r="L11" i="1"/>
  <c r="L10" i="1"/>
  <c r="L9" i="1"/>
  <c r="L8" i="1"/>
  <c r="L7" i="1"/>
  <c r="L6" i="1"/>
  <c r="D6" i="1"/>
  <c r="K6" i="1"/>
  <c r="D17" i="1"/>
  <c r="D16" i="1"/>
  <c r="D15" i="1"/>
  <c r="D14" i="1"/>
  <c r="D13" i="1"/>
  <c r="D12" i="1"/>
  <c r="D11" i="1"/>
  <c r="D10" i="1"/>
  <c r="D9" i="1"/>
  <c r="D8" i="1"/>
  <c r="D7" i="1"/>
  <c r="K17" i="1"/>
  <c r="K16" i="1"/>
  <c r="K15" i="1"/>
  <c r="K14" i="1"/>
  <c r="K13" i="1"/>
  <c r="K12" i="1"/>
  <c r="M12" i="1" s="1"/>
  <c r="R12" i="1" s="1"/>
  <c r="K11" i="1"/>
  <c r="K10" i="1"/>
  <c r="K9" i="1"/>
  <c r="K8" i="1"/>
  <c r="K7" i="1"/>
  <c r="G2" i="1"/>
  <c r="Q17" i="1" s="1"/>
  <c r="T17" i="8" l="1"/>
  <c r="T17" i="5"/>
  <c r="D38" i="4"/>
  <c r="U17" i="8"/>
  <c r="F38" i="4" s="1"/>
  <c r="G38" i="4" s="1"/>
  <c r="U17" i="5"/>
  <c r="F14" i="4" s="1"/>
  <c r="G14" i="4" s="1"/>
  <c r="D14" i="4"/>
  <c r="U16" i="5"/>
  <c r="F13" i="4" s="1"/>
  <c r="G13" i="4" s="1"/>
  <c r="D13" i="4"/>
  <c r="A18" i="4"/>
  <c r="B17" i="4"/>
  <c r="M16" i="1"/>
  <c r="R16" i="1" s="1"/>
  <c r="M8" i="1"/>
  <c r="R8" i="1" s="1"/>
  <c r="M15" i="1"/>
  <c r="R15" i="1" s="1"/>
  <c r="M7" i="1"/>
  <c r="R7" i="1" s="1"/>
  <c r="Q12" i="1"/>
  <c r="S12" i="1" s="1"/>
  <c r="U12" i="1" s="1"/>
  <c r="F21" i="4" s="1"/>
  <c r="G21" i="4" s="1"/>
  <c r="M11" i="1"/>
  <c r="R11" i="1" s="1"/>
  <c r="Q11" i="1"/>
  <c r="M14" i="1"/>
  <c r="R14" i="1" s="1"/>
  <c r="M13" i="1"/>
  <c r="R13" i="1" s="1"/>
  <c r="Q6" i="1"/>
  <c r="S6" i="1" s="1"/>
  <c r="U6" i="1" s="1"/>
  <c r="F15" i="4" s="1"/>
  <c r="Q10" i="1"/>
  <c r="M17" i="1"/>
  <c r="R17" i="1" s="1"/>
  <c r="S17" i="1" s="1"/>
  <c r="U17" i="1" s="1"/>
  <c r="F26" i="4" s="1"/>
  <c r="G26" i="4" s="1"/>
  <c r="M10" i="1"/>
  <c r="R10" i="1" s="1"/>
  <c r="Q13" i="1"/>
  <c r="M9" i="1"/>
  <c r="R9" i="1" s="1"/>
  <c r="M6" i="1"/>
  <c r="R6" i="1" s="1"/>
  <c r="Q14" i="1"/>
  <c r="Q7" i="1"/>
  <c r="Q15" i="1"/>
  <c r="S15" i="1" s="1"/>
  <c r="U15" i="1" s="1"/>
  <c r="F24" i="4" s="1"/>
  <c r="G24" i="4" s="1"/>
  <c r="Q8" i="1"/>
  <c r="Q16" i="1"/>
  <c r="Q9" i="1"/>
  <c r="S9" i="1" s="1"/>
  <c r="U9" i="1" s="1"/>
  <c r="F18" i="4" s="1"/>
  <c r="G18" i="4" s="1"/>
  <c r="A19" i="4" l="1"/>
  <c r="B18" i="4"/>
  <c r="G15" i="4"/>
  <c r="S16" i="1"/>
  <c r="U16" i="1" s="1"/>
  <c r="F25" i="4" s="1"/>
  <c r="G25" i="4" s="1"/>
  <c r="S13" i="1"/>
  <c r="U13" i="1" s="1"/>
  <c r="F22" i="4" s="1"/>
  <c r="G22" i="4" s="1"/>
  <c r="S8" i="1"/>
  <c r="U8" i="1" s="1"/>
  <c r="F17" i="4" s="1"/>
  <c r="G17" i="4" s="1"/>
  <c r="S10" i="1"/>
  <c r="U10" i="1" s="1"/>
  <c r="F19" i="4" s="1"/>
  <c r="G19" i="4" s="1"/>
  <c r="S14" i="1"/>
  <c r="U14" i="1" s="1"/>
  <c r="F23" i="4" s="1"/>
  <c r="G23" i="4" s="1"/>
  <c r="S11" i="1"/>
  <c r="U11" i="1" s="1"/>
  <c r="F20" i="4" s="1"/>
  <c r="G20" i="4" s="1"/>
  <c r="S7" i="1"/>
  <c r="U7" i="1" s="1"/>
  <c r="F16" i="4" s="1"/>
  <c r="G16" i="4" s="1"/>
  <c r="A20" i="4" l="1"/>
  <c r="B19" i="4"/>
  <c r="D40" i="4"/>
  <c r="D39" i="4"/>
  <c r="A21" i="4" l="1"/>
  <c r="B20" i="4"/>
  <c r="D41" i="4"/>
  <c r="D42" i="4"/>
  <c r="A22" i="4" l="1"/>
  <c r="B21" i="4"/>
  <c r="F40" i="4"/>
  <c r="G40" i="4" s="1"/>
  <c r="F42" i="4"/>
  <c r="G42" i="4" s="1"/>
  <c r="F39" i="4"/>
  <c r="F41" i="4"/>
  <c r="G41" i="4" s="1"/>
  <c r="D43" i="4"/>
  <c r="A23" i="4" l="1"/>
  <c r="B22" i="4"/>
  <c r="G39" i="4"/>
  <c r="F43" i="4"/>
  <c r="G43" i="4" s="1"/>
  <c r="D44" i="4"/>
  <c r="A24" i="4" l="1"/>
  <c r="B23" i="4"/>
  <c r="F44" i="4"/>
  <c r="G44" i="4" s="1"/>
  <c r="A25" i="4" l="1"/>
  <c r="B24" i="4"/>
  <c r="A26" i="4" l="1"/>
  <c r="B25" i="4"/>
  <c r="A27" i="4" l="1"/>
  <c r="B26" i="4"/>
  <c r="A28" i="4" l="1"/>
  <c r="B27" i="4"/>
  <c r="A29" i="4" l="1"/>
  <c r="B28" i="4"/>
  <c r="A30" i="4" l="1"/>
  <c r="B29" i="4"/>
  <c r="A31" i="4" l="1"/>
  <c r="B30" i="4"/>
  <c r="A32" i="4" l="1"/>
  <c r="B31" i="4"/>
  <c r="A33" i="4" l="1"/>
  <c r="B32" i="4"/>
  <c r="A34" i="4" l="1"/>
  <c r="B33" i="4"/>
  <c r="A35" i="4" l="1"/>
  <c r="B34" i="4"/>
  <c r="A36" i="4" l="1"/>
  <c r="B35" i="4"/>
  <c r="A37" i="4" l="1"/>
  <c r="B36" i="4"/>
  <c r="A38" i="4" l="1"/>
  <c r="B37" i="4"/>
  <c r="A39" i="4" l="1"/>
  <c r="B38" i="4"/>
  <c r="A40" i="4" l="1"/>
  <c r="B39" i="4"/>
  <c r="A41" i="4" l="1"/>
  <c r="B40" i="4"/>
  <c r="A42" i="4" l="1"/>
  <c r="B41" i="4"/>
  <c r="A43" i="4" l="1"/>
  <c r="B42" i="4"/>
  <c r="A44" i="4" l="1"/>
  <c r="B44" i="4" s="1"/>
  <c r="B43" i="4"/>
</calcChain>
</file>

<file path=xl/sharedStrings.xml><?xml version="1.0" encoding="utf-8"?>
<sst xmlns="http://schemas.openxmlformats.org/spreadsheetml/2006/main" count="10399" uniqueCount="221">
  <si>
    <t>TX</t>
  </si>
  <si>
    <t>Price</t>
  </si>
  <si>
    <t>Lbs</t>
  </si>
  <si>
    <t>Price/cwt</t>
  </si>
  <si>
    <t>Class I</t>
  </si>
  <si>
    <t xml:space="preserve">Skim </t>
  </si>
  <si>
    <t>Bfat</t>
  </si>
  <si>
    <t>True Protein</t>
  </si>
  <si>
    <t>Other Solids</t>
  </si>
  <si>
    <t>Uniform price</t>
  </si>
  <si>
    <t>FMMO  126 Avg. Components</t>
  </si>
  <si>
    <t>Class I @ Test</t>
  </si>
  <si>
    <t>Class III Bfat</t>
  </si>
  <si>
    <t>Class III Protein</t>
  </si>
  <si>
    <t>Class III Other Solids</t>
  </si>
  <si>
    <t>PPD</t>
  </si>
  <si>
    <t>Class III</t>
  </si>
  <si>
    <t>Uniform Price @ Test</t>
  </si>
  <si>
    <t>Settlement w/ Producer Settlment Fund</t>
  </si>
  <si>
    <t>Organic Milk Price</t>
  </si>
  <si>
    <t>Milk Cost</t>
  </si>
  <si>
    <t>Futures</t>
  </si>
  <si>
    <t>Class IV</t>
  </si>
  <si>
    <t>DLF21</t>
  </si>
  <si>
    <t>DLG21</t>
  </si>
  <si>
    <t>DLH21</t>
  </si>
  <si>
    <t>DLJ21</t>
  </si>
  <si>
    <t>DLK21</t>
  </si>
  <si>
    <t>DLM21</t>
  </si>
  <si>
    <t>DLN21</t>
  </si>
  <si>
    <t>DLQ21</t>
  </si>
  <si>
    <t>DLU21</t>
  </si>
  <si>
    <t>DLV21</t>
  </si>
  <si>
    <t>DLX21</t>
  </si>
  <si>
    <t>DLZ21</t>
  </si>
  <si>
    <t>Date</t>
  </si>
  <si>
    <t>Name</t>
  </si>
  <si>
    <t>Open</t>
  </si>
  <si>
    <t>High</t>
  </si>
  <si>
    <t>Low</t>
  </si>
  <si>
    <t>Close</t>
  </si>
  <si>
    <t>Class III Milk December 2021</t>
  </si>
  <si>
    <t>Class III Milk November 2021</t>
  </si>
  <si>
    <t>Class III Milk October 2021</t>
  </si>
  <si>
    <t>Class III Milk September 2021</t>
  </si>
  <si>
    <t>Class III Milk August 2021</t>
  </si>
  <si>
    <t>Class III Milk July 2021</t>
  </si>
  <si>
    <t>Class III Milk June 2021</t>
  </si>
  <si>
    <t>Class III Milk May 2021</t>
  </si>
  <si>
    <t>Class III Milk April 2021</t>
  </si>
  <si>
    <t>Class III Milk March 2021</t>
  </si>
  <si>
    <t>Class III Milk February 2021</t>
  </si>
  <si>
    <t>Class III Milk January 2021</t>
  </si>
  <si>
    <t>Announced Price</t>
  </si>
  <si>
    <t>Settlement Fund</t>
  </si>
  <si>
    <t>Net Milk Price</t>
  </si>
  <si>
    <t>Milk Price before hedging</t>
  </si>
  <si>
    <t>DKF21</t>
  </si>
  <si>
    <t>DKG21</t>
  </si>
  <si>
    <t>DKH21</t>
  </si>
  <si>
    <t>DKJ21</t>
  </si>
  <si>
    <t>DKK21</t>
  </si>
  <si>
    <t>DKM21</t>
  </si>
  <si>
    <t>DKN21</t>
  </si>
  <si>
    <t>DKQ21</t>
  </si>
  <si>
    <t>DKU21</t>
  </si>
  <si>
    <t>DKV21</t>
  </si>
  <si>
    <t>DKX21</t>
  </si>
  <si>
    <t>DKZ21</t>
  </si>
  <si>
    <t>Class IV Milk January 2021</t>
  </si>
  <si>
    <t>Class IV Milk February 2021</t>
  </si>
  <si>
    <t>Class IV Milk March 2021</t>
  </si>
  <si>
    <t>Class IV Milk April 2021</t>
  </si>
  <si>
    <t>Class IV Milk May 2021</t>
  </si>
  <si>
    <t>Class IV Milk June 2021</t>
  </si>
  <si>
    <t>Class IV Milk July 2021</t>
  </si>
  <si>
    <t>Class IV Milk August 2021</t>
  </si>
  <si>
    <t>Class IV Milk September 2021</t>
  </si>
  <si>
    <t>Class IV Milk October 2021</t>
  </si>
  <si>
    <t>Class IV Milk November 2021</t>
  </si>
  <si>
    <t>Class IV Milk December 2021</t>
  </si>
  <si>
    <t>Hedge (Gain) / Loss</t>
  </si>
  <si>
    <t>Milk Cost Pre-Hedge</t>
  </si>
  <si>
    <t>Milk Cost Post Hedge</t>
  </si>
  <si>
    <t>Year</t>
  </si>
  <si>
    <t>DKZ20</t>
  </si>
  <si>
    <t>Class IV Milk December 2020</t>
  </si>
  <si>
    <t>Class III (1mo prior)</t>
  </si>
  <si>
    <t>Class IV (1 mo prior)</t>
  </si>
  <si>
    <t>A</t>
  </si>
  <si>
    <t>B</t>
  </si>
  <si>
    <t>C</t>
  </si>
  <si>
    <t>D</t>
  </si>
  <si>
    <t>E</t>
  </si>
  <si>
    <t>(C-D)</t>
  </si>
  <si>
    <t>MMM-YY</t>
  </si>
  <si>
    <t>Class III Milk December 2020</t>
  </si>
  <si>
    <t>Class III Milk November 2020</t>
  </si>
  <si>
    <t>Class III Milk October 2020</t>
  </si>
  <si>
    <t>Class III Milk September 2020</t>
  </si>
  <si>
    <t>Class III Milk August 2020</t>
  </si>
  <si>
    <t>Class III Milk July 2020</t>
  </si>
  <si>
    <t>Class III Milk June 2020</t>
  </si>
  <si>
    <t>Class III Milk May 2020</t>
  </si>
  <si>
    <t>Class III Milk April 2020</t>
  </si>
  <si>
    <t>Class III Milk March 2020</t>
  </si>
  <si>
    <t>Class III Milk February 2020</t>
  </si>
  <si>
    <t>Class III Milk January 2020</t>
  </si>
  <si>
    <t>Class III Milk December 2019</t>
  </si>
  <si>
    <t>DLZ20</t>
  </si>
  <si>
    <t>DLX20</t>
  </si>
  <si>
    <t>DLV20</t>
  </si>
  <si>
    <t>DLU20</t>
  </si>
  <si>
    <t>DLQ20</t>
  </si>
  <si>
    <t>DLN20</t>
  </si>
  <si>
    <t>DLM20</t>
  </si>
  <si>
    <t>DLK20</t>
  </si>
  <si>
    <t>DLJ20</t>
  </si>
  <si>
    <t>DLH20</t>
  </si>
  <si>
    <t>DLG20</t>
  </si>
  <si>
    <t>DLF20</t>
  </si>
  <si>
    <t>DLZ19</t>
  </si>
  <si>
    <t>Class IV Milk November 2020</t>
  </si>
  <si>
    <t>Class IV Milk October 2020</t>
  </si>
  <si>
    <t>Class IV Milk September 2020</t>
  </si>
  <si>
    <t>Class IV Milk August 2020</t>
  </si>
  <si>
    <t>Class IV Milk July 2020</t>
  </si>
  <si>
    <t>Class IV Milk June 2020</t>
  </si>
  <si>
    <t>Class IV Milk May 2020</t>
  </si>
  <si>
    <t>Class IV Milk April 2020</t>
  </si>
  <si>
    <t>Class IV Milk March 2020</t>
  </si>
  <si>
    <t>Class IV Milk February 2020</t>
  </si>
  <si>
    <t>Class IV Milk January 2020</t>
  </si>
  <si>
    <t>Class IV Milk December 2019</t>
  </si>
  <si>
    <t>DKX20</t>
  </si>
  <si>
    <t>DKV20</t>
  </si>
  <si>
    <t>DKU20</t>
  </si>
  <si>
    <t>DKQ20</t>
  </si>
  <si>
    <t>DKN20</t>
  </si>
  <si>
    <t>DKM20</t>
  </si>
  <si>
    <t>DKK20</t>
  </si>
  <si>
    <t>DKJ20</t>
  </si>
  <si>
    <t>DKH20</t>
  </si>
  <si>
    <t>DKG20</t>
  </si>
  <si>
    <t>DKF20</t>
  </si>
  <si>
    <t>DKZ19</t>
  </si>
  <si>
    <t>Class III Milk December 2022</t>
  </si>
  <si>
    <t>Class III Milk November 2022</t>
  </si>
  <si>
    <t>Class III Milk October 2022</t>
  </si>
  <si>
    <t>Class III Milk September 2022</t>
  </si>
  <si>
    <t>Class III Milk August 2022</t>
  </si>
  <si>
    <t>Class III Milk July 2022</t>
  </si>
  <si>
    <t>Class III Milk June 2022</t>
  </si>
  <si>
    <t>Class III Milk May 2022</t>
  </si>
  <si>
    <t>Class III Milk April 2022</t>
  </si>
  <si>
    <t>Class III Milk March 2022</t>
  </si>
  <si>
    <t>Class III Milk February 2022</t>
  </si>
  <si>
    <t>Class III Milk January 2022</t>
  </si>
  <si>
    <t>DLZ22</t>
  </si>
  <si>
    <t>DLX22</t>
  </si>
  <si>
    <t>DLV22</t>
  </si>
  <si>
    <t>DLU22</t>
  </si>
  <si>
    <t>DLQ22</t>
  </si>
  <si>
    <t>DLN22</t>
  </si>
  <si>
    <t>DLM22</t>
  </si>
  <si>
    <t>DLK22</t>
  </si>
  <si>
    <t>DLJ22</t>
  </si>
  <si>
    <t>DLH22</t>
  </si>
  <si>
    <t>DLG22</t>
  </si>
  <si>
    <t>DLF22</t>
  </si>
  <si>
    <t>Class IV Milk December 2022</t>
  </si>
  <si>
    <t>Class IV Milk November 2022</t>
  </si>
  <si>
    <t>Class IV Milk October 2022</t>
  </si>
  <si>
    <t>Class IV Milk September 2022</t>
  </si>
  <si>
    <t>Class IV Milk August 2022</t>
  </si>
  <si>
    <t>Class IV Milk July 2022</t>
  </si>
  <si>
    <t>Class IV Milk June 2022</t>
  </si>
  <si>
    <t>Class IV Milk May 2022</t>
  </si>
  <si>
    <t>Class IV Milk April 2022</t>
  </si>
  <si>
    <t>Class IV Milk March 2022</t>
  </si>
  <si>
    <t>Class IV Milk February 2022</t>
  </si>
  <si>
    <t>Class IV Milk January 2022</t>
  </si>
  <si>
    <t>DKZ22</t>
  </si>
  <si>
    <t>DKX22</t>
  </si>
  <si>
    <t>DKV22</t>
  </si>
  <si>
    <t>DKU22</t>
  </si>
  <si>
    <t>DKQ22</t>
  </si>
  <si>
    <t>DKN22</t>
  </si>
  <si>
    <t>DKM22</t>
  </si>
  <si>
    <t>DKK22</t>
  </si>
  <si>
    <t>DKJ22</t>
  </si>
  <si>
    <t>DKH22</t>
  </si>
  <si>
    <t>DKG22</t>
  </si>
  <si>
    <t>DKF22</t>
  </si>
  <si>
    <t>Class III Milk June 2023</t>
  </si>
  <si>
    <t>Class III Milk May 2023</t>
  </si>
  <si>
    <t>Class III Milk April 2023</t>
  </si>
  <si>
    <t>Class III Milk March 2023</t>
  </si>
  <si>
    <t>Class III Milk February 2023</t>
  </si>
  <si>
    <t>Class III Milk January 2023</t>
  </si>
  <si>
    <t>DLM23</t>
  </si>
  <si>
    <t>DLK23</t>
  </si>
  <si>
    <t>DLJ23</t>
  </si>
  <si>
    <t>DLH23</t>
  </si>
  <si>
    <t>DLG23</t>
  </si>
  <si>
    <t>DLF23</t>
  </si>
  <si>
    <t>Class IV Milk June 2023</t>
  </si>
  <si>
    <t>Class IV Milk May 2023</t>
  </si>
  <si>
    <t>Class IV Milk April 2023</t>
  </si>
  <si>
    <t>Class IV Milk March 2023</t>
  </si>
  <si>
    <t>Class IV Milk February 2023</t>
  </si>
  <si>
    <t>Class IV Milk January 2023</t>
  </si>
  <si>
    <t>DKM23</t>
  </si>
  <si>
    <t>DKK23</t>
  </si>
  <si>
    <t>DKJ23</t>
  </si>
  <si>
    <t>DKH23</t>
  </si>
  <si>
    <t>DKG23</t>
  </si>
  <si>
    <t>DKF23</t>
  </si>
  <si>
    <t>source: FMMO 126 Uniform Price Reports 2020; CME Futures Price Settlements</t>
  </si>
  <si>
    <t>source: FMMO 126 Uniform Price Reports 2022; CME Futures Price Settlements</t>
  </si>
  <si>
    <t>source: FMMO 126 Uniform Price Reports 2023; CME Futures Price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</si>
</sst>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m\/d\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2" applyFont="1"/>
    <xf numFmtId="164" fontId="0" fillId="0" borderId="0" xfId="1" applyNumberFormat="1" applyFont="1"/>
    <xf numFmtId="165" fontId="0" fillId="0" borderId="0" xfId="2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44" fontId="0" fillId="0" borderId="1" xfId="2" applyFont="1" applyBorder="1"/>
    <xf numFmtId="43" fontId="0" fillId="0" borderId="1" xfId="1" applyFont="1" applyBorder="1"/>
    <xf numFmtId="166" fontId="0" fillId="0" borderId="1" xfId="2" applyNumberFormat="1" applyFont="1" applyBorder="1"/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4" fontId="0" fillId="0" borderId="1" xfId="0" applyNumberFormat="1" applyBorder="1"/>
    <xf numFmtId="43" fontId="0" fillId="0" borderId="0" xfId="0" applyNumberFormat="1"/>
    <xf numFmtId="43" fontId="0" fillId="0" borderId="1" xfId="0" applyNumberFormat="1" applyBorder="1"/>
    <xf numFmtId="0" fontId="2" fillId="6" borderId="0" xfId="0" applyFont="1" applyFill="1" applyAlignment="1">
      <alignment horizontal="center" wrapText="1"/>
    </xf>
    <xf numFmtId="4" fontId="0" fillId="0" borderId="0" xfId="0" applyNumberFormat="1"/>
    <xf numFmtId="167" fontId="0" fillId="0" borderId="0" xfId="0" applyNumberFormat="1"/>
    <xf numFmtId="17" fontId="0" fillId="0" borderId="1" xfId="0" applyNumberFormat="1" applyBorder="1"/>
    <xf numFmtId="0" fontId="2" fillId="7" borderId="0" xfId="0" applyFont="1" applyFill="1" applyAlignment="1">
      <alignment horizontal="center" wrapText="1"/>
    </xf>
    <xf numFmtId="44" fontId="5" fillId="8" borderId="1" xfId="0" applyNumberFormat="1" applyFont="1" applyFill="1" applyBorder="1"/>
    <xf numFmtId="44" fontId="5" fillId="8" borderId="1" xfId="2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5" fillId="0" borderId="1" xfId="2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</a:t>
            </a:r>
            <a:r>
              <a:rPr lang="en-US" baseline="0"/>
              <a:t> 2020</a:t>
            </a:r>
            <a:r>
              <a:rPr lang="en-US"/>
              <a:t> to Jun 2023 Settlement Fund Hedge ($/cwt)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9171041119860015E-3"/>
                  <c:y val="0.303966006806693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 Summary'!$C$3:$C$44</c:f>
              <c:numCache>
                <c:formatCode>_("$"* #,##0.00_);_("$"* \(#,##0.00\);_("$"* "-"??_);_(@_)</c:formatCode>
                <c:ptCount val="42"/>
                <c:pt idx="0">
                  <c:v>4.3173315999999993</c:v>
                </c:pt>
                <c:pt idx="1">
                  <c:v>3.0012424300000013</c:v>
                </c:pt>
                <c:pt idx="2">
                  <c:v>3.7494467500000042</c:v>
                </c:pt>
                <c:pt idx="3">
                  <c:v>6.5197355999999989</c:v>
                </c:pt>
                <c:pt idx="4">
                  <c:v>3.5118775600000021</c:v>
                </c:pt>
                <c:pt idx="5">
                  <c:v>-7.3397480199999983</c:v>
                </c:pt>
                <c:pt idx="6">
                  <c:v>-5.4388924899999971</c:v>
                </c:pt>
                <c:pt idx="7">
                  <c:v>2.7450393700000006</c:v>
                </c:pt>
                <c:pt idx="8">
                  <c:v>4.3987886700000018</c:v>
                </c:pt>
                <c:pt idx="9">
                  <c:v>-4.7251588799999986</c:v>
                </c:pt>
                <c:pt idx="10">
                  <c:v>-2.7413326200000014</c:v>
                </c:pt>
                <c:pt idx="11">
                  <c:v>6.2257548400000005</c:v>
                </c:pt>
                <c:pt idx="12">
                  <c:v>1.24276068</c:v>
                </c:pt>
                <c:pt idx="13">
                  <c:v>2.0762889100000024</c:v>
                </c:pt>
                <c:pt idx="14">
                  <c:v>1.196412119999998</c:v>
                </c:pt>
                <c:pt idx="15">
                  <c:v>8.6699899999995722E-2</c:v>
                </c:pt>
                <c:pt idx="16">
                  <c:v>0.58919992999999948</c:v>
                </c:pt>
                <c:pt idx="17">
                  <c:v>3.7831445600000002</c:v>
                </c:pt>
                <c:pt idx="18">
                  <c:v>3.7737008999999979</c:v>
                </c:pt>
                <c:pt idx="19">
                  <c:v>3.6406530000000004</c:v>
                </c:pt>
                <c:pt idx="20">
                  <c:v>2.5251459300000043</c:v>
                </c:pt>
                <c:pt idx="21">
                  <c:v>1.3591674499999975</c:v>
                </c:pt>
                <c:pt idx="22">
                  <c:v>1.7137276999999997</c:v>
                </c:pt>
                <c:pt idx="23">
                  <c:v>2.7100315599999973</c:v>
                </c:pt>
                <c:pt idx="24">
                  <c:v>1.1226144199999979</c:v>
                </c:pt>
                <c:pt idx="25">
                  <c:v>2.8863048900000017</c:v>
                </c:pt>
                <c:pt idx="26">
                  <c:v>2.73314156</c:v>
                </c:pt>
                <c:pt idx="27">
                  <c:v>2.2170980000000036</c:v>
                </c:pt>
                <c:pt idx="28">
                  <c:v>2.5505571799999949</c:v>
                </c:pt>
                <c:pt idx="29">
                  <c:v>3.9917251599999979</c:v>
                </c:pt>
                <c:pt idx="30">
                  <c:v>6.1133517800000021</c:v>
                </c:pt>
                <c:pt idx="31">
                  <c:v>7.7020917000000004</c:v>
                </c:pt>
                <c:pt idx="32">
                  <c:v>6.3462520600000012</c:v>
                </c:pt>
                <c:pt idx="33">
                  <c:v>3.1047520900000052</c:v>
                </c:pt>
                <c:pt idx="34">
                  <c:v>5.3464067799999988</c:v>
                </c:pt>
                <c:pt idx="35">
                  <c:v>4.2002612400000032</c:v>
                </c:pt>
                <c:pt idx="36">
                  <c:v>5.5013763499999975</c:v>
                </c:pt>
                <c:pt idx="37">
                  <c:v>5.3241644400000041</c:v>
                </c:pt>
                <c:pt idx="38">
                  <c:v>3.2820626499999968</c:v>
                </c:pt>
                <c:pt idx="39">
                  <c:v>2.6705391000000027</c:v>
                </c:pt>
                <c:pt idx="40">
                  <c:v>6.0986725599999971</c:v>
                </c:pt>
                <c:pt idx="41">
                  <c:v>5.8947582000000018</c:v>
                </c:pt>
              </c:numCache>
            </c:numRef>
          </c:xVal>
          <c:yVal>
            <c:numRef>
              <c:f>'Exhibit 18 - Summary'!$D$3:$D$44</c:f>
              <c:numCache>
                <c:formatCode>_("$"* #,##0.00_);_("$"* \(#,##0.00\);_("$"* "-"??_);_(@_)</c:formatCode>
                <c:ptCount val="4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  <c:pt idx="12">
                  <c:v>0.41999999999999993</c:v>
                </c:pt>
                <c:pt idx="13">
                  <c:v>1.2200000000000006</c:v>
                </c:pt>
                <c:pt idx="14">
                  <c:v>2.1900000000000031</c:v>
                </c:pt>
                <c:pt idx="15">
                  <c:v>1.8100000000000041</c:v>
                </c:pt>
                <c:pt idx="16">
                  <c:v>-1.5399999999999991</c:v>
                </c:pt>
                <c:pt idx="17">
                  <c:v>-1.3200000000000003</c:v>
                </c:pt>
                <c:pt idx="18">
                  <c:v>1.3399999999999963</c:v>
                </c:pt>
                <c:pt idx="19">
                  <c:v>3.8300000000000018</c:v>
                </c:pt>
                <c:pt idx="20">
                  <c:v>3.5200000000000014</c:v>
                </c:pt>
                <c:pt idx="21">
                  <c:v>0.69999999999999929</c:v>
                </c:pt>
                <c:pt idx="22">
                  <c:v>-2.0499999999999989</c:v>
                </c:pt>
                <c:pt idx="23">
                  <c:v>-2.8900000000000006</c:v>
                </c:pt>
                <c:pt idx="24">
                  <c:v>-2.9599999999999973</c:v>
                </c:pt>
                <c:pt idx="25">
                  <c:v>-6.4799999999999969</c:v>
                </c:pt>
                <c:pt idx="26">
                  <c:v>-6.3500000000000014</c:v>
                </c:pt>
                <c:pt idx="27">
                  <c:v>-5.4500000000000028</c:v>
                </c:pt>
                <c:pt idx="28">
                  <c:v>-4.3299999999999983</c:v>
                </c:pt>
                <c:pt idx="29">
                  <c:v>-1.3299999999999983</c:v>
                </c:pt>
                <c:pt idx="30">
                  <c:v>-0.65999999999999659</c:v>
                </c:pt>
                <c:pt idx="31">
                  <c:v>-0.31999999999999673</c:v>
                </c:pt>
                <c:pt idx="32">
                  <c:v>5.3300000000000018</c:v>
                </c:pt>
                <c:pt idx="33">
                  <c:v>2.7600000000000016</c:v>
                </c:pt>
                <c:pt idx="34">
                  <c:v>-5.1099999999999994</c:v>
                </c:pt>
                <c:pt idx="35">
                  <c:v>-0.62000000000000099</c:v>
                </c:pt>
                <c:pt idx="36">
                  <c:v>1.4299999999999997</c:v>
                </c:pt>
                <c:pt idx="37">
                  <c:v>0.79999999999999716</c:v>
                </c:pt>
                <c:pt idx="38">
                  <c:v>3.3200000000000003</c:v>
                </c:pt>
                <c:pt idx="39">
                  <c:v>1.25</c:v>
                </c:pt>
                <c:pt idx="40">
                  <c:v>0.46999999999999886</c:v>
                </c:pt>
                <c:pt idx="41">
                  <c:v>2.3099999999999987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1-4AB3-AD99-FFE54F1B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165440"/>
        <c:axId val="1195163640"/>
      </c:scatterChart>
      <c:valAx>
        <c:axId val="119516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163640"/>
        <c:crosses val="autoZero"/>
        <c:crossBetween val="midCat"/>
      </c:valAx>
      <c:valAx>
        <c:axId val="119516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16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- Exp 2023'!$R$5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- Exp 2023'!$R$6:$R$17</c:f>
              <c:numCache>
                <c:formatCode>_("$"* #,##0.00_);_("$"* \(#,##0.00\);_("$"* "-"??_);_(@_)</c:formatCode>
                <c:ptCount val="12"/>
                <c:pt idx="0">
                  <c:v>5.5013763499999975</c:v>
                </c:pt>
                <c:pt idx="1">
                  <c:v>5.3241644400000041</c:v>
                </c:pt>
                <c:pt idx="2">
                  <c:v>3.2820626499999968</c:v>
                </c:pt>
                <c:pt idx="3">
                  <c:v>2.6705391000000027</c:v>
                </c:pt>
                <c:pt idx="4">
                  <c:v>6.0986725599999971</c:v>
                </c:pt>
                <c:pt idx="5">
                  <c:v>5.8947582000000018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7-4E13-9947-45282224310D}"/>
            </c:ext>
          </c:extLst>
        </c:ser>
        <c:ser>
          <c:idx val="1"/>
          <c:order val="1"/>
          <c:tx>
            <c:strRef>
              <c:f>'Exhibit 18 -Hedge - Exp 2023'!$T$5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- Exp 2023'!$T$6:$T$17</c:f>
              <c:numCache>
                <c:formatCode>_("$"* #,##0.00_);_("$"* \(#,##0.00\);_("$"* "-"??_);_(@_)</c:formatCode>
                <c:ptCount val="12"/>
                <c:pt idx="0">
                  <c:v>1.4299999999999997</c:v>
                </c:pt>
                <c:pt idx="1">
                  <c:v>0.79999999999999716</c:v>
                </c:pt>
                <c:pt idx="2">
                  <c:v>3.3200000000000003</c:v>
                </c:pt>
                <c:pt idx="3">
                  <c:v>1.25</c:v>
                </c:pt>
                <c:pt idx="4">
                  <c:v>0.46999999999999886</c:v>
                </c:pt>
                <c:pt idx="5">
                  <c:v>2.3099999999999987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7-4E13-9947-45282224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Settlement Fund Hedge ($/cwt)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 Summary'!$C$2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'Exhibit 18 - Summary'!$A$3:$A$44</c:f>
              <c:numCache>
                <c:formatCode>mmm\-yy</c:formatCode>
                <c:ptCount val="4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</c:numCache>
            </c:numRef>
          </c:cat>
          <c:val>
            <c:numRef>
              <c:f>'Exhibit 18 - Summary'!$C$3:$C$44</c:f>
              <c:numCache>
                <c:formatCode>_("$"* #,##0.00_);_("$"* \(#,##0.00\);_("$"* "-"??_);_(@_)</c:formatCode>
                <c:ptCount val="42"/>
                <c:pt idx="0">
                  <c:v>4.3173315999999993</c:v>
                </c:pt>
                <c:pt idx="1">
                  <c:v>3.0012424300000013</c:v>
                </c:pt>
                <c:pt idx="2">
                  <c:v>3.7494467500000042</c:v>
                </c:pt>
                <c:pt idx="3">
                  <c:v>6.5197355999999989</c:v>
                </c:pt>
                <c:pt idx="4">
                  <c:v>3.5118775600000021</c:v>
                </c:pt>
                <c:pt idx="5">
                  <c:v>-7.3397480199999983</c:v>
                </c:pt>
                <c:pt idx="6">
                  <c:v>-5.4388924899999971</c:v>
                </c:pt>
                <c:pt idx="7">
                  <c:v>2.7450393700000006</c:v>
                </c:pt>
                <c:pt idx="8">
                  <c:v>4.3987886700000018</c:v>
                </c:pt>
                <c:pt idx="9">
                  <c:v>-4.7251588799999986</c:v>
                </c:pt>
                <c:pt idx="10">
                  <c:v>-2.7413326200000014</c:v>
                </c:pt>
                <c:pt idx="11">
                  <c:v>6.2257548400000005</c:v>
                </c:pt>
                <c:pt idx="12">
                  <c:v>1.24276068</c:v>
                </c:pt>
                <c:pt idx="13">
                  <c:v>2.0762889100000024</c:v>
                </c:pt>
                <c:pt idx="14">
                  <c:v>1.196412119999998</c:v>
                </c:pt>
                <c:pt idx="15">
                  <c:v>8.6699899999995722E-2</c:v>
                </c:pt>
                <c:pt idx="16">
                  <c:v>0.58919992999999948</c:v>
                </c:pt>
                <c:pt idx="17">
                  <c:v>3.7831445600000002</c:v>
                </c:pt>
                <c:pt idx="18">
                  <c:v>3.7737008999999979</c:v>
                </c:pt>
                <c:pt idx="19">
                  <c:v>3.6406530000000004</c:v>
                </c:pt>
                <c:pt idx="20">
                  <c:v>2.5251459300000043</c:v>
                </c:pt>
                <c:pt idx="21">
                  <c:v>1.3591674499999975</c:v>
                </c:pt>
                <c:pt idx="22">
                  <c:v>1.7137276999999997</c:v>
                </c:pt>
                <c:pt idx="23">
                  <c:v>2.7100315599999973</c:v>
                </c:pt>
                <c:pt idx="24">
                  <c:v>1.1226144199999979</c:v>
                </c:pt>
                <c:pt idx="25">
                  <c:v>2.8863048900000017</c:v>
                </c:pt>
                <c:pt idx="26">
                  <c:v>2.73314156</c:v>
                </c:pt>
                <c:pt idx="27">
                  <c:v>2.2170980000000036</c:v>
                </c:pt>
                <c:pt idx="28">
                  <c:v>2.5505571799999949</c:v>
                </c:pt>
                <c:pt idx="29">
                  <c:v>3.9917251599999979</c:v>
                </c:pt>
                <c:pt idx="30">
                  <c:v>6.1133517800000021</c:v>
                </c:pt>
                <c:pt idx="31">
                  <c:v>7.7020917000000004</c:v>
                </c:pt>
                <c:pt idx="32">
                  <c:v>6.3462520600000012</c:v>
                </c:pt>
                <c:pt idx="33">
                  <c:v>3.1047520900000052</c:v>
                </c:pt>
                <c:pt idx="34">
                  <c:v>5.3464067799999988</c:v>
                </c:pt>
                <c:pt idx="35">
                  <c:v>4.2002612400000032</c:v>
                </c:pt>
                <c:pt idx="36">
                  <c:v>5.5013763499999975</c:v>
                </c:pt>
                <c:pt idx="37">
                  <c:v>5.3241644400000041</c:v>
                </c:pt>
                <c:pt idx="38">
                  <c:v>3.2820626499999968</c:v>
                </c:pt>
                <c:pt idx="39">
                  <c:v>2.6705391000000027</c:v>
                </c:pt>
                <c:pt idx="40">
                  <c:v>6.0986725599999971</c:v>
                </c:pt>
                <c:pt idx="41">
                  <c:v>5.8947582000000018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8-464E-AF50-87C055F910BF}"/>
            </c:ext>
          </c:extLst>
        </c:ser>
        <c:ser>
          <c:idx val="1"/>
          <c:order val="1"/>
          <c:tx>
            <c:strRef>
              <c:f>'Exhibit 18 - Summary'!$D$2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'Exhibit 18 - Summary'!$A$3:$A$44</c:f>
              <c:numCache>
                <c:formatCode>mmm\-yy</c:formatCode>
                <c:ptCount val="4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</c:numCache>
            </c:numRef>
          </c:cat>
          <c:val>
            <c:numRef>
              <c:f>'Exhibit 18 - Summary'!$D$3:$D$44</c:f>
              <c:numCache>
                <c:formatCode>_("$"* #,##0.00_);_("$"* \(#,##0.00\);_("$"* "-"??_);_(@_)</c:formatCode>
                <c:ptCount val="4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  <c:pt idx="12">
                  <c:v>0.41999999999999993</c:v>
                </c:pt>
                <c:pt idx="13">
                  <c:v>1.2200000000000006</c:v>
                </c:pt>
                <c:pt idx="14">
                  <c:v>2.1900000000000031</c:v>
                </c:pt>
                <c:pt idx="15">
                  <c:v>1.8100000000000041</c:v>
                </c:pt>
                <c:pt idx="16">
                  <c:v>-1.5399999999999991</c:v>
                </c:pt>
                <c:pt idx="17">
                  <c:v>-1.3200000000000003</c:v>
                </c:pt>
                <c:pt idx="18">
                  <c:v>1.3399999999999963</c:v>
                </c:pt>
                <c:pt idx="19">
                  <c:v>3.8300000000000018</c:v>
                </c:pt>
                <c:pt idx="20">
                  <c:v>3.5200000000000014</c:v>
                </c:pt>
                <c:pt idx="21">
                  <c:v>0.69999999999999929</c:v>
                </c:pt>
                <c:pt idx="22">
                  <c:v>-2.0499999999999989</c:v>
                </c:pt>
                <c:pt idx="23">
                  <c:v>-2.8900000000000006</c:v>
                </c:pt>
                <c:pt idx="24">
                  <c:v>-2.9599999999999973</c:v>
                </c:pt>
                <c:pt idx="25">
                  <c:v>-6.4799999999999969</c:v>
                </c:pt>
                <c:pt idx="26">
                  <c:v>-6.3500000000000014</c:v>
                </c:pt>
                <c:pt idx="27">
                  <c:v>-5.4500000000000028</c:v>
                </c:pt>
                <c:pt idx="28">
                  <c:v>-4.3299999999999983</c:v>
                </c:pt>
                <c:pt idx="29">
                  <c:v>-1.3299999999999983</c:v>
                </c:pt>
                <c:pt idx="30">
                  <c:v>-0.65999999999999659</c:v>
                </c:pt>
                <c:pt idx="31">
                  <c:v>-0.31999999999999673</c:v>
                </c:pt>
                <c:pt idx="32">
                  <c:v>5.3300000000000018</c:v>
                </c:pt>
                <c:pt idx="33">
                  <c:v>2.7600000000000016</c:v>
                </c:pt>
                <c:pt idx="34">
                  <c:v>-5.1099999999999994</c:v>
                </c:pt>
                <c:pt idx="35">
                  <c:v>-0.62000000000000099</c:v>
                </c:pt>
                <c:pt idx="36">
                  <c:v>1.4299999999999997</c:v>
                </c:pt>
                <c:pt idx="37">
                  <c:v>0.79999999999999716</c:v>
                </c:pt>
                <c:pt idx="38">
                  <c:v>3.3200000000000003</c:v>
                </c:pt>
                <c:pt idx="39">
                  <c:v>1.25</c:v>
                </c:pt>
                <c:pt idx="40">
                  <c:v>0.46999999999999886</c:v>
                </c:pt>
                <c:pt idx="41">
                  <c:v>2.3099999999999987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8-464E-AF50-87C055F9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996816"/>
        <c:axId val="1133997176"/>
      </c:barChart>
      <c:dateAx>
        <c:axId val="1133996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97176"/>
        <c:crosses val="autoZero"/>
        <c:auto val="1"/>
        <c:lblOffset val="100"/>
        <c:baseTimeUnit val="months"/>
      </c:dateAx>
      <c:valAx>
        <c:axId val="113399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9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 Hedge Ex - 2020'!$T$5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 Hedge Ex - 2020'!$R$6:$R$17</c:f>
              <c:numCache>
                <c:formatCode>_("$"* #,##0.00_);_("$"* \(#,##0.00\);_("$"* "-"??_);_(@_)</c:formatCode>
                <c:ptCount val="12"/>
                <c:pt idx="0">
                  <c:v>4.3173315999999993</c:v>
                </c:pt>
                <c:pt idx="1">
                  <c:v>3.0012424300000013</c:v>
                </c:pt>
                <c:pt idx="2">
                  <c:v>3.7494467500000042</c:v>
                </c:pt>
                <c:pt idx="3">
                  <c:v>6.5197355999999989</c:v>
                </c:pt>
                <c:pt idx="4">
                  <c:v>3.5118775600000021</c:v>
                </c:pt>
                <c:pt idx="5">
                  <c:v>-7.3397480199999983</c:v>
                </c:pt>
                <c:pt idx="6">
                  <c:v>-5.4388924899999971</c:v>
                </c:pt>
                <c:pt idx="7">
                  <c:v>2.7450393700000006</c:v>
                </c:pt>
                <c:pt idx="8">
                  <c:v>4.3987886700000018</c:v>
                </c:pt>
                <c:pt idx="9">
                  <c:v>-4.7251588799999986</c:v>
                </c:pt>
                <c:pt idx="10">
                  <c:v>-2.7413326200000014</c:v>
                </c:pt>
                <c:pt idx="11">
                  <c:v>6.2257548400000005</c:v>
                </c:pt>
              </c:numCache>
            </c:numRef>
          </c:xVal>
          <c:yVal>
            <c:numRef>
              <c:f>'Exhibit 18 - Hedge Ex - 2020'!$T$6:$T$17</c:f>
              <c:numCache>
                <c:formatCode>_("$"* #,##0.00_);_("$"* \(#,##0.00\);_("$"* "-"??_);_(@_)</c:formatCode>
                <c:ptCount val="1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D-4BE0-943E-36E5C9D4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 Hedge Ex - 2020'!$R$5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 Hedge Ex - 2020'!$R$6:$R$17</c:f>
              <c:numCache>
                <c:formatCode>_("$"* #,##0.00_);_("$"* \(#,##0.00\);_("$"* "-"??_);_(@_)</c:formatCode>
                <c:ptCount val="12"/>
                <c:pt idx="0">
                  <c:v>4.3173315999999993</c:v>
                </c:pt>
                <c:pt idx="1">
                  <c:v>3.0012424300000013</c:v>
                </c:pt>
                <c:pt idx="2">
                  <c:v>3.7494467500000042</c:v>
                </c:pt>
                <c:pt idx="3">
                  <c:v>6.5197355999999989</c:v>
                </c:pt>
                <c:pt idx="4">
                  <c:v>3.5118775600000021</c:v>
                </c:pt>
                <c:pt idx="5">
                  <c:v>-7.3397480199999983</c:v>
                </c:pt>
                <c:pt idx="6">
                  <c:v>-5.4388924899999971</c:v>
                </c:pt>
                <c:pt idx="7">
                  <c:v>2.7450393700000006</c:v>
                </c:pt>
                <c:pt idx="8">
                  <c:v>4.3987886700000018</c:v>
                </c:pt>
                <c:pt idx="9">
                  <c:v>-4.7251588799999986</c:v>
                </c:pt>
                <c:pt idx="10">
                  <c:v>-2.7413326200000014</c:v>
                </c:pt>
                <c:pt idx="11">
                  <c:v>6.2257548400000005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B65-AF94-8C0190ECD9F3}"/>
            </c:ext>
          </c:extLst>
        </c:ser>
        <c:ser>
          <c:idx val="1"/>
          <c:order val="1"/>
          <c:tx>
            <c:strRef>
              <c:f>'Exhibit 18 - Hedge Ex - 2020'!$T$5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 Hedge Ex - 2020'!$T$6:$T$17</c:f>
              <c:numCache>
                <c:formatCode>_("$"* #,##0.00_);_("$"* \(#,##0.00\);_("$"* "-"??_);_(@_)</c:formatCode>
                <c:ptCount val="1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B65-AF94-8C0190EC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Ex- 2021'!$T$5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1978091979536756"/>
                  <c:y val="-0.167495990084572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Ex- 2021'!$R$6:$R$17</c:f>
              <c:numCache>
                <c:formatCode>_("$"* #,##0.00_);_("$"* \(#,##0.00\);_("$"* "-"??_);_(@_)</c:formatCode>
                <c:ptCount val="12"/>
                <c:pt idx="0">
                  <c:v>1.24276068</c:v>
                </c:pt>
                <c:pt idx="1">
                  <c:v>2.0762889100000024</c:v>
                </c:pt>
                <c:pt idx="2">
                  <c:v>1.196412119999998</c:v>
                </c:pt>
                <c:pt idx="3">
                  <c:v>8.6699899999995722E-2</c:v>
                </c:pt>
                <c:pt idx="4">
                  <c:v>0.58919992999999948</c:v>
                </c:pt>
                <c:pt idx="5">
                  <c:v>3.7831445600000002</c:v>
                </c:pt>
                <c:pt idx="6">
                  <c:v>3.7737008999999979</c:v>
                </c:pt>
                <c:pt idx="7">
                  <c:v>3.6406530000000004</c:v>
                </c:pt>
                <c:pt idx="8">
                  <c:v>2.5251459300000043</c:v>
                </c:pt>
                <c:pt idx="9">
                  <c:v>1.3591674499999975</c:v>
                </c:pt>
                <c:pt idx="10">
                  <c:v>1.7137276999999997</c:v>
                </c:pt>
                <c:pt idx="11">
                  <c:v>2.7100315599999973</c:v>
                </c:pt>
              </c:numCache>
            </c:numRef>
          </c:xVal>
          <c:yVal>
            <c:numRef>
              <c:f>'Exhibit 18 -Hedge Ex- 2021'!$T$6:$T$17</c:f>
              <c:numCache>
                <c:formatCode>_("$"* #,##0.00_);_("$"* \(#,##0.00\);_("$"* "-"??_);_(@_)</c:formatCode>
                <c:ptCount val="12"/>
                <c:pt idx="0">
                  <c:v>0.41999999999999993</c:v>
                </c:pt>
                <c:pt idx="1">
                  <c:v>1.2200000000000006</c:v>
                </c:pt>
                <c:pt idx="2">
                  <c:v>2.1900000000000031</c:v>
                </c:pt>
                <c:pt idx="3">
                  <c:v>1.8100000000000041</c:v>
                </c:pt>
                <c:pt idx="4">
                  <c:v>-1.5399999999999991</c:v>
                </c:pt>
                <c:pt idx="5">
                  <c:v>-1.3200000000000003</c:v>
                </c:pt>
                <c:pt idx="6">
                  <c:v>1.3399999999999963</c:v>
                </c:pt>
                <c:pt idx="7">
                  <c:v>3.8300000000000018</c:v>
                </c:pt>
                <c:pt idx="8">
                  <c:v>3.5200000000000014</c:v>
                </c:pt>
                <c:pt idx="9">
                  <c:v>0.69999999999999929</c:v>
                </c:pt>
                <c:pt idx="10">
                  <c:v>-2.0499999999999989</c:v>
                </c:pt>
                <c:pt idx="11">
                  <c:v>-2.8900000000000006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8-410F-AACF-A34ADB95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Ex- 2021'!$R$5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Ex- 2021'!$R$6:$R$17</c:f>
              <c:numCache>
                <c:formatCode>_("$"* #,##0.00_);_("$"* \(#,##0.00\);_("$"* "-"??_);_(@_)</c:formatCode>
                <c:ptCount val="12"/>
                <c:pt idx="0">
                  <c:v>1.24276068</c:v>
                </c:pt>
                <c:pt idx="1">
                  <c:v>2.0762889100000024</c:v>
                </c:pt>
                <c:pt idx="2">
                  <c:v>1.196412119999998</c:v>
                </c:pt>
                <c:pt idx="3">
                  <c:v>8.6699899999995722E-2</c:v>
                </c:pt>
                <c:pt idx="4">
                  <c:v>0.58919992999999948</c:v>
                </c:pt>
                <c:pt idx="5">
                  <c:v>3.7831445600000002</c:v>
                </c:pt>
                <c:pt idx="6">
                  <c:v>3.7737008999999979</c:v>
                </c:pt>
                <c:pt idx="7">
                  <c:v>3.6406530000000004</c:v>
                </c:pt>
                <c:pt idx="8">
                  <c:v>2.5251459300000043</c:v>
                </c:pt>
                <c:pt idx="9">
                  <c:v>1.3591674499999975</c:v>
                </c:pt>
                <c:pt idx="10">
                  <c:v>1.7137276999999997</c:v>
                </c:pt>
                <c:pt idx="11">
                  <c:v>2.7100315599999973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8-4EEF-84F5-00AC44374902}"/>
            </c:ext>
          </c:extLst>
        </c:ser>
        <c:ser>
          <c:idx val="1"/>
          <c:order val="1"/>
          <c:tx>
            <c:strRef>
              <c:f>'Exhibit 18 -Hedge Ex- 2021'!$T$5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Ex- 2021'!$T$6:$T$17</c:f>
              <c:numCache>
                <c:formatCode>_("$"* #,##0.00_);_("$"* \(#,##0.00\);_("$"* "-"??_);_(@_)</c:formatCode>
                <c:ptCount val="12"/>
                <c:pt idx="0">
                  <c:v>0.41999999999999993</c:v>
                </c:pt>
                <c:pt idx="1">
                  <c:v>1.2200000000000006</c:v>
                </c:pt>
                <c:pt idx="2">
                  <c:v>2.1900000000000031</c:v>
                </c:pt>
                <c:pt idx="3">
                  <c:v>1.8100000000000041</c:v>
                </c:pt>
                <c:pt idx="4">
                  <c:v>-1.5399999999999991</c:v>
                </c:pt>
                <c:pt idx="5">
                  <c:v>-1.3200000000000003</c:v>
                </c:pt>
                <c:pt idx="6">
                  <c:v>1.3399999999999963</c:v>
                </c:pt>
                <c:pt idx="7">
                  <c:v>3.8300000000000018</c:v>
                </c:pt>
                <c:pt idx="8">
                  <c:v>3.5200000000000014</c:v>
                </c:pt>
                <c:pt idx="9">
                  <c:v>0.69999999999999929</c:v>
                </c:pt>
                <c:pt idx="10">
                  <c:v>-2.0499999999999989</c:v>
                </c:pt>
                <c:pt idx="11">
                  <c:v>-2.8900000000000006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8-4EEF-84F5-00AC4437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Ex - 2022'!$T$5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Ex - 2022'!$R$6:$R$17</c:f>
              <c:numCache>
                <c:formatCode>_("$"* #,##0.00_);_("$"* \(#,##0.00\);_("$"* "-"??_);_(@_)</c:formatCode>
                <c:ptCount val="12"/>
                <c:pt idx="0">
                  <c:v>1.1226144199999979</c:v>
                </c:pt>
                <c:pt idx="1">
                  <c:v>2.8863048900000017</c:v>
                </c:pt>
                <c:pt idx="2">
                  <c:v>2.73314156</c:v>
                </c:pt>
                <c:pt idx="3">
                  <c:v>2.2170980000000036</c:v>
                </c:pt>
                <c:pt idx="4">
                  <c:v>2.5505571799999949</c:v>
                </c:pt>
                <c:pt idx="5">
                  <c:v>3.9917251599999979</c:v>
                </c:pt>
                <c:pt idx="6">
                  <c:v>6.1133517800000021</c:v>
                </c:pt>
                <c:pt idx="7">
                  <c:v>7.7020917000000004</c:v>
                </c:pt>
                <c:pt idx="8">
                  <c:v>6.3462520600000012</c:v>
                </c:pt>
                <c:pt idx="9">
                  <c:v>3.1047520900000052</c:v>
                </c:pt>
                <c:pt idx="10">
                  <c:v>5.3464067799999988</c:v>
                </c:pt>
                <c:pt idx="11">
                  <c:v>4.2002612400000032</c:v>
                </c:pt>
              </c:numCache>
            </c:numRef>
          </c:xVal>
          <c:yVal>
            <c:numRef>
              <c:f>'Exhibit 18 -Hedge Ex - 2022'!$T$6:$T$17</c:f>
              <c:numCache>
                <c:formatCode>_("$"* #,##0.00_);_("$"* \(#,##0.00\);_("$"* "-"??_);_(@_)</c:formatCode>
                <c:ptCount val="12"/>
                <c:pt idx="0">
                  <c:v>-2.9599999999999973</c:v>
                </c:pt>
                <c:pt idx="1">
                  <c:v>-6.4799999999999969</c:v>
                </c:pt>
                <c:pt idx="2">
                  <c:v>-6.3500000000000014</c:v>
                </c:pt>
                <c:pt idx="3">
                  <c:v>-5.4500000000000028</c:v>
                </c:pt>
                <c:pt idx="4">
                  <c:v>-4.3299999999999983</c:v>
                </c:pt>
                <c:pt idx="5">
                  <c:v>-1.3299999999999983</c:v>
                </c:pt>
                <c:pt idx="6">
                  <c:v>-0.65999999999999659</c:v>
                </c:pt>
                <c:pt idx="7">
                  <c:v>-0.31999999999999673</c:v>
                </c:pt>
                <c:pt idx="8">
                  <c:v>5.3300000000000018</c:v>
                </c:pt>
                <c:pt idx="9">
                  <c:v>2.7600000000000016</c:v>
                </c:pt>
                <c:pt idx="10">
                  <c:v>-5.1099999999999994</c:v>
                </c:pt>
                <c:pt idx="11">
                  <c:v>-0.62000000000000099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FE-46E9-A04F-A84F7BF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Ex - 2022'!$R$5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Ex - 2022'!$R$6:$R$17</c:f>
              <c:numCache>
                <c:formatCode>_("$"* #,##0.00_);_("$"* \(#,##0.00\);_("$"* "-"??_);_(@_)</c:formatCode>
                <c:ptCount val="12"/>
                <c:pt idx="0">
                  <c:v>1.1226144199999979</c:v>
                </c:pt>
                <c:pt idx="1">
                  <c:v>2.8863048900000017</c:v>
                </c:pt>
                <c:pt idx="2">
                  <c:v>2.73314156</c:v>
                </c:pt>
                <c:pt idx="3">
                  <c:v>2.2170980000000036</c:v>
                </c:pt>
                <c:pt idx="4">
                  <c:v>2.5505571799999949</c:v>
                </c:pt>
                <c:pt idx="5">
                  <c:v>3.9917251599999979</c:v>
                </c:pt>
                <c:pt idx="6">
                  <c:v>6.1133517800000021</c:v>
                </c:pt>
                <c:pt idx="7">
                  <c:v>7.7020917000000004</c:v>
                </c:pt>
                <c:pt idx="8">
                  <c:v>6.3462520600000012</c:v>
                </c:pt>
                <c:pt idx="9">
                  <c:v>3.1047520900000052</c:v>
                </c:pt>
                <c:pt idx="10">
                  <c:v>5.3464067799999988</c:v>
                </c:pt>
                <c:pt idx="11">
                  <c:v>4.2002612400000032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8-4E65-9A0C-F6DD320AE1D3}"/>
            </c:ext>
          </c:extLst>
        </c:ser>
        <c:ser>
          <c:idx val="1"/>
          <c:order val="1"/>
          <c:tx>
            <c:strRef>
              <c:f>'Exhibit 18 -Hedge Ex - 2022'!$T$5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Ex - 2022'!$T$6:$T$17</c:f>
              <c:numCache>
                <c:formatCode>_("$"* #,##0.00_);_("$"* \(#,##0.00\);_("$"* "-"??_);_(@_)</c:formatCode>
                <c:ptCount val="12"/>
                <c:pt idx="0">
                  <c:v>-2.9599999999999973</c:v>
                </c:pt>
                <c:pt idx="1">
                  <c:v>-6.4799999999999969</c:v>
                </c:pt>
                <c:pt idx="2">
                  <c:v>-6.3500000000000014</c:v>
                </c:pt>
                <c:pt idx="3">
                  <c:v>-5.4500000000000028</c:v>
                </c:pt>
                <c:pt idx="4">
                  <c:v>-4.3299999999999983</c:v>
                </c:pt>
                <c:pt idx="5">
                  <c:v>-1.3299999999999983</c:v>
                </c:pt>
                <c:pt idx="6">
                  <c:v>-0.65999999999999659</c:v>
                </c:pt>
                <c:pt idx="7">
                  <c:v>-0.31999999999999673</c:v>
                </c:pt>
                <c:pt idx="8">
                  <c:v>5.3300000000000018</c:v>
                </c:pt>
                <c:pt idx="9">
                  <c:v>2.7600000000000016</c:v>
                </c:pt>
                <c:pt idx="10">
                  <c:v>-5.1099999999999994</c:v>
                </c:pt>
                <c:pt idx="11">
                  <c:v>-0.62000000000000099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8-4E65-9A0C-F6DD320A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- Exp 2023'!$T$5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- Exp 2023'!$R$6:$R$17</c:f>
              <c:numCache>
                <c:formatCode>_("$"* #,##0.00_);_("$"* \(#,##0.00\);_("$"* "-"??_);_(@_)</c:formatCode>
                <c:ptCount val="12"/>
                <c:pt idx="0">
                  <c:v>5.5013763499999975</c:v>
                </c:pt>
                <c:pt idx="1">
                  <c:v>5.3241644400000041</c:v>
                </c:pt>
                <c:pt idx="2">
                  <c:v>3.2820626499999968</c:v>
                </c:pt>
                <c:pt idx="3">
                  <c:v>2.6705391000000027</c:v>
                </c:pt>
                <c:pt idx="4">
                  <c:v>6.0986725599999971</c:v>
                </c:pt>
                <c:pt idx="5">
                  <c:v>5.8947582000000018</c:v>
                </c:pt>
              </c:numCache>
            </c:numRef>
          </c:xVal>
          <c:yVal>
            <c:numRef>
              <c:f>'Exhibit 18 -Hedge - Exp 2023'!$T$6:$T$17</c:f>
              <c:numCache>
                <c:formatCode>_("$"* #,##0.00_);_("$"* \(#,##0.00\);_("$"* "-"??_);_(@_)</c:formatCode>
                <c:ptCount val="12"/>
                <c:pt idx="0">
                  <c:v>1.4299999999999997</c:v>
                </c:pt>
                <c:pt idx="1">
                  <c:v>0.79999999999999716</c:v>
                </c:pt>
                <c:pt idx="2">
                  <c:v>3.3200000000000003</c:v>
                </c:pt>
                <c:pt idx="3">
                  <c:v>1.25</c:v>
                </c:pt>
                <c:pt idx="4">
                  <c:v>0.46999999999999886</c:v>
                </c:pt>
                <c:pt idx="5">
                  <c:v>2.3099999999999987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24-4812-AF70-28AA8D07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141605</xdr:colOff>
      <xdr:row>0</xdr:row>
      <xdr:rowOff>98424</xdr:rowOff>
    </xdr:from>
    <xdr:to>
      <xdr:col>17</xdr:col>
      <xdr:colOff>447675</xdr:colOff>
      <xdr:row>19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4B95F5-37E2-CAD7-D14D-7A6B5DECE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146684</xdr:colOff>
      <xdr:row>22</xdr:row>
      <xdr:rowOff>41910</xdr:rowOff>
    </xdr:from>
    <xdr:to>
      <xdr:col>17</xdr:col>
      <xdr:colOff>438149</xdr:colOff>
      <xdr:row>40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0FB832-B8BB-E4D5-89B2-87E3A8718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220345</xdr:colOff>
      <xdr:row>19</xdr:row>
      <xdr:rowOff>82550</xdr:rowOff>
    </xdr:from>
    <xdr:to>
      <xdr:col>13</xdr:col>
      <xdr:colOff>476885</xdr:colOff>
      <xdr:row>34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72FD6A-25EF-4A9C-973A-653487215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74295</xdr:colOff>
      <xdr:row>19</xdr:row>
      <xdr:rowOff>27305</xdr:rowOff>
    </xdr:from>
    <xdr:to>
      <xdr:col>21</xdr:col>
      <xdr:colOff>52705</xdr:colOff>
      <xdr:row>34</xdr:row>
      <xdr:rowOff>27305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F63813-D4A7-47C1-8892-F8A374393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</xdr:colOff>
      <xdr:row>20</xdr:row>
      <xdr:rowOff>73025</xdr:rowOff>
    </xdr:from>
    <xdr:to>
      <xdr:col>12</xdr:col>
      <xdr:colOff>105410</xdr:colOff>
      <xdr:row>35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9CA73F-1C7C-2BD0-422F-FC35BF64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798195</xdr:colOff>
      <xdr:row>20</xdr:row>
      <xdr:rowOff>27305</xdr:rowOff>
    </xdr:from>
    <xdr:to>
      <xdr:col>19</xdr:col>
      <xdr:colOff>643255</xdr:colOff>
      <xdr:row>35</xdr:row>
      <xdr:rowOff>27305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930375-52B0-9FDD-B519-57BFAA689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934720</xdr:colOff>
      <xdr:row>19</xdr:row>
      <xdr:rowOff>158750</xdr:rowOff>
    </xdr:from>
    <xdr:to>
      <xdr:col>12</xdr:col>
      <xdr:colOff>95885</xdr:colOff>
      <xdr:row>34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98CDE-A254-4807-B390-62CF60308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645795</xdr:colOff>
      <xdr:row>19</xdr:row>
      <xdr:rowOff>189230</xdr:rowOff>
    </xdr:from>
    <xdr:to>
      <xdr:col>19</xdr:col>
      <xdr:colOff>490855</xdr:colOff>
      <xdr:row>34</xdr:row>
      <xdr:rowOff>189230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37F6D3-94C6-453E-A32F-B2E1E0EA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934720</xdr:colOff>
      <xdr:row>20</xdr:row>
      <xdr:rowOff>130175</xdr:rowOff>
    </xdr:from>
    <xdr:to>
      <xdr:col>12</xdr:col>
      <xdr:colOff>95885</xdr:colOff>
      <xdr:row>35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D601C9-3AFC-4F1E-A104-924A8CB16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769620</xdr:colOff>
      <xdr:row>20</xdr:row>
      <xdr:rowOff>170180</xdr:rowOff>
    </xdr:from>
    <xdr:to>
      <xdr:col>19</xdr:col>
      <xdr:colOff>614680</xdr:colOff>
      <xdr:row>35</xdr:row>
      <xdr:rowOff>170180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93B999-0C5F-4CDA-AA96-1C7B4151C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33C6-1FB5-42D2-8C82-729F598C82C9}">
  <dimension ref="A1:G49"/>
  <sheetViews>
    <sheetView tabSelected="1" zoomScaleNormal="100" workbookViewId="0">
      <selection activeCell="I30" sqref="I30"/>
    </sheetView>
  </sheetViews>
  <sheetFormatPr defaultRowHeight="15" x14ac:dyDescent="0.25"/>
  <cols>
    <col min="2" max="2" width="9.140625" style="22"/>
    <col min="3" max="3" width="10.85546875" customWidth="1"/>
  </cols>
  <sheetData>
    <row r="1" spans="1:7" x14ac:dyDescent="0.25">
      <c r="C1" t="s">
        <v>89</v>
      </c>
      <c r="D1" t="s">
        <v>90</v>
      </c>
      <c r="E1" t="s">
        <v>91</v>
      </c>
      <c r="F1" t="s">
        <v>92</v>
      </c>
      <c r="G1" t="s">
        <v>93</v>
      </c>
    </row>
    <row r="2" spans="1:7" ht="45" x14ac:dyDescent="0.25">
      <c r="A2" s="6" t="s">
        <v>95</v>
      </c>
      <c r="B2" s="6" t="s">
        <v>84</v>
      </c>
      <c r="C2" s="6" t="s">
        <v>54</v>
      </c>
      <c r="D2" s="6" t="s">
        <v>81</v>
      </c>
      <c r="E2" s="6" t="s">
        <v>82</v>
      </c>
      <c r="F2" s="6" t="s">
        <v>83</v>
      </c>
      <c r="G2" s="6" t="s">
        <v>94</v>
      </c>
    </row>
    <row r="3" spans="1:7" x14ac:dyDescent="0.25">
      <c r="A3" s="18">
        <v>43831</v>
      </c>
      <c r="B3" s="23">
        <f>YEAR(A3)</f>
        <v>2020</v>
      </c>
      <c r="C3" s="24">
        <f>+'Exhibit 18 - Hedge Ex - 2020'!$M6</f>
        <v>4.3173315999999993</v>
      </c>
      <c r="D3" s="24">
        <f>+'Exhibit 18 - Hedge Ex - 2020'!$T6</f>
        <v>-1.870000000000001</v>
      </c>
      <c r="E3" s="24">
        <f>+'Exhibit 18 - Hedge Ex - 2020'!$S6</f>
        <v>35.885060463920368</v>
      </c>
      <c r="F3" s="24">
        <f>+'Exhibit 18 - Hedge Ex - 2020'!$U6</f>
        <v>34.015060463920364</v>
      </c>
      <c r="G3" s="12">
        <f t="shared" ref="G3:G14" si="0">+F3-E3</f>
        <v>-1.8700000000000045</v>
      </c>
    </row>
    <row r="4" spans="1:7" x14ac:dyDescent="0.25">
      <c r="A4" s="18">
        <f t="shared" ref="A4:A15" si="1">EDATE(A3,1)</f>
        <v>43862</v>
      </c>
      <c r="B4" s="23">
        <f t="shared" ref="B4:B44" si="2">YEAR(A4)</f>
        <v>2020</v>
      </c>
      <c r="C4" s="24">
        <f>+'Exhibit 18 - Hedge Ex - 2020'!$M7</f>
        <v>3.0012424300000013</v>
      </c>
      <c r="D4" s="24">
        <f>+'Exhibit 18 - Hedge Ex - 2020'!$T7</f>
        <v>1.3099999999999987</v>
      </c>
      <c r="E4" s="24">
        <f>+'Exhibit 18 - Hedge Ex - 2020'!$S7</f>
        <v>34.56897129392037</v>
      </c>
      <c r="F4" s="24">
        <f>+'Exhibit 18 - Hedge Ex - 2020'!$U7</f>
        <v>35.878971293920372</v>
      </c>
      <c r="G4" s="12">
        <f t="shared" si="0"/>
        <v>1.3100000000000023</v>
      </c>
    </row>
    <row r="5" spans="1:7" x14ac:dyDescent="0.25">
      <c r="A5" s="18">
        <f t="shared" si="1"/>
        <v>43891</v>
      </c>
      <c r="B5" s="23">
        <f t="shared" si="2"/>
        <v>2020</v>
      </c>
      <c r="C5" s="24">
        <f>+'Exhibit 18 - Hedge Ex - 2020'!$M8</f>
        <v>3.7494467500000042</v>
      </c>
      <c r="D5" s="24">
        <f>+'Exhibit 18 - Hedge Ex - 2020'!$T8</f>
        <v>2.0000000000000036</v>
      </c>
      <c r="E5" s="24">
        <f>+'Exhibit 18 - Hedge Ex - 2020'!$S8</f>
        <v>35.317175613920369</v>
      </c>
      <c r="F5" s="24">
        <f>+'Exhibit 18 - Hedge Ex - 2020'!$U8</f>
        <v>37.317175613920369</v>
      </c>
      <c r="G5" s="12">
        <f t="shared" si="0"/>
        <v>2</v>
      </c>
    </row>
    <row r="6" spans="1:7" x14ac:dyDescent="0.25">
      <c r="A6" s="18">
        <f t="shared" si="1"/>
        <v>43922</v>
      </c>
      <c r="B6" s="23">
        <f t="shared" si="2"/>
        <v>2020</v>
      </c>
      <c r="C6" s="24">
        <f>+'Exhibit 18 - Hedge Ex - 2020'!$M9</f>
        <v>6.5197355999999989</v>
      </c>
      <c r="D6" s="24">
        <f>+'Exhibit 18 - Hedge Ex - 2020'!$T9</f>
        <v>3.49</v>
      </c>
      <c r="E6" s="24">
        <f>+'Exhibit 18 - Hedge Ex - 2020'!$S9</f>
        <v>38.087464463920369</v>
      </c>
      <c r="F6" s="24">
        <f>+'Exhibit 18 - Hedge Ex - 2020'!$U9</f>
        <v>41.577464463920371</v>
      </c>
      <c r="G6" s="12">
        <f t="shared" si="0"/>
        <v>3.490000000000002</v>
      </c>
    </row>
    <row r="7" spans="1:7" x14ac:dyDescent="0.25">
      <c r="A7" s="18">
        <f t="shared" si="1"/>
        <v>43952</v>
      </c>
      <c r="B7" s="23">
        <f t="shared" si="2"/>
        <v>2020</v>
      </c>
      <c r="C7" s="24">
        <f>+'Exhibit 18 - Hedge Ex - 2020'!$M10</f>
        <v>3.5118775600000021</v>
      </c>
      <c r="D7" s="24">
        <f>+'Exhibit 18 - Hedge Ex - 2020'!$T10</f>
        <v>10.179999999999998</v>
      </c>
      <c r="E7" s="24">
        <f>+'Exhibit 18 - Hedge Ex - 2020'!$S10</f>
        <v>35.079606423920367</v>
      </c>
      <c r="F7" s="24">
        <f>+'Exhibit 18 - Hedge Ex - 2020'!$U10</f>
        <v>45.259606423920367</v>
      </c>
      <c r="G7" s="12">
        <f t="shared" si="0"/>
        <v>10.18</v>
      </c>
    </row>
    <row r="8" spans="1:7" x14ac:dyDescent="0.25">
      <c r="A8" s="18">
        <f t="shared" si="1"/>
        <v>43983</v>
      </c>
      <c r="B8" s="23">
        <f t="shared" si="2"/>
        <v>2020</v>
      </c>
      <c r="C8" s="24">
        <f>+'Exhibit 18 - Hedge Ex - 2020'!$M11</f>
        <v>-7.3397480199999983</v>
      </c>
      <c r="D8" s="24">
        <f>+'Exhibit 18 - Hedge Ex - 2020'!$T11</f>
        <v>8.9700000000000006</v>
      </c>
      <c r="E8" s="24">
        <f>+'Exhibit 18 - Hedge Ex - 2020'!$S11</f>
        <v>24.227980843920371</v>
      </c>
      <c r="F8" s="24">
        <f>+'Exhibit 18 - Hedge Ex - 2020'!$U11</f>
        <v>33.197980843920369</v>
      </c>
      <c r="G8" s="12">
        <f t="shared" si="0"/>
        <v>8.9699999999999989</v>
      </c>
    </row>
    <row r="9" spans="1:7" x14ac:dyDescent="0.25">
      <c r="A9" s="18">
        <f t="shared" si="1"/>
        <v>44013</v>
      </c>
      <c r="B9" s="23">
        <f t="shared" si="2"/>
        <v>2020</v>
      </c>
      <c r="C9" s="24">
        <f>+'Exhibit 18 - Hedge Ex - 2020'!$M12</f>
        <v>-5.4388924899999971</v>
      </c>
      <c r="D9" s="24">
        <f>+'Exhibit 18 - Hedge Ex - 2020'!$T12</f>
        <v>-9.27</v>
      </c>
      <c r="E9" s="24">
        <f>+'Exhibit 18 - Hedge Ex - 2020'!$S12</f>
        <v>26.128836373920372</v>
      </c>
      <c r="F9" s="24">
        <f>+'Exhibit 18 - Hedge Ex - 2020'!$U12</f>
        <v>16.858836373920372</v>
      </c>
      <c r="G9" s="12">
        <f t="shared" si="0"/>
        <v>-9.27</v>
      </c>
    </row>
    <row r="10" spans="1:7" x14ac:dyDescent="0.25">
      <c r="A10" s="18">
        <f t="shared" si="1"/>
        <v>44044</v>
      </c>
      <c r="B10" s="23">
        <f t="shared" si="2"/>
        <v>2020</v>
      </c>
      <c r="C10" s="24">
        <f>+'Exhibit 18 - Hedge Ex - 2020'!$M13</f>
        <v>2.7450393700000006</v>
      </c>
      <c r="D10" s="24">
        <f>+'Exhibit 18 - Hedge Ex - 2020'!$T13</f>
        <v>-13.699999999999998</v>
      </c>
      <c r="E10" s="24">
        <f>+'Exhibit 18 - Hedge Ex - 2020'!$S13</f>
        <v>34.312768233920366</v>
      </c>
      <c r="F10" s="24">
        <f>+'Exhibit 18 - Hedge Ex - 2020'!$U13</f>
        <v>20.61276823392037</v>
      </c>
      <c r="G10" s="12">
        <f t="shared" si="0"/>
        <v>-13.699999999999996</v>
      </c>
    </row>
    <row r="11" spans="1:7" x14ac:dyDescent="0.25">
      <c r="A11" s="18">
        <f t="shared" si="1"/>
        <v>44075</v>
      </c>
      <c r="B11" s="23">
        <f t="shared" si="2"/>
        <v>2020</v>
      </c>
      <c r="C11" s="24">
        <f>+'Exhibit 18 - Hedge Ex - 2020'!$M14</f>
        <v>4.3987886700000018</v>
      </c>
      <c r="D11" s="24">
        <f>+'Exhibit 18 - Hedge Ex - 2020'!$T14</f>
        <v>0.46000000000000085</v>
      </c>
      <c r="E11" s="24">
        <f>+'Exhibit 18 - Hedge Ex - 2020'!$S14</f>
        <v>35.966517533920367</v>
      </c>
      <c r="F11" s="24">
        <f>+'Exhibit 18 - Hedge Ex - 2020'!$U14</f>
        <v>36.426517533920368</v>
      </c>
      <c r="G11" s="12">
        <f t="shared" si="0"/>
        <v>0.46000000000000085</v>
      </c>
    </row>
    <row r="12" spans="1:7" x14ac:dyDescent="0.25">
      <c r="A12" s="18">
        <f t="shared" si="1"/>
        <v>44105</v>
      </c>
      <c r="B12" s="23">
        <f t="shared" si="2"/>
        <v>2020</v>
      </c>
      <c r="C12" s="24">
        <f>+'Exhibit 18 - Hedge Ex - 2020'!$M15</f>
        <v>-4.7251588799999986</v>
      </c>
      <c r="D12" s="24">
        <f>+'Exhibit 18 - Hedge Ex - 2020'!$T15</f>
        <v>4.7199999999999989</v>
      </c>
      <c r="E12" s="24">
        <f>+'Exhibit 18 - Hedge Ex - 2020'!$S15</f>
        <v>26.84256998392037</v>
      </c>
      <c r="F12" s="24">
        <f>+'Exhibit 18 - Hedge Ex - 2020'!$U15</f>
        <v>31.562569983920369</v>
      </c>
      <c r="G12" s="12">
        <f t="shared" si="0"/>
        <v>4.7199999999999989</v>
      </c>
    </row>
    <row r="13" spans="1:7" x14ac:dyDescent="0.25">
      <c r="A13" s="18">
        <f t="shared" si="1"/>
        <v>44136</v>
      </c>
      <c r="B13" s="23">
        <f t="shared" si="2"/>
        <v>2020</v>
      </c>
      <c r="C13" s="24">
        <f>+'Exhibit 18 - Hedge Ex - 2020'!$M16</f>
        <v>-2.7413326200000014</v>
      </c>
      <c r="D13" s="24">
        <f>+'Exhibit 18 - Hedge Ex - 2020'!$T16</f>
        <v>-5.0500000000000025</v>
      </c>
      <c r="E13" s="24">
        <f>+'Exhibit 18 - Hedge Ex - 2020'!$S16</f>
        <v>28.826396243920367</v>
      </c>
      <c r="F13" s="24">
        <f>+'Exhibit 18 - Hedge Ex - 2020'!$U16</f>
        <v>23.776396243920367</v>
      </c>
      <c r="G13" s="12">
        <f t="shared" si="0"/>
        <v>-5.0500000000000007</v>
      </c>
    </row>
    <row r="14" spans="1:7" x14ac:dyDescent="0.25">
      <c r="A14" s="18">
        <f t="shared" si="1"/>
        <v>44166</v>
      </c>
      <c r="B14" s="23">
        <f t="shared" si="2"/>
        <v>2020</v>
      </c>
      <c r="C14" s="24">
        <f>+'Exhibit 18 - Hedge Ex - 2020'!$M17</f>
        <v>6.2257548400000005</v>
      </c>
      <c r="D14" s="24">
        <f>+'Exhibit 18 - Hedge Ex - 2020'!$T17</f>
        <v>-4.6999999999999993</v>
      </c>
      <c r="E14" s="24">
        <f>+'Exhibit 18 - Hedge Ex - 2020'!$S17</f>
        <v>37.793483703920373</v>
      </c>
      <c r="F14" s="24">
        <f>+'Exhibit 18 - Hedge Ex - 2020'!$U17</f>
        <v>33.09348370392037</v>
      </c>
      <c r="G14" s="12">
        <f t="shared" si="0"/>
        <v>-4.7000000000000028</v>
      </c>
    </row>
    <row r="15" spans="1:7" x14ac:dyDescent="0.25">
      <c r="A15" s="18">
        <f t="shared" si="1"/>
        <v>44197</v>
      </c>
      <c r="B15" s="23">
        <f t="shared" si="2"/>
        <v>2021</v>
      </c>
      <c r="C15" s="7">
        <f>+'Exhibit 18 -Hedge Ex- 2021'!R6</f>
        <v>1.24276068</v>
      </c>
      <c r="D15" s="7">
        <f>+'Exhibit 18 -Hedge Ex- 2021'!T6</f>
        <v>0.41999999999999993</v>
      </c>
      <c r="E15" s="12">
        <f>+'Exhibit 18 -Hedge Ex- 2021'!$S6</f>
        <v>32.810489543920369</v>
      </c>
      <c r="F15" s="12">
        <f>+'Exhibit 18 -Hedge Ex- 2021'!$U6</f>
        <v>33.23048954392037</v>
      </c>
      <c r="G15" s="12">
        <f>+F15-E15</f>
        <v>0.42000000000000171</v>
      </c>
    </row>
    <row r="16" spans="1:7" x14ac:dyDescent="0.25">
      <c r="A16" s="18">
        <f>EDATE(A15,1)</f>
        <v>44228</v>
      </c>
      <c r="B16" s="23">
        <f t="shared" si="2"/>
        <v>2021</v>
      </c>
      <c r="C16" s="7">
        <f>+'Exhibit 18 -Hedge Ex- 2021'!R7</f>
        <v>2.0762889100000024</v>
      </c>
      <c r="D16" s="7">
        <f>+'Exhibit 18 -Hedge Ex- 2021'!T7</f>
        <v>1.2200000000000006</v>
      </c>
      <c r="E16" s="12">
        <f>+'Exhibit 18 -Hedge Ex- 2021'!$S7</f>
        <v>33.644017773920368</v>
      </c>
      <c r="F16" s="12">
        <f>+'Exhibit 18 -Hedge Ex- 2021'!$U7</f>
        <v>34.864017773920366</v>
      </c>
      <c r="G16" s="12">
        <f t="shared" ref="G16:G44" si="3">+F16-E16</f>
        <v>1.2199999999999989</v>
      </c>
    </row>
    <row r="17" spans="1:7" x14ac:dyDescent="0.25">
      <c r="A17" s="18">
        <f t="shared" ref="A17:A44" si="4">EDATE(A16,1)</f>
        <v>44256</v>
      </c>
      <c r="B17" s="23">
        <f t="shared" si="2"/>
        <v>2021</v>
      </c>
      <c r="C17" s="7">
        <f>+'Exhibit 18 -Hedge Ex- 2021'!R8</f>
        <v>1.196412119999998</v>
      </c>
      <c r="D17" s="7">
        <f>+'Exhibit 18 -Hedge Ex- 2021'!T8</f>
        <v>2.1900000000000031</v>
      </c>
      <c r="E17" s="12">
        <f>+'Exhibit 18 -Hedge Ex- 2021'!$S8</f>
        <v>32.76414098392037</v>
      </c>
      <c r="F17" s="12">
        <f>+'Exhibit 18 -Hedge Ex- 2021'!$U8</f>
        <v>34.954140983920375</v>
      </c>
      <c r="G17" s="12">
        <f t="shared" si="3"/>
        <v>2.1900000000000048</v>
      </c>
    </row>
    <row r="18" spans="1:7" x14ac:dyDescent="0.25">
      <c r="A18" s="18">
        <f t="shared" si="4"/>
        <v>44287</v>
      </c>
      <c r="B18" s="23">
        <f t="shared" si="2"/>
        <v>2021</v>
      </c>
      <c r="C18" s="7">
        <f>+'Exhibit 18 -Hedge Ex- 2021'!R9</f>
        <v>8.6699899999995722E-2</v>
      </c>
      <c r="D18" s="7">
        <f>+'Exhibit 18 -Hedge Ex- 2021'!T9</f>
        <v>1.8100000000000041</v>
      </c>
      <c r="E18" s="12">
        <f>+'Exhibit 18 -Hedge Ex- 2021'!$S9</f>
        <v>31.654428763920365</v>
      </c>
      <c r="F18" s="12">
        <f>+'Exhibit 18 -Hedge Ex- 2021'!$U9</f>
        <v>33.464428763920367</v>
      </c>
      <c r="G18" s="12">
        <f t="shared" si="3"/>
        <v>1.8100000000000023</v>
      </c>
    </row>
    <row r="19" spans="1:7" x14ac:dyDescent="0.25">
      <c r="A19" s="18">
        <f t="shared" si="4"/>
        <v>44317</v>
      </c>
      <c r="B19" s="23">
        <f t="shared" si="2"/>
        <v>2021</v>
      </c>
      <c r="C19" s="7">
        <f>+'Exhibit 18 -Hedge Ex- 2021'!R10</f>
        <v>0.58919992999999948</v>
      </c>
      <c r="D19" s="7">
        <f>+'Exhibit 18 -Hedge Ex- 2021'!T10</f>
        <v>-1.5399999999999991</v>
      </c>
      <c r="E19" s="12">
        <f>+'Exhibit 18 -Hedge Ex- 2021'!$S10</f>
        <v>32.156928793920372</v>
      </c>
      <c r="F19" s="12">
        <f>+'Exhibit 18 -Hedge Ex- 2021'!$U10</f>
        <v>30.616928793920373</v>
      </c>
      <c r="G19" s="12">
        <f t="shared" si="3"/>
        <v>-1.5399999999999991</v>
      </c>
    </row>
    <row r="20" spans="1:7" x14ac:dyDescent="0.25">
      <c r="A20" s="18">
        <f t="shared" si="4"/>
        <v>44348</v>
      </c>
      <c r="B20" s="23">
        <f t="shared" si="2"/>
        <v>2021</v>
      </c>
      <c r="C20" s="7">
        <f>+'Exhibit 18 -Hedge Ex- 2021'!R11</f>
        <v>3.7831445600000002</v>
      </c>
      <c r="D20" s="7">
        <f>+'Exhibit 18 -Hedge Ex- 2021'!T11</f>
        <v>-1.3200000000000003</v>
      </c>
      <c r="E20" s="12">
        <f>+'Exhibit 18 -Hedge Ex- 2021'!$S11</f>
        <v>35.350873423920369</v>
      </c>
      <c r="F20" s="12">
        <f>+'Exhibit 18 -Hedge Ex- 2021'!$U11</f>
        <v>34.030873423920369</v>
      </c>
      <c r="G20" s="12">
        <f t="shared" si="3"/>
        <v>-1.3200000000000003</v>
      </c>
    </row>
    <row r="21" spans="1:7" x14ac:dyDescent="0.25">
      <c r="A21" s="18">
        <f t="shared" si="4"/>
        <v>44378</v>
      </c>
      <c r="B21" s="23">
        <f t="shared" si="2"/>
        <v>2021</v>
      </c>
      <c r="C21" s="7">
        <f>+'Exhibit 18 -Hedge Ex- 2021'!R12</f>
        <v>3.7737008999999979</v>
      </c>
      <c r="D21" s="7">
        <f>+'Exhibit 18 -Hedge Ex- 2021'!T12</f>
        <v>1.3399999999999963</v>
      </c>
      <c r="E21" s="12">
        <f>+'Exhibit 18 -Hedge Ex- 2021'!$S12</f>
        <v>35.341429763920367</v>
      </c>
      <c r="F21" s="12">
        <f>+'Exhibit 18 -Hedge Ex- 2021'!$U12</f>
        <v>36.681429763920363</v>
      </c>
      <c r="G21" s="12">
        <f t="shared" si="3"/>
        <v>1.3399999999999963</v>
      </c>
    </row>
    <row r="22" spans="1:7" x14ac:dyDescent="0.25">
      <c r="A22" s="18">
        <f t="shared" si="4"/>
        <v>44409</v>
      </c>
      <c r="B22" s="23">
        <f t="shared" si="2"/>
        <v>2021</v>
      </c>
      <c r="C22" s="7">
        <f>+'Exhibit 18 -Hedge Ex- 2021'!R13</f>
        <v>3.6406530000000004</v>
      </c>
      <c r="D22" s="7">
        <f>+'Exhibit 18 -Hedge Ex- 2021'!T13</f>
        <v>3.8300000000000018</v>
      </c>
      <c r="E22" s="12">
        <f>+'Exhibit 18 -Hedge Ex- 2021'!$S13</f>
        <v>35.208381863920366</v>
      </c>
      <c r="F22" s="12">
        <f>+'Exhibit 18 -Hedge Ex- 2021'!$U13</f>
        <v>39.038381863920364</v>
      </c>
      <c r="G22" s="12">
        <f t="shared" si="3"/>
        <v>3.8299999999999983</v>
      </c>
    </row>
    <row r="23" spans="1:7" x14ac:dyDescent="0.25">
      <c r="A23" s="18">
        <f t="shared" si="4"/>
        <v>44440</v>
      </c>
      <c r="B23" s="23">
        <f t="shared" si="2"/>
        <v>2021</v>
      </c>
      <c r="C23" s="7">
        <f>+'Exhibit 18 -Hedge Ex- 2021'!R14</f>
        <v>2.5251459300000043</v>
      </c>
      <c r="D23" s="7">
        <f>+'Exhibit 18 -Hedge Ex- 2021'!T14</f>
        <v>3.5200000000000014</v>
      </c>
      <c r="E23" s="12">
        <f>+'Exhibit 18 -Hedge Ex- 2021'!$S14</f>
        <v>34.092874793920373</v>
      </c>
      <c r="F23" s="12">
        <f>+'Exhibit 18 -Hedge Ex- 2021'!$U14</f>
        <v>37.612874793920376</v>
      </c>
      <c r="G23" s="12">
        <f t="shared" si="3"/>
        <v>3.5200000000000031</v>
      </c>
    </row>
    <row r="24" spans="1:7" x14ac:dyDescent="0.25">
      <c r="A24" s="18">
        <f t="shared" si="4"/>
        <v>44470</v>
      </c>
      <c r="B24" s="23">
        <f t="shared" si="2"/>
        <v>2021</v>
      </c>
      <c r="C24" s="7">
        <f>+'Exhibit 18 -Hedge Ex- 2021'!R15</f>
        <v>1.3591674499999975</v>
      </c>
      <c r="D24" s="7">
        <f>+'Exhibit 18 -Hedge Ex- 2021'!T15</f>
        <v>0.69999999999999929</v>
      </c>
      <c r="E24" s="12">
        <f>+'Exhibit 18 -Hedge Ex- 2021'!$S15</f>
        <v>32.926896313920366</v>
      </c>
      <c r="F24" s="12">
        <f>+'Exhibit 18 -Hedge Ex- 2021'!$U15</f>
        <v>33.626896313920369</v>
      </c>
      <c r="G24" s="12">
        <f t="shared" si="3"/>
        <v>0.70000000000000284</v>
      </c>
    </row>
    <row r="25" spans="1:7" x14ac:dyDescent="0.25">
      <c r="A25" s="18">
        <f t="shared" si="4"/>
        <v>44501</v>
      </c>
      <c r="B25" s="23">
        <f t="shared" si="2"/>
        <v>2021</v>
      </c>
      <c r="C25" s="7">
        <f>+'Exhibit 18 -Hedge Ex- 2021'!R16</f>
        <v>1.7137276999999997</v>
      </c>
      <c r="D25" s="7">
        <f>+'Exhibit 18 -Hedge Ex- 2021'!T16</f>
        <v>-2.0499999999999989</v>
      </c>
      <c r="E25" s="12">
        <f>+'Exhibit 18 -Hedge Ex- 2021'!$S16</f>
        <v>33.281456563920372</v>
      </c>
      <c r="F25" s="12">
        <f>+'Exhibit 18 -Hedge Ex- 2021'!$U16</f>
        <v>31.231456563920375</v>
      </c>
      <c r="G25" s="12">
        <f t="shared" si="3"/>
        <v>-2.0499999999999972</v>
      </c>
    </row>
    <row r="26" spans="1:7" x14ac:dyDescent="0.25">
      <c r="A26" s="18">
        <f t="shared" si="4"/>
        <v>44531</v>
      </c>
      <c r="B26" s="23">
        <f t="shared" si="2"/>
        <v>2021</v>
      </c>
      <c r="C26" s="7">
        <f>+'Exhibit 18 -Hedge Ex- 2021'!R17</f>
        <v>2.7100315599999973</v>
      </c>
      <c r="D26" s="7">
        <f>+'Exhibit 18 -Hedge Ex- 2021'!T17</f>
        <v>-2.8900000000000006</v>
      </c>
      <c r="E26" s="12">
        <f>+'Exhibit 18 -Hedge Ex- 2021'!$S17</f>
        <v>34.27776042392037</v>
      </c>
      <c r="F26" s="12">
        <f>+'Exhibit 18 -Hedge Ex- 2021'!$U17</f>
        <v>31.387760423920369</v>
      </c>
      <c r="G26" s="12">
        <f t="shared" si="3"/>
        <v>-2.8900000000000006</v>
      </c>
    </row>
    <row r="27" spans="1:7" x14ac:dyDescent="0.25">
      <c r="A27" s="18">
        <f t="shared" si="4"/>
        <v>44562</v>
      </c>
      <c r="B27" s="23">
        <f t="shared" si="2"/>
        <v>2022</v>
      </c>
      <c r="C27" s="7">
        <f>+'Exhibit 18 -Hedge Ex - 2022'!$M6</f>
        <v>1.1226144199999979</v>
      </c>
      <c r="D27" s="7">
        <f>+'Exhibit 18 -Hedge Ex - 2022'!$T6</f>
        <v>-2.9599999999999973</v>
      </c>
      <c r="E27" s="12">
        <f>+'Exhibit 18 -Hedge Ex - 2022'!$S6</f>
        <v>32.69034328392037</v>
      </c>
      <c r="F27" s="12">
        <f>+'Exhibit 18 -Hedge Ex - 2022'!$U6</f>
        <v>29.730343283920373</v>
      </c>
      <c r="G27" s="12">
        <f t="shared" si="3"/>
        <v>-2.9599999999999973</v>
      </c>
    </row>
    <row r="28" spans="1:7" x14ac:dyDescent="0.25">
      <c r="A28" s="18">
        <f t="shared" si="4"/>
        <v>44593</v>
      </c>
      <c r="B28" s="23">
        <f t="shared" si="2"/>
        <v>2022</v>
      </c>
      <c r="C28" s="7">
        <f>+'Exhibit 18 -Hedge Ex - 2022'!$M7</f>
        <v>2.8863048900000017</v>
      </c>
      <c r="D28" s="7">
        <f>+'Exhibit 18 -Hedge Ex - 2022'!$T7</f>
        <v>-6.4799999999999969</v>
      </c>
      <c r="E28" s="12">
        <f>+'Exhibit 18 -Hedge Ex - 2022'!$S7</f>
        <v>34.45403375392037</v>
      </c>
      <c r="F28" s="12">
        <f>+'Exhibit 18 -Hedge Ex - 2022'!$U7</f>
        <v>27.974033753920374</v>
      </c>
      <c r="G28" s="12">
        <f t="shared" si="3"/>
        <v>-6.4799999999999969</v>
      </c>
    </row>
    <row r="29" spans="1:7" x14ac:dyDescent="0.25">
      <c r="A29" s="18">
        <f t="shared" si="4"/>
        <v>44621</v>
      </c>
      <c r="B29" s="23">
        <f t="shared" si="2"/>
        <v>2022</v>
      </c>
      <c r="C29" s="7">
        <f>+'Exhibit 18 -Hedge Ex - 2022'!$M8</f>
        <v>2.73314156</v>
      </c>
      <c r="D29" s="7">
        <f>+'Exhibit 18 -Hedge Ex - 2022'!$T8</f>
        <v>-6.3500000000000014</v>
      </c>
      <c r="E29" s="12">
        <f>+'Exhibit 18 -Hedge Ex - 2022'!$S8</f>
        <v>34.300870423920372</v>
      </c>
      <c r="F29" s="12">
        <f>+'Exhibit 18 -Hedge Ex - 2022'!$U8</f>
        <v>27.950870423920371</v>
      </c>
      <c r="G29" s="12">
        <f t="shared" si="3"/>
        <v>-6.3500000000000014</v>
      </c>
    </row>
    <row r="30" spans="1:7" x14ac:dyDescent="0.25">
      <c r="A30" s="18">
        <f t="shared" si="4"/>
        <v>44652</v>
      </c>
      <c r="B30" s="23">
        <f t="shared" si="2"/>
        <v>2022</v>
      </c>
      <c r="C30" s="7">
        <f>+'Exhibit 18 -Hedge Ex - 2022'!$M9</f>
        <v>2.2170980000000036</v>
      </c>
      <c r="D30" s="7">
        <f>+'Exhibit 18 -Hedge Ex - 2022'!$T9</f>
        <v>-5.4500000000000028</v>
      </c>
      <c r="E30" s="12">
        <f>+'Exhibit 18 -Hedge Ex - 2022'!$S9</f>
        <v>33.784826863920372</v>
      </c>
      <c r="F30" s="12">
        <f>+'Exhibit 18 -Hedge Ex - 2022'!$U9</f>
        <v>28.33482686392037</v>
      </c>
      <c r="G30" s="12">
        <f t="shared" si="3"/>
        <v>-5.4500000000000028</v>
      </c>
    </row>
    <row r="31" spans="1:7" x14ac:dyDescent="0.25">
      <c r="A31" s="18">
        <f t="shared" si="4"/>
        <v>44682</v>
      </c>
      <c r="B31" s="23">
        <f t="shared" si="2"/>
        <v>2022</v>
      </c>
      <c r="C31" s="7">
        <f>+'Exhibit 18 -Hedge Ex - 2022'!$M10</f>
        <v>2.5505571799999949</v>
      </c>
      <c r="D31" s="7">
        <f>+'Exhibit 18 -Hedge Ex - 2022'!$T10</f>
        <v>-4.3299999999999983</v>
      </c>
      <c r="E31" s="12">
        <f>+'Exhibit 18 -Hedge Ex - 2022'!$S10</f>
        <v>34.118286043920364</v>
      </c>
      <c r="F31" s="12">
        <f>+'Exhibit 18 -Hedge Ex - 2022'!$U10</f>
        <v>29.788286043920365</v>
      </c>
      <c r="G31" s="12">
        <f t="shared" si="3"/>
        <v>-4.3299999999999983</v>
      </c>
    </row>
    <row r="32" spans="1:7" x14ac:dyDescent="0.25">
      <c r="A32" s="18">
        <f t="shared" si="4"/>
        <v>44713</v>
      </c>
      <c r="B32" s="23">
        <f t="shared" si="2"/>
        <v>2022</v>
      </c>
      <c r="C32" s="7">
        <f>+'Exhibit 18 -Hedge Ex - 2022'!$M11</f>
        <v>3.9917251599999979</v>
      </c>
      <c r="D32" s="7">
        <f>+'Exhibit 18 -Hedge Ex - 2022'!$T11</f>
        <v>-1.3299999999999983</v>
      </c>
      <c r="E32" s="12">
        <f>+'Exhibit 18 -Hedge Ex - 2022'!$S11</f>
        <v>35.559454023920367</v>
      </c>
      <c r="F32" s="12">
        <f>+'Exhibit 18 -Hedge Ex - 2022'!$U11</f>
        <v>34.229454023920368</v>
      </c>
      <c r="G32" s="12">
        <f t="shared" si="3"/>
        <v>-1.3299999999999983</v>
      </c>
    </row>
    <row r="33" spans="1:7" x14ac:dyDescent="0.25">
      <c r="A33" s="18">
        <f t="shared" si="4"/>
        <v>44743</v>
      </c>
      <c r="B33" s="23">
        <f t="shared" si="2"/>
        <v>2022</v>
      </c>
      <c r="C33" s="7">
        <f>+'Exhibit 18 -Hedge Ex - 2022'!$M12</f>
        <v>6.1133517800000021</v>
      </c>
      <c r="D33" s="7">
        <f>+'Exhibit 18 -Hedge Ex - 2022'!$T12</f>
        <v>-0.65999999999999659</v>
      </c>
      <c r="E33" s="12">
        <f>+'Exhibit 18 -Hedge Ex - 2022'!$S12</f>
        <v>37.681080643920367</v>
      </c>
      <c r="F33" s="12">
        <f>+'Exhibit 18 -Hedge Ex - 2022'!$U12</f>
        <v>37.021080643920371</v>
      </c>
      <c r="G33" s="12">
        <f t="shared" si="3"/>
        <v>-0.65999999999999659</v>
      </c>
    </row>
    <row r="34" spans="1:7" x14ac:dyDescent="0.25">
      <c r="A34" s="18">
        <f t="shared" si="4"/>
        <v>44774</v>
      </c>
      <c r="B34" s="23">
        <f t="shared" si="2"/>
        <v>2022</v>
      </c>
      <c r="C34" s="7">
        <f>+'Exhibit 18 -Hedge Ex - 2022'!$M13</f>
        <v>7.7020917000000004</v>
      </c>
      <c r="D34" s="7">
        <f>+'Exhibit 18 -Hedge Ex - 2022'!$T13</f>
        <v>-0.31999999999999673</v>
      </c>
      <c r="E34" s="12">
        <f>+'Exhibit 18 -Hedge Ex - 2022'!$S13</f>
        <v>39.269820563920369</v>
      </c>
      <c r="F34" s="12">
        <f>+'Exhibit 18 -Hedge Ex - 2022'!$U13</f>
        <v>38.949820563920369</v>
      </c>
      <c r="G34" s="12">
        <f t="shared" si="3"/>
        <v>-0.32000000000000028</v>
      </c>
    </row>
    <row r="35" spans="1:7" x14ac:dyDescent="0.25">
      <c r="A35" s="18">
        <f t="shared" si="4"/>
        <v>44805</v>
      </c>
      <c r="B35" s="23">
        <f t="shared" si="2"/>
        <v>2022</v>
      </c>
      <c r="C35" s="7">
        <f>+'Exhibit 18 -Hedge Ex - 2022'!$M14</f>
        <v>6.3462520600000012</v>
      </c>
      <c r="D35" s="7">
        <f>+'Exhibit 18 -Hedge Ex - 2022'!$T14</f>
        <v>5.3300000000000018</v>
      </c>
      <c r="E35" s="12">
        <f>+'Exhibit 18 -Hedge Ex - 2022'!$S14</f>
        <v>37.91398092392037</v>
      </c>
      <c r="F35" s="12">
        <f>+'Exhibit 18 -Hedge Ex - 2022'!$U14</f>
        <v>43.243980923920375</v>
      </c>
      <c r="G35" s="12">
        <f t="shared" si="3"/>
        <v>5.3300000000000054</v>
      </c>
    </row>
    <row r="36" spans="1:7" x14ac:dyDescent="0.25">
      <c r="A36" s="18">
        <f t="shared" si="4"/>
        <v>44835</v>
      </c>
      <c r="B36" s="23">
        <f t="shared" si="2"/>
        <v>2022</v>
      </c>
      <c r="C36" s="7">
        <f>+'Exhibit 18 -Hedge Ex - 2022'!$M15</f>
        <v>3.1047520900000052</v>
      </c>
      <c r="D36" s="7">
        <f>+'Exhibit 18 -Hedge Ex - 2022'!$T15</f>
        <v>2.7600000000000016</v>
      </c>
      <c r="E36" s="12">
        <f>+'Exhibit 18 -Hedge Ex - 2022'!$S15</f>
        <v>34.67248095392037</v>
      </c>
      <c r="F36" s="12">
        <f>+'Exhibit 18 -Hedge Ex - 2022'!$U15</f>
        <v>37.432480953920376</v>
      </c>
      <c r="G36" s="12">
        <f t="shared" si="3"/>
        <v>2.7600000000000051</v>
      </c>
    </row>
    <row r="37" spans="1:7" x14ac:dyDescent="0.25">
      <c r="A37" s="18">
        <f t="shared" si="4"/>
        <v>44866</v>
      </c>
      <c r="B37" s="23">
        <f t="shared" si="2"/>
        <v>2022</v>
      </c>
      <c r="C37" s="7">
        <f>+'Exhibit 18 -Hedge Ex - 2022'!$M16</f>
        <v>5.3464067799999988</v>
      </c>
      <c r="D37" s="7">
        <f>+'Exhibit 18 -Hedge Ex - 2022'!$T16</f>
        <v>-5.1099999999999994</v>
      </c>
      <c r="E37" s="12">
        <f>+'Exhibit 18 -Hedge Ex - 2022'!$S16</f>
        <v>36.914135643920368</v>
      </c>
      <c r="F37" s="12">
        <f>+'Exhibit 18 -Hedge Ex - 2022'!$U16</f>
        <v>31.804135643920368</v>
      </c>
      <c r="G37" s="12">
        <f t="shared" si="3"/>
        <v>-5.1099999999999994</v>
      </c>
    </row>
    <row r="38" spans="1:7" x14ac:dyDescent="0.25">
      <c r="A38" s="18">
        <f t="shared" si="4"/>
        <v>44896</v>
      </c>
      <c r="B38" s="23">
        <f t="shared" si="2"/>
        <v>2022</v>
      </c>
      <c r="C38" s="7">
        <f>+'Exhibit 18 -Hedge Ex - 2022'!$M17</f>
        <v>4.2002612400000032</v>
      </c>
      <c r="D38" s="7">
        <f>+'Exhibit 18 -Hedge Ex - 2022'!$T17</f>
        <v>-0.62000000000000099</v>
      </c>
      <c r="E38" s="12">
        <f>+'Exhibit 18 -Hedge Ex - 2022'!$S17</f>
        <v>35.767990103920368</v>
      </c>
      <c r="F38" s="12">
        <f>+'Exhibit 18 -Hedge Ex - 2022'!$U17</f>
        <v>35.147990103920364</v>
      </c>
      <c r="G38" s="12">
        <f t="shared" si="3"/>
        <v>-0.62000000000000455</v>
      </c>
    </row>
    <row r="39" spans="1:7" x14ac:dyDescent="0.25">
      <c r="A39" s="18">
        <f t="shared" si="4"/>
        <v>44927</v>
      </c>
      <c r="B39" s="23">
        <f t="shared" si="2"/>
        <v>2023</v>
      </c>
      <c r="C39" s="7">
        <f>+'Exhibit 18 -Hedge - Exp 2023'!$M6</f>
        <v>5.5013763499999975</v>
      </c>
      <c r="D39" s="7">
        <f>+'Exhibit 18 -Hedge - Exp 2023'!$T6</f>
        <v>1.4299999999999997</v>
      </c>
      <c r="E39" s="12">
        <f>+'Exhibit 18 -Hedge - Exp 2023'!$S6</f>
        <v>37.069105213920366</v>
      </c>
      <c r="F39" s="12">
        <f>+'Exhibit 18 -Hedge - Exp 2023'!$U6</f>
        <v>38.499105213920366</v>
      </c>
      <c r="G39" s="12">
        <f t="shared" si="3"/>
        <v>1.4299999999999997</v>
      </c>
    </row>
    <row r="40" spans="1:7" x14ac:dyDescent="0.25">
      <c r="A40" s="18">
        <f t="shared" si="4"/>
        <v>44958</v>
      </c>
      <c r="B40" s="23">
        <f t="shared" si="2"/>
        <v>2023</v>
      </c>
      <c r="C40" s="7">
        <f>+'Exhibit 18 -Hedge - Exp 2023'!$M7</f>
        <v>5.3241644400000041</v>
      </c>
      <c r="D40" s="7">
        <f>+'Exhibit 18 -Hedge - Exp 2023'!$T7</f>
        <v>0.79999999999999716</v>
      </c>
      <c r="E40" s="12">
        <f>+'Exhibit 18 -Hedge - Exp 2023'!$S7</f>
        <v>36.891893303920369</v>
      </c>
      <c r="F40" s="12">
        <f>+'Exhibit 18 -Hedge - Exp 2023'!$U7</f>
        <v>37.691893303920367</v>
      </c>
      <c r="G40" s="12">
        <f t="shared" si="3"/>
        <v>0.79999999999999716</v>
      </c>
    </row>
    <row r="41" spans="1:7" x14ac:dyDescent="0.25">
      <c r="A41" s="18">
        <f t="shared" si="4"/>
        <v>44986</v>
      </c>
      <c r="B41" s="23">
        <f t="shared" si="2"/>
        <v>2023</v>
      </c>
      <c r="C41" s="7">
        <f>+'Exhibit 18 -Hedge - Exp 2023'!$M8</f>
        <v>3.2820626499999968</v>
      </c>
      <c r="D41" s="7">
        <f>+'Exhibit 18 -Hedge - Exp 2023'!$T8</f>
        <v>3.3200000000000003</v>
      </c>
      <c r="E41" s="12">
        <f>+'Exhibit 18 -Hedge - Exp 2023'!$S8</f>
        <v>34.849791513920366</v>
      </c>
      <c r="F41" s="12">
        <f>+'Exhibit 18 -Hedge - Exp 2023'!$U8</f>
        <v>38.169791513920366</v>
      </c>
      <c r="G41" s="12">
        <f t="shared" si="3"/>
        <v>3.3200000000000003</v>
      </c>
    </row>
    <row r="42" spans="1:7" x14ac:dyDescent="0.25">
      <c r="A42" s="18">
        <f t="shared" si="4"/>
        <v>45017</v>
      </c>
      <c r="B42" s="23">
        <f t="shared" si="2"/>
        <v>2023</v>
      </c>
      <c r="C42" s="7">
        <f>+'Exhibit 18 -Hedge - Exp 2023'!$M9</f>
        <v>2.6705391000000027</v>
      </c>
      <c r="D42" s="7">
        <f>+'Exhibit 18 -Hedge - Exp 2023'!$T9</f>
        <v>1.25</v>
      </c>
      <c r="E42" s="12">
        <f>+'Exhibit 18 -Hedge - Exp 2023'!$S9</f>
        <v>34.238267963920372</v>
      </c>
      <c r="F42" s="12">
        <f>+'Exhibit 18 -Hedge - Exp 2023'!$U9</f>
        <v>35.488267963920372</v>
      </c>
      <c r="G42" s="12">
        <f t="shared" si="3"/>
        <v>1.25</v>
      </c>
    </row>
    <row r="43" spans="1:7" x14ac:dyDescent="0.25">
      <c r="A43" s="18">
        <f t="shared" si="4"/>
        <v>45047</v>
      </c>
      <c r="B43" s="23">
        <f t="shared" si="2"/>
        <v>2023</v>
      </c>
      <c r="C43" s="7">
        <f>+'Exhibit 18 -Hedge - Exp 2023'!$M10</f>
        <v>6.0986725599999971</v>
      </c>
      <c r="D43" s="7">
        <f>+'Exhibit 18 -Hedge - Exp 2023'!$T10</f>
        <v>0.46999999999999886</v>
      </c>
      <c r="E43" s="12">
        <f>+'Exhibit 18 -Hedge - Exp 2023'!$S10</f>
        <v>37.666401423920362</v>
      </c>
      <c r="F43" s="12">
        <f>+'Exhibit 18 -Hedge - Exp 2023'!$U10</f>
        <v>38.136401423920361</v>
      </c>
      <c r="G43" s="12">
        <f t="shared" si="3"/>
        <v>0.46999999999999886</v>
      </c>
    </row>
    <row r="44" spans="1:7" x14ac:dyDescent="0.25">
      <c r="A44" s="18">
        <f t="shared" si="4"/>
        <v>45078</v>
      </c>
      <c r="B44" s="23">
        <f t="shared" si="2"/>
        <v>2023</v>
      </c>
      <c r="C44" s="7">
        <f>+'Exhibit 18 -Hedge - Exp 2023'!$M11</f>
        <v>5.8947582000000018</v>
      </c>
      <c r="D44" s="7">
        <f>+'Exhibit 18 -Hedge - Exp 2023'!$T11</f>
        <v>2.3099999999999987</v>
      </c>
      <c r="E44" s="12">
        <f>+'Exhibit 18 -Hedge - Exp 2023'!$S11</f>
        <v>37.462487063920371</v>
      </c>
      <c r="F44" s="12">
        <f>+'Exhibit 18 -Hedge - Exp 2023'!$U11</f>
        <v>39.772487063920366</v>
      </c>
      <c r="G44" s="12">
        <f t="shared" si="3"/>
        <v>2.3099999999999952</v>
      </c>
    </row>
    <row r="46" spans="1:7" x14ac:dyDescent="0.25">
      <c r="C46" s="1"/>
      <c r="D46" s="1"/>
      <c r="E46" s="1"/>
      <c r="F46" s="1"/>
      <c r="G46" s="1"/>
    </row>
    <row r="47" spans="1:7" x14ac:dyDescent="0.25">
      <c r="C47" s="1"/>
      <c r="D47" s="1"/>
      <c r="E47" s="1"/>
      <c r="F47" s="1"/>
      <c r="G47" s="1"/>
    </row>
    <row r="48" spans="1:7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</sheetData>
  <sheetProtection algorithmName="SHA-512" hashValue="GPK2YJdDrccCYq07ccY1AFVJ7bsZniVE2S8eajKGKOzEl+hutodq9Q/E//31LB1rxxSOk3T54wsW8ZYH34GE7A==" saltValue="Mwr3c2FfELS0WWyUP++Cng==" spinCount="100000" sheet="1" objects="1" scenarios="1"/>
  <pageMargins left="0.7" right="0.7" top="0.75" bottom="0.75" header="0.3" footer="0.3"/>
  <pageSetup orientation="portrait" r:id="rId1"/>
  <headerFooter>
    <oddHeader>&amp;RNMPF - 32</oddHeader>
    <oddFooter>&amp;LPrepared by Sara Dorland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6B8F-D6C9-4C2D-B010-63DEF7C0121D}"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0" t="s">
        <v>34</v>
      </c>
      <c r="C1" s="30"/>
      <c r="D1" s="30"/>
      <c r="E1" s="30"/>
      <c r="F1" s="30"/>
      <c r="G1" s="30" t="s">
        <v>169</v>
      </c>
      <c r="H1" s="30"/>
      <c r="I1" s="30"/>
      <c r="J1" s="30"/>
      <c r="K1" s="30"/>
      <c r="L1" s="30" t="s">
        <v>168</v>
      </c>
      <c r="M1" s="30"/>
      <c r="N1" s="30"/>
      <c r="O1" s="30"/>
      <c r="P1" s="30"/>
      <c r="Q1" s="30" t="s">
        <v>167</v>
      </c>
      <c r="R1" s="30"/>
      <c r="S1" s="30"/>
      <c r="T1" s="30"/>
      <c r="U1" s="30"/>
      <c r="V1" s="30" t="s">
        <v>166</v>
      </c>
      <c r="W1" s="30"/>
      <c r="X1" s="30"/>
      <c r="Y1" s="30"/>
      <c r="Z1" s="30"/>
      <c r="AA1" s="30" t="s">
        <v>165</v>
      </c>
      <c r="AB1" s="30"/>
      <c r="AC1" s="30"/>
      <c r="AD1" s="30"/>
      <c r="AE1" s="30"/>
      <c r="AF1" s="30" t="s">
        <v>164</v>
      </c>
      <c r="AG1" s="30"/>
      <c r="AH1" s="30"/>
      <c r="AI1" s="30"/>
      <c r="AJ1" s="30"/>
      <c r="AK1" s="30" t="s">
        <v>163</v>
      </c>
      <c r="AL1" s="30"/>
      <c r="AM1" s="30"/>
      <c r="AN1" s="30"/>
      <c r="AO1" s="30"/>
      <c r="AP1" s="30" t="s">
        <v>162</v>
      </c>
      <c r="AQ1" s="30"/>
      <c r="AR1" s="30"/>
      <c r="AS1" s="30"/>
      <c r="AT1" s="30"/>
      <c r="AU1" s="30" t="s">
        <v>161</v>
      </c>
      <c r="AV1" s="30"/>
      <c r="AW1" s="30"/>
      <c r="AX1" s="30"/>
      <c r="AY1" s="30"/>
      <c r="AZ1" s="30" t="s">
        <v>160</v>
      </c>
      <c r="BA1" s="30"/>
      <c r="BB1" s="30"/>
      <c r="BC1" s="30"/>
      <c r="BD1" s="30"/>
      <c r="BE1" s="30" t="s">
        <v>159</v>
      </c>
      <c r="BF1" s="30"/>
      <c r="BG1" s="30"/>
      <c r="BH1" s="30"/>
      <c r="BI1" s="30"/>
      <c r="BJ1" s="30" t="s">
        <v>158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43829</v>
      </c>
      <c r="B3" t="s">
        <v>41</v>
      </c>
      <c r="C3" s="16">
        <v>16</v>
      </c>
      <c r="D3" s="16">
        <v>16</v>
      </c>
      <c r="E3" s="16">
        <v>16</v>
      </c>
      <c r="F3" s="16">
        <v>16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43836</v>
      </c>
      <c r="B4" t="s">
        <v>41</v>
      </c>
      <c r="C4" s="16">
        <v>16</v>
      </c>
      <c r="D4" s="16">
        <v>16</v>
      </c>
      <c r="E4" s="16">
        <v>16</v>
      </c>
      <c r="F4" s="16">
        <v>16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43843</v>
      </c>
      <c r="B5" t="s">
        <v>41</v>
      </c>
      <c r="C5" s="16">
        <v>16</v>
      </c>
      <c r="D5" s="16">
        <v>16</v>
      </c>
      <c r="E5" s="16">
        <v>16</v>
      </c>
      <c r="F5" s="16">
        <v>16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43850</v>
      </c>
      <c r="B6" t="s">
        <v>41</v>
      </c>
      <c r="C6" s="16">
        <v>16</v>
      </c>
      <c r="D6" s="16">
        <v>16</v>
      </c>
      <c r="E6" s="16">
        <v>16</v>
      </c>
      <c r="F6" s="16">
        <v>16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43857</v>
      </c>
      <c r="B7" t="s">
        <v>41</v>
      </c>
      <c r="C7" s="16">
        <v>16</v>
      </c>
      <c r="D7" s="16">
        <v>16</v>
      </c>
      <c r="E7" s="16">
        <v>16</v>
      </c>
      <c r="F7" s="16">
        <v>16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43864</v>
      </c>
      <c r="B8" t="s">
        <v>41</v>
      </c>
      <c r="C8" s="16">
        <v>16</v>
      </c>
      <c r="D8" s="16">
        <v>16</v>
      </c>
      <c r="E8" s="16">
        <v>16</v>
      </c>
      <c r="F8" s="16">
        <v>16</v>
      </c>
      <c r="G8" t="s">
        <v>157</v>
      </c>
      <c r="H8" s="16">
        <v>16</v>
      </c>
      <c r="I8" s="16">
        <v>16</v>
      </c>
      <c r="J8" s="16">
        <v>16</v>
      </c>
      <c r="K8" s="16">
        <v>16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43871</v>
      </c>
      <c r="B9" t="s">
        <v>41</v>
      </c>
      <c r="C9" s="16">
        <v>16</v>
      </c>
      <c r="D9" s="16">
        <v>16</v>
      </c>
      <c r="E9" s="16">
        <v>16</v>
      </c>
      <c r="F9" s="16">
        <v>16</v>
      </c>
      <c r="G9" t="s">
        <v>157</v>
      </c>
      <c r="H9" s="16">
        <v>16</v>
      </c>
      <c r="I9" s="16">
        <v>16</v>
      </c>
      <c r="J9" s="16">
        <v>16</v>
      </c>
      <c r="K9" s="16">
        <v>16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43878</v>
      </c>
      <c r="B10" t="s">
        <v>41</v>
      </c>
      <c r="C10" s="16">
        <v>16</v>
      </c>
      <c r="D10" s="16">
        <v>16</v>
      </c>
      <c r="E10" s="16">
        <v>16</v>
      </c>
      <c r="F10" s="16">
        <v>16</v>
      </c>
      <c r="G10" t="s">
        <v>157</v>
      </c>
      <c r="H10" s="16">
        <v>16</v>
      </c>
      <c r="I10" s="16">
        <v>16</v>
      </c>
      <c r="J10" s="16">
        <v>16</v>
      </c>
      <c r="K10" s="16">
        <v>16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43885</v>
      </c>
      <c r="B11" t="s">
        <v>41</v>
      </c>
      <c r="C11" s="16">
        <v>16</v>
      </c>
      <c r="D11" s="16">
        <v>16</v>
      </c>
      <c r="E11" s="16">
        <v>16</v>
      </c>
      <c r="F11" s="16">
        <v>16</v>
      </c>
      <c r="G11" t="s">
        <v>157</v>
      </c>
      <c r="H11" s="16">
        <v>16</v>
      </c>
      <c r="I11" s="16">
        <v>16</v>
      </c>
      <c r="J11" s="16">
        <v>16</v>
      </c>
      <c r="K11" s="16">
        <v>16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43892</v>
      </c>
      <c r="B12" t="s">
        <v>41</v>
      </c>
      <c r="C12" s="16">
        <v>16</v>
      </c>
      <c r="D12" s="16">
        <v>16</v>
      </c>
      <c r="E12" s="16">
        <v>16</v>
      </c>
      <c r="F12" s="16">
        <v>16</v>
      </c>
      <c r="G12" t="s">
        <v>157</v>
      </c>
      <c r="H12" s="16">
        <v>16</v>
      </c>
      <c r="I12" s="16">
        <v>16</v>
      </c>
      <c r="J12" s="16">
        <v>16</v>
      </c>
      <c r="K12" s="16">
        <v>16</v>
      </c>
      <c r="L12" t="s">
        <v>156</v>
      </c>
      <c r="M12" s="16">
        <v>16</v>
      </c>
      <c r="N12" s="16">
        <v>16</v>
      </c>
      <c r="O12" s="16">
        <v>16</v>
      </c>
      <c r="P12" s="16">
        <v>16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43899</v>
      </c>
      <c r="B13" t="s">
        <v>41</v>
      </c>
      <c r="C13" s="16">
        <v>16</v>
      </c>
      <c r="D13" s="16">
        <v>16</v>
      </c>
      <c r="E13" s="16">
        <v>16</v>
      </c>
      <c r="F13" s="16">
        <v>16</v>
      </c>
      <c r="G13" t="s">
        <v>157</v>
      </c>
      <c r="H13" s="16">
        <v>16</v>
      </c>
      <c r="I13" s="16">
        <v>16</v>
      </c>
      <c r="J13" s="16">
        <v>16</v>
      </c>
      <c r="K13" s="16">
        <v>16</v>
      </c>
      <c r="L13" t="s">
        <v>156</v>
      </c>
      <c r="M13" s="16">
        <v>16</v>
      </c>
      <c r="N13" s="16">
        <v>16</v>
      </c>
      <c r="O13" s="16">
        <v>16</v>
      </c>
      <c r="P13" s="16">
        <v>16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43906</v>
      </c>
      <c r="B14" t="s">
        <v>41</v>
      </c>
      <c r="C14" s="16">
        <v>16</v>
      </c>
      <c r="D14" s="16">
        <v>16</v>
      </c>
      <c r="E14" s="16">
        <v>16</v>
      </c>
      <c r="F14" s="16">
        <v>16</v>
      </c>
      <c r="G14" t="s">
        <v>157</v>
      </c>
      <c r="H14" s="16">
        <v>16</v>
      </c>
      <c r="I14" s="16">
        <v>16</v>
      </c>
      <c r="J14" s="16">
        <v>16</v>
      </c>
      <c r="K14" s="16">
        <v>16</v>
      </c>
      <c r="L14" t="s">
        <v>156</v>
      </c>
      <c r="M14" s="16">
        <v>16</v>
      </c>
      <c r="N14" s="16">
        <v>16</v>
      </c>
      <c r="O14" s="16">
        <v>16</v>
      </c>
      <c r="P14" s="16">
        <v>16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43913</v>
      </c>
      <c r="B15" t="s">
        <v>41</v>
      </c>
      <c r="C15" s="16">
        <v>16</v>
      </c>
      <c r="D15" s="16">
        <v>16</v>
      </c>
      <c r="E15" s="16">
        <v>16</v>
      </c>
      <c r="F15" s="16">
        <v>16</v>
      </c>
      <c r="G15" t="s">
        <v>157</v>
      </c>
      <c r="H15" s="16">
        <v>16</v>
      </c>
      <c r="I15" s="16">
        <v>16</v>
      </c>
      <c r="J15" s="16">
        <v>16</v>
      </c>
      <c r="K15" s="16">
        <v>16</v>
      </c>
      <c r="L15" t="s">
        <v>156</v>
      </c>
      <c r="M15" s="16">
        <v>16</v>
      </c>
      <c r="N15" s="16">
        <v>16</v>
      </c>
      <c r="O15" s="16">
        <v>16</v>
      </c>
      <c r="P15" s="16">
        <v>16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43920</v>
      </c>
      <c r="B16" t="s">
        <v>41</v>
      </c>
      <c r="C16" s="16">
        <v>16</v>
      </c>
      <c r="D16" s="16">
        <v>16</v>
      </c>
      <c r="E16" s="16">
        <v>16</v>
      </c>
      <c r="F16" s="16">
        <v>16</v>
      </c>
      <c r="G16" t="s">
        <v>157</v>
      </c>
      <c r="H16" s="16">
        <v>16</v>
      </c>
      <c r="I16" s="16">
        <v>16</v>
      </c>
      <c r="J16" s="16">
        <v>16</v>
      </c>
      <c r="K16" s="16">
        <v>16</v>
      </c>
      <c r="L16" t="s">
        <v>156</v>
      </c>
      <c r="M16" s="16">
        <v>16</v>
      </c>
      <c r="N16" s="16">
        <v>16</v>
      </c>
      <c r="O16" s="16">
        <v>16</v>
      </c>
      <c r="P16" s="16">
        <v>16</v>
      </c>
      <c r="Q16" t="s">
        <v>155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43927</v>
      </c>
      <c r="B17" t="s">
        <v>41</v>
      </c>
      <c r="C17" s="16">
        <v>16</v>
      </c>
      <c r="D17" s="16">
        <v>16.100000000000001</v>
      </c>
      <c r="E17" s="16">
        <v>16</v>
      </c>
      <c r="F17" s="16">
        <v>16.100000000000001</v>
      </c>
      <c r="G17" t="s">
        <v>157</v>
      </c>
      <c r="H17" s="16">
        <v>16</v>
      </c>
      <c r="I17" s="16">
        <v>16</v>
      </c>
      <c r="J17" s="16">
        <v>16</v>
      </c>
      <c r="K17" s="16">
        <v>16</v>
      </c>
      <c r="L17" t="s">
        <v>156</v>
      </c>
      <c r="M17" s="16">
        <v>16</v>
      </c>
      <c r="N17" s="16">
        <v>16</v>
      </c>
      <c r="O17" s="16">
        <v>16</v>
      </c>
      <c r="P17" s="16">
        <v>16</v>
      </c>
      <c r="Q17" t="s">
        <v>155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43934</v>
      </c>
      <c r="B18" t="s">
        <v>41</v>
      </c>
      <c r="C18" s="16">
        <v>16.100000000000001</v>
      </c>
      <c r="D18" s="16">
        <v>16.100000000000001</v>
      </c>
      <c r="E18" s="16">
        <v>16.100000000000001</v>
      </c>
      <c r="F18" s="16">
        <v>16.100000000000001</v>
      </c>
      <c r="G18" t="s">
        <v>157</v>
      </c>
      <c r="H18" s="16">
        <v>16</v>
      </c>
      <c r="I18" s="16">
        <v>16</v>
      </c>
      <c r="J18" s="16">
        <v>16</v>
      </c>
      <c r="K18" s="16">
        <v>16</v>
      </c>
      <c r="L18" t="s">
        <v>156</v>
      </c>
      <c r="M18" s="16">
        <v>16</v>
      </c>
      <c r="N18" s="16">
        <v>16</v>
      </c>
      <c r="O18" s="16">
        <v>16</v>
      </c>
      <c r="P18" s="16">
        <v>16</v>
      </c>
      <c r="Q18" t="s">
        <v>155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43941</v>
      </c>
      <c r="B19" t="s">
        <v>41</v>
      </c>
      <c r="C19" s="16">
        <v>16.100000000000001</v>
      </c>
      <c r="D19" s="16">
        <v>16.100000000000001</v>
      </c>
      <c r="E19" s="16">
        <v>16.100000000000001</v>
      </c>
      <c r="F19" s="16">
        <v>16.100000000000001</v>
      </c>
      <c r="G19" t="s">
        <v>157</v>
      </c>
      <c r="H19" s="16">
        <v>16</v>
      </c>
      <c r="I19" s="16">
        <v>16</v>
      </c>
      <c r="J19" s="16">
        <v>16</v>
      </c>
      <c r="K19" s="16">
        <v>16</v>
      </c>
      <c r="L19" t="s">
        <v>156</v>
      </c>
      <c r="M19" s="16">
        <v>16</v>
      </c>
      <c r="N19" s="16">
        <v>16</v>
      </c>
      <c r="O19" s="16">
        <v>16</v>
      </c>
      <c r="P19" s="16">
        <v>16</v>
      </c>
      <c r="Q19" t="s">
        <v>155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43948</v>
      </c>
      <c r="B20" t="s">
        <v>41</v>
      </c>
      <c r="C20" s="16">
        <v>16.100000000000001</v>
      </c>
      <c r="D20" s="16">
        <v>16.100000000000001</v>
      </c>
      <c r="E20" s="16">
        <v>16.100000000000001</v>
      </c>
      <c r="F20" s="16">
        <v>16.100000000000001</v>
      </c>
      <c r="G20" t="s">
        <v>157</v>
      </c>
      <c r="H20" s="16">
        <v>16</v>
      </c>
      <c r="I20" s="16">
        <v>16</v>
      </c>
      <c r="J20" s="16">
        <v>16</v>
      </c>
      <c r="K20" s="16">
        <v>16</v>
      </c>
      <c r="L20" t="s">
        <v>156</v>
      </c>
      <c r="M20" s="16">
        <v>16</v>
      </c>
      <c r="N20" s="16">
        <v>16</v>
      </c>
      <c r="O20" s="16">
        <v>16</v>
      </c>
      <c r="P20" s="16">
        <v>16</v>
      </c>
      <c r="Q20" t="s">
        <v>155</v>
      </c>
      <c r="R20" s="16">
        <v>16</v>
      </c>
      <c r="S20" s="16">
        <v>16</v>
      </c>
      <c r="T20" s="16">
        <v>16</v>
      </c>
      <c r="U20" s="16">
        <v>16</v>
      </c>
      <c r="V20" t="s">
        <v>154</v>
      </c>
      <c r="W20" s="16">
        <v>16</v>
      </c>
      <c r="X20" s="16">
        <v>16</v>
      </c>
      <c r="Y20" s="16">
        <v>16</v>
      </c>
      <c r="Z20" s="16">
        <v>16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43955</v>
      </c>
      <c r="B21" t="s">
        <v>41</v>
      </c>
      <c r="C21" s="16">
        <v>16.100000000000001</v>
      </c>
      <c r="D21" s="16">
        <v>16.100000000000001</v>
      </c>
      <c r="E21" s="16">
        <v>16.100000000000001</v>
      </c>
      <c r="F21" s="16">
        <v>16.100000000000001</v>
      </c>
      <c r="G21" t="s">
        <v>157</v>
      </c>
      <c r="H21" s="16">
        <v>16</v>
      </c>
      <c r="I21" s="16">
        <v>16</v>
      </c>
      <c r="J21" s="16">
        <v>16</v>
      </c>
      <c r="K21" s="16">
        <v>16</v>
      </c>
      <c r="L21" t="s">
        <v>156</v>
      </c>
      <c r="M21" s="16">
        <v>16</v>
      </c>
      <c r="N21" s="16">
        <v>16</v>
      </c>
      <c r="O21" s="16">
        <v>16</v>
      </c>
      <c r="P21" s="16">
        <v>16</v>
      </c>
      <c r="Q21" t="s">
        <v>155</v>
      </c>
      <c r="R21" s="16">
        <v>16</v>
      </c>
      <c r="S21" s="16">
        <v>16</v>
      </c>
      <c r="T21" s="16">
        <v>16</v>
      </c>
      <c r="U21" s="16">
        <v>16</v>
      </c>
      <c r="V21" t="s">
        <v>154</v>
      </c>
      <c r="W21" s="16">
        <v>16</v>
      </c>
      <c r="X21" s="16">
        <v>16</v>
      </c>
      <c r="Y21" s="16">
        <v>16</v>
      </c>
      <c r="Z21" s="16">
        <v>16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43962</v>
      </c>
      <c r="B22" t="s">
        <v>41</v>
      </c>
      <c r="C22" s="16">
        <v>16.100000000000001</v>
      </c>
      <c r="D22" s="16">
        <v>16.100000000000001</v>
      </c>
      <c r="E22" s="16">
        <v>16.100000000000001</v>
      </c>
      <c r="F22" s="16">
        <v>16.100000000000001</v>
      </c>
      <c r="G22" t="s">
        <v>157</v>
      </c>
      <c r="H22" s="16">
        <v>16</v>
      </c>
      <c r="I22" s="16">
        <v>16</v>
      </c>
      <c r="J22" s="16">
        <v>16</v>
      </c>
      <c r="K22" s="16">
        <v>16</v>
      </c>
      <c r="L22" t="s">
        <v>156</v>
      </c>
      <c r="M22" s="16">
        <v>16</v>
      </c>
      <c r="N22" s="16">
        <v>16</v>
      </c>
      <c r="O22" s="16">
        <v>16</v>
      </c>
      <c r="P22" s="16">
        <v>16</v>
      </c>
      <c r="Q22" t="s">
        <v>155</v>
      </c>
      <c r="R22" s="16">
        <v>16</v>
      </c>
      <c r="S22" s="16">
        <v>16</v>
      </c>
      <c r="T22" s="16">
        <v>16</v>
      </c>
      <c r="U22" s="16">
        <v>16</v>
      </c>
      <c r="V22" t="s">
        <v>154</v>
      </c>
      <c r="W22" s="16">
        <v>16</v>
      </c>
      <c r="X22" s="16">
        <v>16</v>
      </c>
      <c r="Y22" s="16">
        <v>16</v>
      </c>
      <c r="Z22" s="16">
        <v>16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43969</v>
      </c>
      <c r="B23" t="s">
        <v>41</v>
      </c>
      <c r="C23" s="16">
        <v>16.100000000000001</v>
      </c>
      <c r="D23" s="16">
        <v>16.100000000000001</v>
      </c>
      <c r="E23" s="16">
        <v>16.100000000000001</v>
      </c>
      <c r="F23" s="16">
        <v>16.100000000000001</v>
      </c>
      <c r="G23" t="s">
        <v>157</v>
      </c>
      <c r="H23" s="16">
        <v>16</v>
      </c>
      <c r="I23" s="16">
        <v>16</v>
      </c>
      <c r="J23" s="16">
        <v>16</v>
      </c>
      <c r="K23" s="16">
        <v>16</v>
      </c>
      <c r="L23" t="s">
        <v>156</v>
      </c>
      <c r="M23" s="16">
        <v>16</v>
      </c>
      <c r="N23" s="16">
        <v>16</v>
      </c>
      <c r="O23" s="16">
        <v>16</v>
      </c>
      <c r="P23" s="16">
        <v>16</v>
      </c>
      <c r="Q23" t="s">
        <v>155</v>
      </c>
      <c r="R23" s="16">
        <v>16</v>
      </c>
      <c r="S23" s="16">
        <v>16</v>
      </c>
      <c r="T23" s="16">
        <v>16</v>
      </c>
      <c r="U23" s="16">
        <v>16</v>
      </c>
      <c r="V23" t="s">
        <v>154</v>
      </c>
      <c r="W23" s="16">
        <v>16</v>
      </c>
      <c r="X23" s="16">
        <v>16</v>
      </c>
      <c r="Y23" s="16">
        <v>16</v>
      </c>
      <c r="Z23" s="16">
        <v>16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43976</v>
      </c>
      <c r="B24" t="s">
        <v>41</v>
      </c>
      <c r="C24" s="16">
        <v>16.100000000000001</v>
      </c>
      <c r="D24" s="16">
        <v>16.100000000000001</v>
      </c>
      <c r="E24" s="16">
        <v>16.100000000000001</v>
      </c>
      <c r="F24" s="16">
        <v>16.100000000000001</v>
      </c>
      <c r="G24" t="s">
        <v>157</v>
      </c>
      <c r="H24" s="16">
        <v>16</v>
      </c>
      <c r="I24" s="16">
        <v>16</v>
      </c>
      <c r="J24" s="16">
        <v>16</v>
      </c>
      <c r="K24" s="16">
        <v>16</v>
      </c>
      <c r="L24" t="s">
        <v>156</v>
      </c>
      <c r="M24" s="16">
        <v>16</v>
      </c>
      <c r="N24" s="16">
        <v>16</v>
      </c>
      <c r="O24" s="16">
        <v>16</v>
      </c>
      <c r="P24" s="16">
        <v>16</v>
      </c>
      <c r="Q24" t="s">
        <v>155</v>
      </c>
      <c r="R24" s="16">
        <v>16</v>
      </c>
      <c r="S24" s="16">
        <v>16</v>
      </c>
      <c r="T24" s="16">
        <v>16</v>
      </c>
      <c r="U24" s="16">
        <v>16</v>
      </c>
      <c r="V24" t="s">
        <v>154</v>
      </c>
      <c r="W24" s="16">
        <v>16</v>
      </c>
      <c r="X24" s="16">
        <v>16</v>
      </c>
      <c r="Y24" s="16">
        <v>16</v>
      </c>
      <c r="Z24" s="16">
        <v>16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43983</v>
      </c>
      <c r="B25" t="s">
        <v>41</v>
      </c>
      <c r="C25" s="16">
        <v>16.100000000000001</v>
      </c>
      <c r="D25" s="16">
        <v>16.100000000000001</v>
      </c>
      <c r="E25" s="16">
        <v>16.100000000000001</v>
      </c>
      <c r="F25" s="16">
        <v>16.100000000000001</v>
      </c>
      <c r="G25" t="s">
        <v>157</v>
      </c>
      <c r="H25" s="16">
        <v>16</v>
      </c>
      <c r="I25" s="16">
        <v>16</v>
      </c>
      <c r="J25" s="16">
        <v>16</v>
      </c>
      <c r="K25" s="16">
        <v>16</v>
      </c>
      <c r="L25" t="s">
        <v>156</v>
      </c>
      <c r="M25" s="16">
        <v>16</v>
      </c>
      <c r="N25" s="16">
        <v>16</v>
      </c>
      <c r="O25" s="16">
        <v>16</v>
      </c>
      <c r="P25" s="16">
        <v>16</v>
      </c>
      <c r="Q25" t="s">
        <v>155</v>
      </c>
      <c r="R25" s="16">
        <v>16</v>
      </c>
      <c r="S25" s="16">
        <v>16</v>
      </c>
      <c r="T25" s="16">
        <v>16</v>
      </c>
      <c r="U25" s="16">
        <v>16</v>
      </c>
      <c r="V25" t="s">
        <v>154</v>
      </c>
      <c r="W25" s="16">
        <v>16</v>
      </c>
      <c r="X25" s="16">
        <v>16</v>
      </c>
      <c r="Y25" s="16">
        <v>16</v>
      </c>
      <c r="Z25" s="16">
        <v>16</v>
      </c>
      <c r="AA25" t="s">
        <v>153</v>
      </c>
      <c r="AB25" s="16">
        <v>16</v>
      </c>
      <c r="AC25" s="16">
        <v>16</v>
      </c>
      <c r="AD25" s="16">
        <v>16</v>
      </c>
      <c r="AE25" s="16">
        <v>16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43990</v>
      </c>
      <c r="B26" t="s">
        <v>41</v>
      </c>
      <c r="C26" s="16">
        <v>16.100000000000001</v>
      </c>
      <c r="D26" s="16">
        <v>16.100000000000001</v>
      </c>
      <c r="E26" s="16">
        <v>16.100000000000001</v>
      </c>
      <c r="F26" s="16">
        <v>16.100000000000001</v>
      </c>
      <c r="G26" t="s">
        <v>157</v>
      </c>
      <c r="H26" s="16">
        <v>16</v>
      </c>
      <c r="I26" s="16">
        <v>16</v>
      </c>
      <c r="J26" s="16">
        <v>16</v>
      </c>
      <c r="K26" s="16">
        <v>16</v>
      </c>
      <c r="L26" t="s">
        <v>156</v>
      </c>
      <c r="M26" s="16">
        <v>16</v>
      </c>
      <c r="N26" s="16">
        <v>16</v>
      </c>
      <c r="O26" s="16">
        <v>16</v>
      </c>
      <c r="P26" s="16">
        <v>16</v>
      </c>
      <c r="Q26" t="s">
        <v>155</v>
      </c>
      <c r="R26" s="16">
        <v>16</v>
      </c>
      <c r="S26" s="16">
        <v>16</v>
      </c>
      <c r="T26" s="16">
        <v>16</v>
      </c>
      <c r="U26" s="16">
        <v>16</v>
      </c>
      <c r="V26" t="s">
        <v>154</v>
      </c>
      <c r="W26" s="16">
        <v>16</v>
      </c>
      <c r="X26" s="16">
        <v>16</v>
      </c>
      <c r="Y26" s="16">
        <v>16</v>
      </c>
      <c r="Z26" s="16">
        <v>16</v>
      </c>
      <c r="AA26" t="s">
        <v>153</v>
      </c>
      <c r="AB26" s="16">
        <v>16</v>
      </c>
      <c r="AC26" s="16">
        <v>16</v>
      </c>
      <c r="AD26" s="16">
        <v>16</v>
      </c>
      <c r="AE26" s="16">
        <v>16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43997</v>
      </c>
      <c r="B27" t="s">
        <v>41</v>
      </c>
      <c r="C27" s="16">
        <v>16.100000000000001</v>
      </c>
      <c r="D27" s="16">
        <v>16.100000000000001</v>
      </c>
      <c r="E27" s="16">
        <v>16.100000000000001</v>
      </c>
      <c r="F27" s="16">
        <v>16.100000000000001</v>
      </c>
      <c r="G27" t="s">
        <v>157</v>
      </c>
      <c r="H27" s="16">
        <v>16</v>
      </c>
      <c r="I27" s="16">
        <v>16</v>
      </c>
      <c r="J27" s="16">
        <v>16</v>
      </c>
      <c r="K27" s="16">
        <v>16</v>
      </c>
      <c r="L27" t="s">
        <v>156</v>
      </c>
      <c r="M27" s="16">
        <v>16</v>
      </c>
      <c r="N27" s="16">
        <v>16</v>
      </c>
      <c r="O27" s="16">
        <v>16</v>
      </c>
      <c r="P27" s="16">
        <v>16</v>
      </c>
      <c r="Q27" t="s">
        <v>155</v>
      </c>
      <c r="R27" s="16">
        <v>16</v>
      </c>
      <c r="S27" s="16">
        <v>16</v>
      </c>
      <c r="T27" s="16">
        <v>16</v>
      </c>
      <c r="U27" s="16">
        <v>16</v>
      </c>
      <c r="V27" t="s">
        <v>154</v>
      </c>
      <c r="W27" s="16">
        <v>16</v>
      </c>
      <c r="X27" s="16">
        <v>16</v>
      </c>
      <c r="Y27" s="16">
        <v>16</v>
      </c>
      <c r="Z27" s="16">
        <v>16</v>
      </c>
      <c r="AA27" t="s">
        <v>153</v>
      </c>
      <c r="AB27" s="16">
        <v>16</v>
      </c>
      <c r="AC27" s="16">
        <v>16</v>
      </c>
      <c r="AD27" s="16">
        <v>16</v>
      </c>
      <c r="AE27" s="16">
        <v>16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44004</v>
      </c>
      <c r="B28" t="s">
        <v>41</v>
      </c>
      <c r="C28" s="16">
        <v>16.100000000000001</v>
      </c>
      <c r="D28" s="16">
        <v>16.100000000000001</v>
      </c>
      <c r="E28" s="16">
        <v>16.100000000000001</v>
      </c>
      <c r="F28" s="16">
        <v>16.100000000000001</v>
      </c>
      <c r="G28" t="s">
        <v>157</v>
      </c>
      <c r="H28" s="16">
        <v>16</v>
      </c>
      <c r="I28" s="16">
        <v>16</v>
      </c>
      <c r="J28" s="16">
        <v>16</v>
      </c>
      <c r="K28" s="16">
        <v>16</v>
      </c>
      <c r="L28" t="s">
        <v>156</v>
      </c>
      <c r="M28" s="16">
        <v>16</v>
      </c>
      <c r="N28" s="16">
        <v>16</v>
      </c>
      <c r="O28" s="16">
        <v>16</v>
      </c>
      <c r="P28" s="16">
        <v>16</v>
      </c>
      <c r="Q28" t="s">
        <v>155</v>
      </c>
      <c r="R28" s="16">
        <v>16</v>
      </c>
      <c r="S28" s="16">
        <v>16</v>
      </c>
      <c r="T28" s="16">
        <v>16</v>
      </c>
      <c r="U28" s="16">
        <v>16</v>
      </c>
      <c r="V28" t="s">
        <v>154</v>
      </c>
      <c r="W28" s="16">
        <v>16</v>
      </c>
      <c r="X28" s="16">
        <v>16</v>
      </c>
      <c r="Y28" s="16">
        <v>16</v>
      </c>
      <c r="Z28" s="16">
        <v>16</v>
      </c>
      <c r="AA28" t="s">
        <v>153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44011</v>
      </c>
      <c r="B29" t="s">
        <v>41</v>
      </c>
      <c r="C29" s="16">
        <v>16.100000000000001</v>
      </c>
      <c r="D29" s="16">
        <v>16.100000000000001</v>
      </c>
      <c r="E29" s="16">
        <v>16.100000000000001</v>
      </c>
      <c r="F29" s="16">
        <v>16.100000000000001</v>
      </c>
      <c r="G29" t="s">
        <v>157</v>
      </c>
      <c r="H29" s="16">
        <v>16</v>
      </c>
      <c r="I29" s="16">
        <v>16</v>
      </c>
      <c r="J29" s="16">
        <v>16</v>
      </c>
      <c r="K29" s="16">
        <v>16</v>
      </c>
      <c r="L29" t="s">
        <v>156</v>
      </c>
      <c r="M29" s="16">
        <v>16</v>
      </c>
      <c r="N29" s="16">
        <v>16</v>
      </c>
      <c r="O29" s="16">
        <v>16</v>
      </c>
      <c r="P29" s="16">
        <v>16</v>
      </c>
      <c r="Q29" t="s">
        <v>155</v>
      </c>
      <c r="R29" s="16">
        <v>16</v>
      </c>
      <c r="S29" s="16">
        <v>16</v>
      </c>
      <c r="T29" s="16">
        <v>16</v>
      </c>
      <c r="U29" s="16">
        <v>16</v>
      </c>
      <c r="V29" t="s">
        <v>154</v>
      </c>
      <c r="W29" s="16">
        <v>16</v>
      </c>
      <c r="X29" s="16">
        <v>16</v>
      </c>
      <c r="Y29" s="16">
        <v>16</v>
      </c>
      <c r="Z29" s="16">
        <v>16</v>
      </c>
      <c r="AA29" t="s">
        <v>153</v>
      </c>
      <c r="AB29" s="16">
        <v>16</v>
      </c>
      <c r="AC29" s="16">
        <v>16</v>
      </c>
      <c r="AD29" s="16">
        <v>16</v>
      </c>
      <c r="AE29" s="16">
        <v>16</v>
      </c>
      <c r="AF29" t="s">
        <v>152</v>
      </c>
      <c r="AG29" s="16">
        <v>16</v>
      </c>
      <c r="AH29" s="16">
        <v>16</v>
      </c>
      <c r="AI29" s="16">
        <v>16</v>
      </c>
      <c r="AJ29" s="16">
        <v>16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44018</v>
      </c>
      <c r="B30" t="s">
        <v>41</v>
      </c>
      <c r="C30" s="16">
        <v>16.100000000000001</v>
      </c>
      <c r="D30" s="16">
        <v>16.100000000000001</v>
      </c>
      <c r="E30" s="16">
        <v>16.100000000000001</v>
      </c>
      <c r="F30" s="16">
        <v>16.100000000000001</v>
      </c>
      <c r="G30" t="s">
        <v>157</v>
      </c>
      <c r="H30" s="16">
        <v>16</v>
      </c>
      <c r="I30" s="16">
        <v>16</v>
      </c>
      <c r="J30" s="16">
        <v>16</v>
      </c>
      <c r="K30" s="16">
        <v>16</v>
      </c>
      <c r="L30" t="s">
        <v>156</v>
      </c>
      <c r="M30" s="16">
        <v>16</v>
      </c>
      <c r="N30" s="16">
        <v>16</v>
      </c>
      <c r="O30" s="16">
        <v>16</v>
      </c>
      <c r="P30" s="16">
        <v>16</v>
      </c>
      <c r="Q30" t="s">
        <v>155</v>
      </c>
      <c r="R30" s="16">
        <v>16</v>
      </c>
      <c r="S30" s="16">
        <v>16</v>
      </c>
      <c r="T30" s="16">
        <v>16</v>
      </c>
      <c r="U30" s="16">
        <v>16</v>
      </c>
      <c r="V30" t="s">
        <v>154</v>
      </c>
      <c r="W30" s="16">
        <v>16</v>
      </c>
      <c r="X30" s="16">
        <v>16</v>
      </c>
      <c r="Y30" s="16">
        <v>16</v>
      </c>
      <c r="Z30" s="16">
        <v>16</v>
      </c>
      <c r="AA30" t="s">
        <v>153</v>
      </c>
      <c r="AB30" s="16">
        <v>16</v>
      </c>
      <c r="AC30" s="16">
        <v>16</v>
      </c>
      <c r="AD30" s="16">
        <v>16</v>
      </c>
      <c r="AE30" s="16">
        <v>16</v>
      </c>
      <c r="AF30" t="s">
        <v>152</v>
      </c>
      <c r="AG30" s="16">
        <v>16</v>
      </c>
      <c r="AH30" s="16">
        <v>16</v>
      </c>
      <c r="AI30" s="16">
        <v>16</v>
      </c>
      <c r="AJ30" s="16">
        <v>16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44025</v>
      </c>
      <c r="B31" t="s">
        <v>41</v>
      </c>
      <c r="C31" s="16">
        <v>16.100000000000001</v>
      </c>
      <c r="D31" s="16">
        <v>16.100000000000001</v>
      </c>
      <c r="E31" s="16">
        <v>16.100000000000001</v>
      </c>
      <c r="F31" s="16">
        <v>16.100000000000001</v>
      </c>
      <c r="G31" t="s">
        <v>157</v>
      </c>
      <c r="H31" s="16">
        <v>16</v>
      </c>
      <c r="I31" s="16">
        <v>16</v>
      </c>
      <c r="J31" s="16">
        <v>16</v>
      </c>
      <c r="K31" s="16">
        <v>16</v>
      </c>
      <c r="L31" t="s">
        <v>156</v>
      </c>
      <c r="M31" s="16">
        <v>16</v>
      </c>
      <c r="N31" s="16">
        <v>16</v>
      </c>
      <c r="O31" s="16">
        <v>16</v>
      </c>
      <c r="P31" s="16">
        <v>16</v>
      </c>
      <c r="Q31" t="s">
        <v>155</v>
      </c>
      <c r="R31" s="16">
        <v>16</v>
      </c>
      <c r="S31" s="16">
        <v>16</v>
      </c>
      <c r="T31" s="16">
        <v>16</v>
      </c>
      <c r="U31" s="16">
        <v>16</v>
      </c>
      <c r="V31" t="s">
        <v>154</v>
      </c>
      <c r="W31" s="16">
        <v>16</v>
      </c>
      <c r="X31" s="16">
        <v>16</v>
      </c>
      <c r="Y31" s="16">
        <v>16</v>
      </c>
      <c r="Z31" s="16">
        <v>16</v>
      </c>
      <c r="AA31" t="s">
        <v>153</v>
      </c>
      <c r="AB31" s="16">
        <v>16</v>
      </c>
      <c r="AC31" s="16">
        <v>16</v>
      </c>
      <c r="AD31" s="16">
        <v>16</v>
      </c>
      <c r="AE31" s="16">
        <v>16</v>
      </c>
      <c r="AF31" t="s">
        <v>152</v>
      </c>
      <c r="AG31" s="16">
        <v>16</v>
      </c>
      <c r="AH31" s="16">
        <v>16</v>
      </c>
      <c r="AI31" s="16">
        <v>16</v>
      </c>
      <c r="AJ31" s="16">
        <v>16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44032</v>
      </c>
      <c r="B32" t="s">
        <v>41</v>
      </c>
      <c r="C32" s="16">
        <v>16.100000000000001</v>
      </c>
      <c r="D32" s="16">
        <v>16.100000000000001</v>
      </c>
      <c r="E32" s="16">
        <v>16.100000000000001</v>
      </c>
      <c r="F32" s="16">
        <v>16.100000000000001</v>
      </c>
      <c r="G32" t="s">
        <v>157</v>
      </c>
      <c r="H32" s="16">
        <v>16</v>
      </c>
      <c r="I32" s="16">
        <v>16</v>
      </c>
      <c r="J32" s="16">
        <v>16</v>
      </c>
      <c r="K32" s="16">
        <v>16</v>
      </c>
      <c r="L32" t="s">
        <v>156</v>
      </c>
      <c r="M32" s="16">
        <v>16</v>
      </c>
      <c r="N32" s="16">
        <v>16</v>
      </c>
      <c r="O32" s="16">
        <v>16</v>
      </c>
      <c r="P32" s="16">
        <v>16</v>
      </c>
      <c r="Q32" t="s">
        <v>155</v>
      </c>
      <c r="R32" s="16">
        <v>16</v>
      </c>
      <c r="S32" s="16">
        <v>16</v>
      </c>
      <c r="T32" s="16">
        <v>16</v>
      </c>
      <c r="U32" s="16">
        <v>16</v>
      </c>
      <c r="V32" t="s">
        <v>154</v>
      </c>
      <c r="W32" s="16">
        <v>16</v>
      </c>
      <c r="X32" s="16">
        <v>16</v>
      </c>
      <c r="Y32" s="16">
        <v>16</v>
      </c>
      <c r="Z32" s="16">
        <v>16</v>
      </c>
      <c r="AA32" t="s">
        <v>153</v>
      </c>
      <c r="AB32" s="16">
        <v>16</v>
      </c>
      <c r="AC32" s="16">
        <v>16</v>
      </c>
      <c r="AD32" s="16">
        <v>16</v>
      </c>
      <c r="AE32" s="16">
        <v>16</v>
      </c>
      <c r="AF32" t="s">
        <v>152</v>
      </c>
      <c r="AG32" s="16">
        <v>16</v>
      </c>
      <c r="AH32" s="16">
        <v>16</v>
      </c>
      <c r="AI32" s="16">
        <v>16</v>
      </c>
      <c r="AJ32" s="16">
        <v>16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44039</v>
      </c>
      <c r="B33" t="s">
        <v>41</v>
      </c>
      <c r="C33" s="16">
        <v>16.100000000000001</v>
      </c>
      <c r="D33" s="16">
        <v>16.100000000000001</v>
      </c>
      <c r="E33" s="16">
        <v>16.100000000000001</v>
      </c>
      <c r="F33" s="16">
        <v>16.100000000000001</v>
      </c>
      <c r="G33" t="s">
        <v>157</v>
      </c>
      <c r="H33" s="16">
        <v>16</v>
      </c>
      <c r="I33" s="16">
        <v>16</v>
      </c>
      <c r="J33" s="16">
        <v>16</v>
      </c>
      <c r="K33" s="16">
        <v>16</v>
      </c>
      <c r="L33" t="s">
        <v>156</v>
      </c>
      <c r="M33" s="16">
        <v>16</v>
      </c>
      <c r="N33" s="16">
        <v>16</v>
      </c>
      <c r="O33" s="16">
        <v>16</v>
      </c>
      <c r="P33" s="16">
        <v>16</v>
      </c>
      <c r="Q33" t="s">
        <v>155</v>
      </c>
      <c r="R33" s="16">
        <v>16</v>
      </c>
      <c r="S33" s="16">
        <v>16</v>
      </c>
      <c r="T33" s="16">
        <v>16</v>
      </c>
      <c r="U33" s="16">
        <v>16</v>
      </c>
      <c r="V33" t="s">
        <v>154</v>
      </c>
      <c r="W33" s="16">
        <v>16</v>
      </c>
      <c r="X33" s="16">
        <v>16</v>
      </c>
      <c r="Y33" s="16">
        <v>16</v>
      </c>
      <c r="Z33" s="16">
        <v>16</v>
      </c>
      <c r="AA33" t="s">
        <v>153</v>
      </c>
      <c r="AB33" s="16">
        <v>16</v>
      </c>
      <c r="AC33" s="16">
        <v>16</v>
      </c>
      <c r="AD33" s="16">
        <v>16</v>
      </c>
      <c r="AE33" s="16">
        <v>16</v>
      </c>
      <c r="AF33" t="s">
        <v>152</v>
      </c>
      <c r="AG33" s="16">
        <v>16</v>
      </c>
      <c r="AH33" s="16">
        <v>16</v>
      </c>
      <c r="AI33" s="16">
        <v>16</v>
      </c>
      <c r="AJ33" s="16">
        <v>16</v>
      </c>
      <c r="AL33" s="16"/>
      <c r="AM33" s="16"/>
      <c r="AN33" s="16"/>
      <c r="AO33" s="16"/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44046</v>
      </c>
      <c r="B34" t="s">
        <v>41</v>
      </c>
      <c r="C34" s="16">
        <v>16.100000000000001</v>
      </c>
      <c r="D34" s="16">
        <v>16.3</v>
      </c>
      <c r="E34" s="16">
        <v>16.100000000000001</v>
      </c>
      <c r="F34" s="16">
        <v>16.3</v>
      </c>
      <c r="G34" t="s">
        <v>157</v>
      </c>
      <c r="H34" s="16">
        <v>16</v>
      </c>
      <c r="I34" s="16">
        <v>16</v>
      </c>
      <c r="J34" s="16">
        <v>16</v>
      </c>
      <c r="K34" s="16">
        <v>16</v>
      </c>
      <c r="L34" t="s">
        <v>156</v>
      </c>
      <c r="M34" s="16">
        <v>16</v>
      </c>
      <c r="N34" s="16">
        <v>16</v>
      </c>
      <c r="O34" s="16">
        <v>16</v>
      </c>
      <c r="P34" s="16">
        <v>16</v>
      </c>
      <c r="Q34" t="s">
        <v>155</v>
      </c>
      <c r="R34" s="16">
        <v>16</v>
      </c>
      <c r="S34" s="16">
        <v>16</v>
      </c>
      <c r="T34" s="16">
        <v>16</v>
      </c>
      <c r="U34" s="16">
        <v>16</v>
      </c>
      <c r="V34" t="s">
        <v>154</v>
      </c>
      <c r="W34" s="16">
        <v>16</v>
      </c>
      <c r="X34" s="16">
        <v>16</v>
      </c>
      <c r="Y34" s="16">
        <v>16</v>
      </c>
      <c r="Z34" s="16">
        <v>16</v>
      </c>
      <c r="AA34" t="s">
        <v>153</v>
      </c>
      <c r="AB34" s="16">
        <v>16</v>
      </c>
      <c r="AC34" s="16">
        <v>16</v>
      </c>
      <c r="AD34" s="16">
        <v>16</v>
      </c>
      <c r="AE34" s="16">
        <v>16</v>
      </c>
      <c r="AF34" t="s">
        <v>152</v>
      </c>
      <c r="AG34" s="16">
        <v>16</v>
      </c>
      <c r="AH34" s="16">
        <v>16</v>
      </c>
      <c r="AI34" s="16">
        <v>16</v>
      </c>
      <c r="AJ34" s="16">
        <v>16</v>
      </c>
      <c r="AK34" t="s">
        <v>151</v>
      </c>
      <c r="AL34" s="16">
        <v>16</v>
      </c>
      <c r="AM34" s="16">
        <v>16</v>
      </c>
      <c r="AN34" s="16">
        <v>16</v>
      </c>
      <c r="AO34" s="16">
        <v>16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44053</v>
      </c>
      <c r="B35" t="s">
        <v>41</v>
      </c>
      <c r="C35" s="16">
        <v>16.3</v>
      </c>
      <c r="D35" s="16">
        <v>16.309999999999999</v>
      </c>
      <c r="E35" s="16">
        <v>16.3</v>
      </c>
      <c r="F35" s="16">
        <v>16.309999999999999</v>
      </c>
      <c r="G35" t="s">
        <v>157</v>
      </c>
      <c r="H35" s="16">
        <v>16</v>
      </c>
      <c r="I35" s="16">
        <v>16</v>
      </c>
      <c r="J35" s="16">
        <v>16</v>
      </c>
      <c r="K35" s="16">
        <v>16</v>
      </c>
      <c r="L35" t="s">
        <v>156</v>
      </c>
      <c r="M35" s="16">
        <v>16</v>
      </c>
      <c r="N35" s="16">
        <v>16</v>
      </c>
      <c r="O35" s="16">
        <v>16</v>
      </c>
      <c r="P35" s="16">
        <v>16</v>
      </c>
      <c r="Q35" t="s">
        <v>155</v>
      </c>
      <c r="R35" s="16">
        <v>16</v>
      </c>
      <c r="S35" s="16">
        <v>16</v>
      </c>
      <c r="T35" s="16">
        <v>16</v>
      </c>
      <c r="U35" s="16">
        <v>16</v>
      </c>
      <c r="V35" t="s">
        <v>154</v>
      </c>
      <c r="W35" s="16">
        <v>16</v>
      </c>
      <c r="X35" s="16">
        <v>16</v>
      </c>
      <c r="Y35" s="16">
        <v>16</v>
      </c>
      <c r="Z35" s="16">
        <v>16</v>
      </c>
      <c r="AA35" t="s">
        <v>153</v>
      </c>
      <c r="AB35" s="16">
        <v>16</v>
      </c>
      <c r="AC35" s="16">
        <v>16</v>
      </c>
      <c r="AD35" s="16">
        <v>16</v>
      </c>
      <c r="AE35" s="16">
        <v>16</v>
      </c>
      <c r="AF35" t="s">
        <v>152</v>
      </c>
      <c r="AG35" s="16">
        <v>16</v>
      </c>
      <c r="AH35" s="16">
        <v>16</v>
      </c>
      <c r="AI35" s="16">
        <v>16</v>
      </c>
      <c r="AJ35" s="16">
        <v>16</v>
      </c>
      <c r="AK35" t="s">
        <v>151</v>
      </c>
      <c r="AL35" s="16">
        <v>16</v>
      </c>
      <c r="AM35" s="16">
        <v>16</v>
      </c>
      <c r="AN35" s="16">
        <v>16</v>
      </c>
      <c r="AO35" s="16">
        <v>16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44060</v>
      </c>
      <c r="B36" t="s">
        <v>41</v>
      </c>
      <c r="C36" s="16">
        <v>16.309999999999999</v>
      </c>
      <c r="D36" s="16">
        <v>16.5</v>
      </c>
      <c r="E36" s="16">
        <v>16.3</v>
      </c>
      <c r="F36" s="16">
        <v>16.329999999999998</v>
      </c>
      <c r="G36" t="s">
        <v>157</v>
      </c>
      <c r="H36" s="16">
        <v>16</v>
      </c>
      <c r="I36" s="16">
        <v>16</v>
      </c>
      <c r="J36" s="16">
        <v>16</v>
      </c>
      <c r="K36" s="16">
        <v>16</v>
      </c>
      <c r="L36" t="s">
        <v>156</v>
      </c>
      <c r="M36" s="16">
        <v>16</v>
      </c>
      <c r="N36" s="16">
        <v>16</v>
      </c>
      <c r="O36" s="16">
        <v>16</v>
      </c>
      <c r="P36" s="16">
        <v>16</v>
      </c>
      <c r="Q36" t="s">
        <v>155</v>
      </c>
      <c r="R36" s="16">
        <v>16</v>
      </c>
      <c r="S36" s="16">
        <v>16</v>
      </c>
      <c r="T36" s="16">
        <v>16</v>
      </c>
      <c r="U36" s="16">
        <v>16</v>
      </c>
      <c r="V36" t="s">
        <v>154</v>
      </c>
      <c r="W36" s="16">
        <v>16</v>
      </c>
      <c r="X36" s="16">
        <v>16</v>
      </c>
      <c r="Y36" s="16">
        <v>16</v>
      </c>
      <c r="Z36" s="16">
        <v>16</v>
      </c>
      <c r="AA36" t="s">
        <v>153</v>
      </c>
      <c r="AB36" s="16">
        <v>16</v>
      </c>
      <c r="AC36" s="16">
        <v>16</v>
      </c>
      <c r="AD36" s="16">
        <v>16</v>
      </c>
      <c r="AE36" s="16">
        <v>16</v>
      </c>
      <c r="AF36" t="s">
        <v>152</v>
      </c>
      <c r="AG36" s="16">
        <v>16</v>
      </c>
      <c r="AH36" s="16">
        <v>16</v>
      </c>
      <c r="AI36" s="16">
        <v>16</v>
      </c>
      <c r="AJ36" s="16">
        <v>16</v>
      </c>
      <c r="AK36" t="s">
        <v>151</v>
      </c>
      <c r="AL36" s="16">
        <v>16</v>
      </c>
      <c r="AM36" s="16">
        <v>16</v>
      </c>
      <c r="AN36" s="16">
        <v>16</v>
      </c>
      <c r="AO36" s="16">
        <v>16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44067</v>
      </c>
      <c r="B37" t="s">
        <v>41</v>
      </c>
      <c r="C37" s="16">
        <v>16.329999999999998</v>
      </c>
      <c r="D37" s="16">
        <v>16.350000000000001</v>
      </c>
      <c r="E37" s="16">
        <v>16.329999999999998</v>
      </c>
      <c r="F37" s="16">
        <v>16.350000000000001</v>
      </c>
      <c r="G37" t="s">
        <v>157</v>
      </c>
      <c r="H37" s="16">
        <v>16</v>
      </c>
      <c r="I37" s="16">
        <v>16</v>
      </c>
      <c r="J37" s="16">
        <v>16</v>
      </c>
      <c r="K37" s="16">
        <v>16</v>
      </c>
      <c r="L37" t="s">
        <v>156</v>
      </c>
      <c r="M37" s="16">
        <v>16</v>
      </c>
      <c r="N37" s="16">
        <v>16</v>
      </c>
      <c r="O37" s="16">
        <v>16</v>
      </c>
      <c r="P37" s="16">
        <v>16</v>
      </c>
      <c r="Q37" t="s">
        <v>155</v>
      </c>
      <c r="R37" s="16">
        <v>16</v>
      </c>
      <c r="S37" s="16">
        <v>16</v>
      </c>
      <c r="T37" s="16">
        <v>16</v>
      </c>
      <c r="U37" s="16">
        <v>16</v>
      </c>
      <c r="V37" t="s">
        <v>154</v>
      </c>
      <c r="W37" s="16">
        <v>16</v>
      </c>
      <c r="X37" s="16">
        <v>16</v>
      </c>
      <c r="Y37" s="16">
        <v>16</v>
      </c>
      <c r="Z37" s="16">
        <v>16</v>
      </c>
      <c r="AA37" t="s">
        <v>153</v>
      </c>
      <c r="AB37" s="16">
        <v>16</v>
      </c>
      <c r="AC37" s="16">
        <v>16</v>
      </c>
      <c r="AD37" s="16">
        <v>16</v>
      </c>
      <c r="AE37" s="16">
        <v>16</v>
      </c>
      <c r="AF37" t="s">
        <v>152</v>
      </c>
      <c r="AG37" s="16">
        <v>16</v>
      </c>
      <c r="AH37" s="16">
        <v>16</v>
      </c>
      <c r="AI37" s="16">
        <v>16</v>
      </c>
      <c r="AJ37" s="16">
        <v>16</v>
      </c>
      <c r="AK37" t="s">
        <v>151</v>
      </c>
      <c r="AL37" s="16">
        <v>16</v>
      </c>
      <c r="AM37" s="16">
        <v>16</v>
      </c>
      <c r="AN37" s="16">
        <v>16</v>
      </c>
      <c r="AO37" s="16">
        <v>16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44074</v>
      </c>
      <c r="B38" t="s">
        <v>41</v>
      </c>
      <c r="C38" s="16">
        <v>16.350000000000001</v>
      </c>
      <c r="D38" s="16">
        <v>16.37</v>
      </c>
      <c r="E38" s="16">
        <v>16.350000000000001</v>
      </c>
      <c r="F38" s="16">
        <v>16.37</v>
      </c>
      <c r="G38" t="s">
        <v>157</v>
      </c>
      <c r="H38" s="16">
        <v>16</v>
      </c>
      <c r="I38" s="16">
        <v>16</v>
      </c>
      <c r="J38" s="16">
        <v>16</v>
      </c>
      <c r="K38" s="16">
        <v>16</v>
      </c>
      <c r="L38" t="s">
        <v>156</v>
      </c>
      <c r="M38" s="16">
        <v>16</v>
      </c>
      <c r="N38" s="16">
        <v>16</v>
      </c>
      <c r="O38" s="16">
        <v>16</v>
      </c>
      <c r="P38" s="16">
        <v>16</v>
      </c>
      <c r="Q38" t="s">
        <v>155</v>
      </c>
      <c r="R38" s="16">
        <v>16</v>
      </c>
      <c r="S38" s="16">
        <v>16</v>
      </c>
      <c r="T38" s="16">
        <v>16</v>
      </c>
      <c r="U38" s="16">
        <v>16</v>
      </c>
      <c r="V38" t="s">
        <v>154</v>
      </c>
      <c r="W38" s="16">
        <v>16</v>
      </c>
      <c r="X38" s="16">
        <v>16</v>
      </c>
      <c r="Y38" s="16">
        <v>16</v>
      </c>
      <c r="Z38" s="16">
        <v>16</v>
      </c>
      <c r="AA38" t="s">
        <v>153</v>
      </c>
      <c r="AB38" s="16">
        <v>16</v>
      </c>
      <c r="AC38" s="16">
        <v>16</v>
      </c>
      <c r="AD38" s="16">
        <v>16</v>
      </c>
      <c r="AE38" s="16">
        <v>16</v>
      </c>
      <c r="AF38" t="s">
        <v>152</v>
      </c>
      <c r="AG38" s="16">
        <v>16</v>
      </c>
      <c r="AH38" s="16">
        <v>16</v>
      </c>
      <c r="AI38" s="16">
        <v>16</v>
      </c>
      <c r="AJ38" s="16">
        <v>16</v>
      </c>
      <c r="AK38" t="s">
        <v>151</v>
      </c>
      <c r="AL38" s="16">
        <v>16</v>
      </c>
      <c r="AM38" s="16">
        <v>16</v>
      </c>
      <c r="AN38" s="16">
        <v>16</v>
      </c>
      <c r="AO38" s="16">
        <v>16</v>
      </c>
      <c r="AP38" t="s">
        <v>150</v>
      </c>
      <c r="AQ38" s="16">
        <v>16</v>
      </c>
      <c r="AR38" s="16">
        <v>16</v>
      </c>
      <c r="AS38" s="16">
        <v>16</v>
      </c>
      <c r="AT38" s="16">
        <v>16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44081</v>
      </c>
      <c r="B39" t="s">
        <v>41</v>
      </c>
      <c r="C39" s="16">
        <v>16.37</v>
      </c>
      <c r="D39" s="16">
        <v>16.37</v>
      </c>
      <c r="E39" s="16">
        <v>16.37</v>
      </c>
      <c r="F39" s="16">
        <v>16.37</v>
      </c>
      <c r="G39" t="s">
        <v>157</v>
      </c>
      <c r="H39" s="16">
        <v>16</v>
      </c>
      <c r="I39" s="16">
        <v>16</v>
      </c>
      <c r="J39" s="16">
        <v>16</v>
      </c>
      <c r="K39" s="16">
        <v>16</v>
      </c>
      <c r="L39" t="s">
        <v>156</v>
      </c>
      <c r="M39" s="16">
        <v>16</v>
      </c>
      <c r="N39" s="16">
        <v>16</v>
      </c>
      <c r="O39" s="16">
        <v>16</v>
      </c>
      <c r="P39" s="16">
        <v>16</v>
      </c>
      <c r="Q39" t="s">
        <v>155</v>
      </c>
      <c r="R39" s="16">
        <v>16</v>
      </c>
      <c r="S39" s="16">
        <v>16</v>
      </c>
      <c r="T39" s="16">
        <v>16</v>
      </c>
      <c r="U39" s="16">
        <v>16</v>
      </c>
      <c r="V39" t="s">
        <v>154</v>
      </c>
      <c r="W39" s="16">
        <v>16</v>
      </c>
      <c r="X39" s="16">
        <v>16</v>
      </c>
      <c r="Y39" s="16">
        <v>16</v>
      </c>
      <c r="Z39" s="16">
        <v>16</v>
      </c>
      <c r="AA39" t="s">
        <v>153</v>
      </c>
      <c r="AB39" s="16">
        <v>16</v>
      </c>
      <c r="AC39" s="16">
        <v>16</v>
      </c>
      <c r="AD39" s="16">
        <v>16</v>
      </c>
      <c r="AE39" s="16">
        <v>16</v>
      </c>
      <c r="AF39" t="s">
        <v>152</v>
      </c>
      <c r="AG39" s="16">
        <v>16</v>
      </c>
      <c r="AH39" s="16">
        <v>16</v>
      </c>
      <c r="AI39" s="16">
        <v>16</v>
      </c>
      <c r="AJ39" s="16">
        <v>16</v>
      </c>
      <c r="AK39" t="s">
        <v>151</v>
      </c>
      <c r="AL39" s="16">
        <v>16</v>
      </c>
      <c r="AM39" s="16">
        <v>16</v>
      </c>
      <c r="AN39" s="16">
        <v>16</v>
      </c>
      <c r="AO39" s="16">
        <v>16</v>
      </c>
      <c r="AP39" t="s">
        <v>150</v>
      </c>
      <c r="AQ39" s="16">
        <v>16</v>
      </c>
      <c r="AR39" s="16">
        <v>16</v>
      </c>
      <c r="AS39" s="16">
        <v>16</v>
      </c>
      <c r="AT39" s="16">
        <v>16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44088</v>
      </c>
      <c r="B40" t="s">
        <v>41</v>
      </c>
      <c r="C40" s="16">
        <v>16.37</v>
      </c>
      <c r="D40" s="16">
        <v>16.37</v>
      </c>
      <c r="E40" s="16">
        <v>16.37</v>
      </c>
      <c r="F40" s="16">
        <v>16.37</v>
      </c>
      <c r="G40" t="s">
        <v>157</v>
      </c>
      <c r="H40" s="16">
        <v>16</v>
      </c>
      <c r="I40" s="16">
        <v>16</v>
      </c>
      <c r="J40" s="16">
        <v>16</v>
      </c>
      <c r="K40" s="16">
        <v>16</v>
      </c>
      <c r="L40" t="s">
        <v>156</v>
      </c>
      <c r="M40" s="16">
        <v>16</v>
      </c>
      <c r="N40" s="16">
        <v>16</v>
      </c>
      <c r="O40" s="16">
        <v>16</v>
      </c>
      <c r="P40" s="16">
        <v>16</v>
      </c>
      <c r="Q40" t="s">
        <v>155</v>
      </c>
      <c r="R40" s="16">
        <v>16</v>
      </c>
      <c r="S40" s="16">
        <v>16</v>
      </c>
      <c r="T40" s="16">
        <v>16</v>
      </c>
      <c r="U40" s="16">
        <v>16</v>
      </c>
      <c r="V40" t="s">
        <v>154</v>
      </c>
      <c r="W40" s="16">
        <v>16</v>
      </c>
      <c r="X40" s="16">
        <v>16</v>
      </c>
      <c r="Y40" s="16">
        <v>16</v>
      </c>
      <c r="Z40" s="16">
        <v>16</v>
      </c>
      <c r="AA40" t="s">
        <v>153</v>
      </c>
      <c r="AB40" s="16">
        <v>16</v>
      </c>
      <c r="AC40" s="16">
        <v>16</v>
      </c>
      <c r="AD40" s="16">
        <v>16</v>
      </c>
      <c r="AE40" s="16">
        <v>16</v>
      </c>
      <c r="AF40" t="s">
        <v>152</v>
      </c>
      <c r="AG40" s="16">
        <v>16</v>
      </c>
      <c r="AH40" s="16">
        <v>16</v>
      </c>
      <c r="AI40" s="16">
        <v>16</v>
      </c>
      <c r="AJ40" s="16">
        <v>16</v>
      </c>
      <c r="AK40" t="s">
        <v>151</v>
      </c>
      <c r="AL40" s="16">
        <v>16</v>
      </c>
      <c r="AM40" s="16">
        <v>16</v>
      </c>
      <c r="AN40" s="16">
        <v>16</v>
      </c>
      <c r="AO40" s="16">
        <v>16</v>
      </c>
      <c r="AP40" t="s">
        <v>150</v>
      </c>
      <c r="AQ40" s="16">
        <v>16</v>
      </c>
      <c r="AR40" s="16">
        <v>16</v>
      </c>
      <c r="AS40" s="16">
        <v>16</v>
      </c>
      <c r="AT40" s="16">
        <v>16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44095</v>
      </c>
      <c r="B41" t="s">
        <v>41</v>
      </c>
      <c r="C41" s="16">
        <v>16.37</v>
      </c>
      <c r="D41" s="16">
        <v>16.440000000000001</v>
      </c>
      <c r="E41" s="16">
        <v>16.309999999999999</v>
      </c>
      <c r="F41" s="16">
        <v>16.309999999999999</v>
      </c>
      <c r="G41" t="s">
        <v>157</v>
      </c>
      <c r="H41" s="16">
        <v>16</v>
      </c>
      <c r="I41" s="16">
        <v>16</v>
      </c>
      <c r="J41" s="16">
        <v>16</v>
      </c>
      <c r="K41" s="16">
        <v>16</v>
      </c>
      <c r="L41" t="s">
        <v>156</v>
      </c>
      <c r="M41" s="16">
        <v>16</v>
      </c>
      <c r="N41" s="16">
        <v>16</v>
      </c>
      <c r="O41" s="16">
        <v>16</v>
      </c>
      <c r="P41" s="16">
        <v>16</v>
      </c>
      <c r="Q41" t="s">
        <v>155</v>
      </c>
      <c r="R41" s="16">
        <v>16</v>
      </c>
      <c r="S41" s="16">
        <v>16</v>
      </c>
      <c r="T41" s="16">
        <v>16</v>
      </c>
      <c r="U41" s="16">
        <v>16</v>
      </c>
      <c r="V41" t="s">
        <v>154</v>
      </c>
      <c r="W41" s="16">
        <v>16</v>
      </c>
      <c r="X41" s="16">
        <v>16</v>
      </c>
      <c r="Y41" s="16">
        <v>16</v>
      </c>
      <c r="Z41" s="16">
        <v>16</v>
      </c>
      <c r="AA41" t="s">
        <v>153</v>
      </c>
      <c r="AB41" s="16">
        <v>16</v>
      </c>
      <c r="AC41" s="16">
        <v>16</v>
      </c>
      <c r="AD41" s="16">
        <v>16</v>
      </c>
      <c r="AE41" s="16">
        <v>16</v>
      </c>
      <c r="AF41" t="s">
        <v>152</v>
      </c>
      <c r="AG41" s="16">
        <v>16</v>
      </c>
      <c r="AH41" s="16">
        <v>16</v>
      </c>
      <c r="AI41" s="16">
        <v>16</v>
      </c>
      <c r="AJ41" s="16">
        <v>16</v>
      </c>
      <c r="AK41" t="s">
        <v>151</v>
      </c>
      <c r="AL41" s="16">
        <v>16</v>
      </c>
      <c r="AM41" s="16">
        <v>16</v>
      </c>
      <c r="AN41" s="16">
        <v>16</v>
      </c>
      <c r="AO41" s="16">
        <v>16</v>
      </c>
      <c r="AP41" t="s">
        <v>150</v>
      </c>
      <c r="AQ41" s="16">
        <v>16</v>
      </c>
      <c r="AR41" s="16">
        <v>16</v>
      </c>
      <c r="AS41" s="16">
        <v>16</v>
      </c>
      <c r="AT41" s="16">
        <v>16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44102</v>
      </c>
      <c r="B42" t="s">
        <v>41</v>
      </c>
      <c r="C42" s="16">
        <v>16.309999999999999</v>
      </c>
      <c r="D42" s="16">
        <v>16.309999999999999</v>
      </c>
      <c r="E42" s="16">
        <v>16.309999999999999</v>
      </c>
      <c r="F42" s="16">
        <v>16.309999999999999</v>
      </c>
      <c r="G42" t="s">
        <v>157</v>
      </c>
      <c r="H42" s="16">
        <v>16</v>
      </c>
      <c r="I42" s="16">
        <v>16.2</v>
      </c>
      <c r="J42" s="16">
        <v>16</v>
      </c>
      <c r="K42" s="16">
        <v>16.2</v>
      </c>
      <c r="L42" t="s">
        <v>156</v>
      </c>
      <c r="M42" s="16">
        <v>16</v>
      </c>
      <c r="N42" s="16">
        <v>16</v>
      </c>
      <c r="O42" s="16">
        <v>16</v>
      </c>
      <c r="P42" s="16">
        <v>16</v>
      </c>
      <c r="Q42" t="s">
        <v>155</v>
      </c>
      <c r="R42" s="16">
        <v>16</v>
      </c>
      <c r="S42" s="16">
        <v>16</v>
      </c>
      <c r="T42" s="16">
        <v>16</v>
      </c>
      <c r="U42" s="16">
        <v>16</v>
      </c>
      <c r="V42" t="s">
        <v>154</v>
      </c>
      <c r="W42" s="16">
        <v>16</v>
      </c>
      <c r="X42" s="16">
        <v>16</v>
      </c>
      <c r="Y42" s="16">
        <v>16</v>
      </c>
      <c r="Z42" s="16">
        <v>16</v>
      </c>
      <c r="AA42" t="s">
        <v>153</v>
      </c>
      <c r="AB42" s="16">
        <v>16</v>
      </c>
      <c r="AC42" s="16">
        <v>16</v>
      </c>
      <c r="AD42" s="16">
        <v>16</v>
      </c>
      <c r="AE42" s="16">
        <v>16</v>
      </c>
      <c r="AF42" t="s">
        <v>152</v>
      </c>
      <c r="AG42" s="16">
        <v>16</v>
      </c>
      <c r="AH42" s="16">
        <v>16</v>
      </c>
      <c r="AI42" s="16">
        <v>16</v>
      </c>
      <c r="AJ42" s="16">
        <v>16</v>
      </c>
      <c r="AK42" t="s">
        <v>151</v>
      </c>
      <c r="AL42" s="16">
        <v>16</v>
      </c>
      <c r="AM42" s="16">
        <v>16</v>
      </c>
      <c r="AN42" s="16">
        <v>16</v>
      </c>
      <c r="AO42" s="16">
        <v>16</v>
      </c>
      <c r="AP42" t="s">
        <v>150</v>
      </c>
      <c r="AQ42" s="16">
        <v>16</v>
      </c>
      <c r="AR42" s="16">
        <v>16</v>
      </c>
      <c r="AS42" s="16">
        <v>16</v>
      </c>
      <c r="AT42" s="16">
        <v>16</v>
      </c>
      <c r="AU42" t="s">
        <v>149</v>
      </c>
      <c r="AV42" s="16">
        <v>16</v>
      </c>
      <c r="AW42" s="16">
        <v>16</v>
      </c>
      <c r="AX42" s="16">
        <v>16</v>
      </c>
      <c r="AY42" s="16">
        <v>16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44109</v>
      </c>
      <c r="B43" t="s">
        <v>41</v>
      </c>
      <c r="C43" s="16">
        <v>16.309999999999999</v>
      </c>
      <c r="D43" s="16">
        <v>16.41</v>
      </c>
      <c r="E43" s="16">
        <v>16.309999999999999</v>
      </c>
      <c r="F43" s="16">
        <v>16.41</v>
      </c>
      <c r="G43" t="s">
        <v>157</v>
      </c>
      <c r="H43" s="16">
        <v>16.2</v>
      </c>
      <c r="I43" s="16">
        <v>16.2</v>
      </c>
      <c r="J43" s="16">
        <v>16.2</v>
      </c>
      <c r="K43" s="16">
        <v>16.2</v>
      </c>
      <c r="L43" t="s">
        <v>156</v>
      </c>
      <c r="M43" s="16">
        <v>16.2</v>
      </c>
      <c r="N43" s="16">
        <v>16.2</v>
      </c>
      <c r="O43" s="16">
        <v>16.2</v>
      </c>
      <c r="P43" s="16">
        <v>16.2</v>
      </c>
      <c r="Q43" t="s">
        <v>155</v>
      </c>
      <c r="R43" s="16">
        <v>16.2</v>
      </c>
      <c r="S43" s="16">
        <v>16.2</v>
      </c>
      <c r="T43" s="16">
        <v>16.2</v>
      </c>
      <c r="U43" s="16">
        <v>16.2</v>
      </c>
      <c r="V43" t="s">
        <v>154</v>
      </c>
      <c r="W43" s="16">
        <v>16</v>
      </c>
      <c r="X43" s="16">
        <v>16</v>
      </c>
      <c r="Y43" s="16">
        <v>16</v>
      </c>
      <c r="Z43" s="16">
        <v>16</v>
      </c>
      <c r="AA43" t="s">
        <v>153</v>
      </c>
      <c r="AB43" s="16">
        <v>16</v>
      </c>
      <c r="AC43" s="16">
        <v>16</v>
      </c>
      <c r="AD43" s="16">
        <v>16</v>
      </c>
      <c r="AE43" s="16">
        <v>16</v>
      </c>
      <c r="AF43" t="s">
        <v>152</v>
      </c>
      <c r="AG43" s="16">
        <v>16</v>
      </c>
      <c r="AH43" s="16">
        <v>16</v>
      </c>
      <c r="AI43" s="16">
        <v>16</v>
      </c>
      <c r="AJ43" s="16">
        <v>16</v>
      </c>
      <c r="AK43" t="s">
        <v>151</v>
      </c>
      <c r="AL43" s="16">
        <v>16</v>
      </c>
      <c r="AM43" s="16">
        <v>16</v>
      </c>
      <c r="AN43" s="16">
        <v>16</v>
      </c>
      <c r="AO43" s="16">
        <v>16</v>
      </c>
      <c r="AP43" t="s">
        <v>150</v>
      </c>
      <c r="AQ43" s="16">
        <v>16</v>
      </c>
      <c r="AR43" s="16">
        <v>16</v>
      </c>
      <c r="AS43" s="16">
        <v>16</v>
      </c>
      <c r="AT43" s="16">
        <v>16</v>
      </c>
      <c r="AU43" t="s">
        <v>149</v>
      </c>
      <c r="AV43" s="16">
        <v>16</v>
      </c>
      <c r="AW43" s="16">
        <v>16</v>
      </c>
      <c r="AX43" s="16">
        <v>16</v>
      </c>
      <c r="AY43" s="16">
        <v>16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44116</v>
      </c>
      <c r="B44" t="s">
        <v>41</v>
      </c>
      <c r="C44" s="16">
        <v>16.41</v>
      </c>
      <c r="D44" s="16">
        <v>16.62</v>
      </c>
      <c r="E44" s="16">
        <v>16.309999999999999</v>
      </c>
      <c r="F44" s="16">
        <v>16.62</v>
      </c>
      <c r="G44" t="s">
        <v>157</v>
      </c>
      <c r="H44" s="16">
        <v>16.2</v>
      </c>
      <c r="I44" s="16">
        <v>16.2</v>
      </c>
      <c r="J44" s="16">
        <v>16.2</v>
      </c>
      <c r="K44" s="16">
        <v>16.2</v>
      </c>
      <c r="L44" t="s">
        <v>156</v>
      </c>
      <c r="M44" s="16">
        <v>16.2</v>
      </c>
      <c r="N44" s="16">
        <v>16.2</v>
      </c>
      <c r="O44" s="16">
        <v>16.2</v>
      </c>
      <c r="P44" s="16">
        <v>16.2</v>
      </c>
      <c r="Q44" t="s">
        <v>155</v>
      </c>
      <c r="R44" s="16">
        <v>16.2</v>
      </c>
      <c r="S44" s="16">
        <v>16.2</v>
      </c>
      <c r="T44" s="16">
        <v>16.2</v>
      </c>
      <c r="U44" s="16">
        <v>16.2</v>
      </c>
      <c r="V44" t="s">
        <v>154</v>
      </c>
      <c r="W44" s="16">
        <v>16</v>
      </c>
      <c r="X44" s="16">
        <v>16</v>
      </c>
      <c r="Y44" s="16">
        <v>16</v>
      </c>
      <c r="Z44" s="16">
        <v>16</v>
      </c>
      <c r="AA44" t="s">
        <v>153</v>
      </c>
      <c r="AB44" s="16">
        <v>16</v>
      </c>
      <c r="AC44" s="16">
        <v>16</v>
      </c>
      <c r="AD44" s="16">
        <v>16</v>
      </c>
      <c r="AE44" s="16">
        <v>16</v>
      </c>
      <c r="AF44" t="s">
        <v>152</v>
      </c>
      <c r="AG44" s="16">
        <v>16</v>
      </c>
      <c r="AH44" s="16">
        <v>16</v>
      </c>
      <c r="AI44" s="16">
        <v>16</v>
      </c>
      <c r="AJ44" s="16">
        <v>16</v>
      </c>
      <c r="AK44" t="s">
        <v>151</v>
      </c>
      <c r="AL44" s="16">
        <v>16</v>
      </c>
      <c r="AM44" s="16">
        <v>16</v>
      </c>
      <c r="AN44" s="16">
        <v>16</v>
      </c>
      <c r="AO44" s="16">
        <v>16</v>
      </c>
      <c r="AP44" t="s">
        <v>150</v>
      </c>
      <c r="AQ44" s="16">
        <v>16</v>
      </c>
      <c r="AR44" s="16">
        <v>16</v>
      </c>
      <c r="AS44" s="16">
        <v>16</v>
      </c>
      <c r="AT44" s="16">
        <v>16</v>
      </c>
      <c r="AU44" t="s">
        <v>149</v>
      </c>
      <c r="AV44" s="16">
        <v>16</v>
      </c>
      <c r="AW44" s="16">
        <v>16</v>
      </c>
      <c r="AX44" s="16">
        <v>16</v>
      </c>
      <c r="AY44" s="16">
        <v>16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44123</v>
      </c>
      <c r="B45" t="s">
        <v>41</v>
      </c>
      <c r="C45" s="16">
        <v>16.649999999999999</v>
      </c>
      <c r="D45" s="16">
        <v>16.690000000000001</v>
      </c>
      <c r="E45" s="16">
        <v>16.489999999999998</v>
      </c>
      <c r="F45" s="16">
        <v>16.57</v>
      </c>
      <c r="G45" t="s">
        <v>157</v>
      </c>
      <c r="H45" s="16">
        <v>16.2</v>
      </c>
      <c r="I45" s="16">
        <v>16.2</v>
      </c>
      <c r="J45" s="16">
        <v>16.2</v>
      </c>
      <c r="K45" s="16">
        <v>16.2</v>
      </c>
      <c r="L45" t="s">
        <v>156</v>
      </c>
      <c r="M45" s="16">
        <v>16.2</v>
      </c>
      <c r="N45" s="16">
        <v>16.2</v>
      </c>
      <c r="O45" s="16">
        <v>16.2</v>
      </c>
      <c r="P45" s="16">
        <v>16.2</v>
      </c>
      <c r="Q45" t="s">
        <v>155</v>
      </c>
      <c r="R45" s="16">
        <v>16.2</v>
      </c>
      <c r="S45" s="16">
        <v>16.2</v>
      </c>
      <c r="T45" s="16">
        <v>16.2</v>
      </c>
      <c r="U45" s="16">
        <v>16.2</v>
      </c>
      <c r="V45" t="s">
        <v>154</v>
      </c>
      <c r="W45" s="16">
        <v>16</v>
      </c>
      <c r="X45" s="16">
        <v>16</v>
      </c>
      <c r="Y45" s="16">
        <v>16</v>
      </c>
      <c r="Z45" s="16">
        <v>16</v>
      </c>
      <c r="AA45" t="s">
        <v>153</v>
      </c>
      <c r="AB45" s="16">
        <v>16</v>
      </c>
      <c r="AC45" s="16">
        <v>16</v>
      </c>
      <c r="AD45" s="16">
        <v>16</v>
      </c>
      <c r="AE45" s="16">
        <v>16</v>
      </c>
      <c r="AF45" t="s">
        <v>152</v>
      </c>
      <c r="AG45" s="16">
        <v>16</v>
      </c>
      <c r="AH45" s="16">
        <v>16</v>
      </c>
      <c r="AI45" s="16">
        <v>16</v>
      </c>
      <c r="AJ45" s="16">
        <v>16</v>
      </c>
      <c r="AK45" t="s">
        <v>151</v>
      </c>
      <c r="AL45" s="16">
        <v>16</v>
      </c>
      <c r="AM45" s="16">
        <v>16</v>
      </c>
      <c r="AN45" s="16">
        <v>16</v>
      </c>
      <c r="AO45" s="16">
        <v>16</v>
      </c>
      <c r="AP45" t="s">
        <v>150</v>
      </c>
      <c r="AQ45" s="16">
        <v>16</v>
      </c>
      <c r="AR45" s="16">
        <v>16</v>
      </c>
      <c r="AS45" s="16">
        <v>16</v>
      </c>
      <c r="AT45" s="16">
        <v>16</v>
      </c>
      <c r="AU45" t="s">
        <v>149</v>
      </c>
      <c r="AV45" s="16">
        <v>16</v>
      </c>
      <c r="AW45" s="16">
        <v>16</v>
      </c>
      <c r="AX45" s="16">
        <v>16</v>
      </c>
      <c r="AY45" s="16">
        <v>16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44130</v>
      </c>
      <c r="B46" t="s">
        <v>41</v>
      </c>
      <c r="C46" s="16">
        <v>16.57</v>
      </c>
      <c r="D46" s="16">
        <v>16.57</v>
      </c>
      <c r="E46" s="16">
        <v>16.36</v>
      </c>
      <c r="F46" s="16">
        <v>16.45</v>
      </c>
      <c r="G46" t="s">
        <v>157</v>
      </c>
      <c r="H46" s="16">
        <v>16.2</v>
      </c>
      <c r="I46" s="16">
        <v>16.2</v>
      </c>
      <c r="J46" s="16">
        <v>16.2</v>
      </c>
      <c r="K46" s="16">
        <v>16.2</v>
      </c>
      <c r="L46" t="s">
        <v>156</v>
      </c>
      <c r="M46" s="16">
        <v>16.2</v>
      </c>
      <c r="N46" s="16">
        <v>16.2</v>
      </c>
      <c r="O46" s="16">
        <v>16.2</v>
      </c>
      <c r="P46" s="16">
        <v>16.2</v>
      </c>
      <c r="Q46" t="s">
        <v>155</v>
      </c>
      <c r="R46" s="16">
        <v>16.2</v>
      </c>
      <c r="S46" s="16">
        <v>16.2</v>
      </c>
      <c r="T46" s="16">
        <v>16.2</v>
      </c>
      <c r="U46" s="16">
        <v>16.2</v>
      </c>
      <c r="V46" t="s">
        <v>154</v>
      </c>
      <c r="W46" s="16">
        <v>16</v>
      </c>
      <c r="X46" s="16">
        <v>16</v>
      </c>
      <c r="Y46" s="16">
        <v>16</v>
      </c>
      <c r="Z46" s="16">
        <v>16</v>
      </c>
      <c r="AA46" t="s">
        <v>153</v>
      </c>
      <c r="AB46" s="16">
        <v>16</v>
      </c>
      <c r="AC46" s="16">
        <v>16</v>
      </c>
      <c r="AD46" s="16">
        <v>16</v>
      </c>
      <c r="AE46" s="16">
        <v>16</v>
      </c>
      <c r="AF46" t="s">
        <v>152</v>
      </c>
      <c r="AG46" s="16">
        <v>16</v>
      </c>
      <c r="AH46" s="16">
        <v>16</v>
      </c>
      <c r="AI46" s="16">
        <v>16</v>
      </c>
      <c r="AJ46" s="16">
        <v>16</v>
      </c>
      <c r="AK46" t="s">
        <v>151</v>
      </c>
      <c r="AL46" s="16">
        <v>16</v>
      </c>
      <c r="AM46" s="16">
        <v>16</v>
      </c>
      <c r="AN46" s="16">
        <v>16</v>
      </c>
      <c r="AO46" s="16">
        <v>16</v>
      </c>
      <c r="AP46" t="s">
        <v>150</v>
      </c>
      <c r="AQ46" s="16">
        <v>16</v>
      </c>
      <c r="AR46" s="16">
        <v>16</v>
      </c>
      <c r="AS46" s="16">
        <v>16</v>
      </c>
      <c r="AT46" s="16">
        <v>16</v>
      </c>
      <c r="AU46" t="s">
        <v>149</v>
      </c>
      <c r="AV46" s="16">
        <v>16</v>
      </c>
      <c r="AW46" s="16">
        <v>16</v>
      </c>
      <c r="AX46" s="16">
        <v>16</v>
      </c>
      <c r="AY46" s="16">
        <v>16</v>
      </c>
      <c r="BA46" s="16"/>
      <c r="BB46" s="16"/>
      <c r="BC46" s="16"/>
      <c r="BD46" s="16"/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44137</v>
      </c>
      <c r="B47" t="s">
        <v>41</v>
      </c>
      <c r="C47" s="16">
        <v>16.510000000000002</v>
      </c>
      <c r="D47" s="16">
        <v>16.559999999999999</v>
      </c>
      <c r="E47" s="16">
        <v>16.27</v>
      </c>
      <c r="F47" s="16">
        <v>16.45</v>
      </c>
      <c r="G47" t="s">
        <v>157</v>
      </c>
      <c r="H47" s="16">
        <v>16.2</v>
      </c>
      <c r="I47" s="16">
        <v>16.2</v>
      </c>
      <c r="J47" s="16">
        <v>16.2</v>
      </c>
      <c r="K47" s="16">
        <v>16.2</v>
      </c>
      <c r="L47" t="s">
        <v>156</v>
      </c>
      <c r="M47" s="16">
        <v>16.2</v>
      </c>
      <c r="N47" s="16">
        <v>16.2</v>
      </c>
      <c r="O47" s="16">
        <v>16.2</v>
      </c>
      <c r="P47" s="16">
        <v>16.2</v>
      </c>
      <c r="Q47" t="s">
        <v>155</v>
      </c>
      <c r="R47" s="16">
        <v>16.2</v>
      </c>
      <c r="S47" s="16">
        <v>16.2</v>
      </c>
      <c r="T47" s="16">
        <v>16.2</v>
      </c>
      <c r="U47" s="16">
        <v>16.2</v>
      </c>
      <c r="V47" t="s">
        <v>154</v>
      </c>
      <c r="W47" s="16">
        <v>16</v>
      </c>
      <c r="X47" s="16">
        <v>16</v>
      </c>
      <c r="Y47" s="16">
        <v>16</v>
      </c>
      <c r="Z47" s="16">
        <v>16</v>
      </c>
      <c r="AA47" t="s">
        <v>153</v>
      </c>
      <c r="AB47" s="16">
        <v>16</v>
      </c>
      <c r="AC47" s="16">
        <v>16</v>
      </c>
      <c r="AD47" s="16">
        <v>16</v>
      </c>
      <c r="AE47" s="16">
        <v>16</v>
      </c>
      <c r="AF47" t="s">
        <v>152</v>
      </c>
      <c r="AG47" s="16">
        <v>16</v>
      </c>
      <c r="AH47" s="16">
        <v>16</v>
      </c>
      <c r="AI47" s="16">
        <v>16</v>
      </c>
      <c r="AJ47" s="16">
        <v>16</v>
      </c>
      <c r="AK47" t="s">
        <v>151</v>
      </c>
      <c r="AL47" s="16">
        <v>16</v>
      </c>
      <c r="AM47" s="16">
        <v>16</v>
      </c>
      <c r="AN47" s="16">
        <v>16</v>
      </c>
      <c r="AO47" s="16">
        <v>16</v>
      </c>
      <c r="AP47" t="s">
        <v>150</v>
      </c>
      <c r="AQ47" s="16">
        <v>16</v>
      </c>
      <c r="AR47" s="16">
        <v>16</v>
      </c>
      <c r="AS47" s="16">
        <v>16</v>
      </c>
      <c r="AT47" s="16">
        <v>16</v>
      </c>
      <c r="AU47" t="s">
        <v>149</v>
      </c>
      <c r="AV47" s="16">
        <v>16</v>
      </c>
      <c r="AW47" s="16">
        <v>16</v>
      </c>
      <c r="AX47" s="16">
        <v>16</v>
      </c>
      <c r="AY47" s="16">
        <v>16</v>
      </c>
      <c r="AZ47" t="s">
        <v>148</v>
      </c>
      <c r="BA47" s="16">
        <v>16</v>
      </c>
      <c r="BB47" s="16">
        <v>16</v>
      </c>
      <c r="BC47" s="16">
        <v>16</v>
      </c>
      <c r="BD47" s="16">
        <v>16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44144</v>
      </c>
      <c r="B48" t="s">
        <v>41</v>
      </c>
      <c r="C48" s="16">
        <v>16.45</v>
      </c>
      <c r="D48" s="16">
        <v>16.59</v>
      </c>
      <c r="E48" s="16">
        <v>16.45</v>
      </c>
      <c r="F48" s="16">
        <v>16.59</v>
      </c>
      <c r="G48" t="s">
        <v>157</v>
      </c>
      <c r="H48" s="16">
        <v>16.2</v>
      </c>
      <c r="I48" s="16">
        <v>16.2</v>
      </c>
      <c r="J48" s="16">
        <v>16.2</v>
      </c>
      <c r="K48" s="16">
        <v>16.2</v>
      </c>
      <c r="L48" t="s">
        <v>156</v>
      </c>
      <c r="M48" s="16">
        <v>16.2</v>
      </c>
      <c r="N48" s="16">
        <v>16.2</v>
      </c>
      <c r="O48" s="16">
        <v>16.2</v>
      </c>
      <c r="P48" s="16">
        <v>16.2</v>
      </c>
      <c r="Q48" t="s">
        <v>155</v>
      </c>
      <c r="R48" s="16">
        <v>16.2</v>
      </c>
      <c r="S48" s="16">
        <v>16.2</v>
      </c>
      <c r="T48" s="16">
        <v>16.2</v>
      </c>
      <c r="U48" s="16">
        <v>16.2</v>
      </c>
      <c r="V48" t="s">
        <v>154</v>
      </c>
      <c r="W48" s="16">
        <v>16</v>
      </c>
      <c r="X48" s="16">
        <v>16</v>
      </c>
      <c r="Y48" s="16">
        <v>16</v>
      </c>
      <c r="Z48" s="16">
        <v>16</v>
      </c>
      <c r="AA48" t="s">
        <v>153</v>
      </c>
      <c r="AB48" s="16">
        <v>16</v>
      </c>
      <c r="AC48" s="16">
        <v>16</v>
      </c>
      <c r="AD48" s="16">
        <v>16</v>
      </c>
      <c r="AE48" s="16">
        <v>16</v>
      </c>
      <c r="AF48" t="s">
        <v>152</v>
      </c>
      <c r="AG48" s="16">
        <v>16</v>
      </c>
      <c r="AH48" s="16">
        <v>16</v>
      </c>
      <c r="AI48" s="16">
        <v>16</v>
      </c>
      <c r="AJ48" s="16">
        <v>16</v>
      </c>
      <c r="AK48" t="s">
        <v>151</v>
      </c>
      <c r="AL48" s="16">
        <v>16</v>
      </c>
      <c r="AM48" s="16">
        <v>16</v>
      </c>
      <c r="AN48" s="16">
        <v>16</v>
      </c>
      <c r="AO48" s="16">
        <v>16</v>
      </c>
      <c r="AP48" t="s">
        <v>150</v>
      </c>
      <c r="AQ48" s="16">
        <v>16</v>
      </c>
      <c r="AR48" s="16">
        <v>16</v>
      </c>
      <c r="AS48" s="16">
        <v>16</v>
      </c>
      <c r="AT48" s="16">
        <v>16</v>
      </c>
      <c r="AU48" t="s">
        <v>149</v>
      </c>
      <c r="AV48" s="16">
        <v>16</v>
      </c>
      <c r="AW48" s="16">
        <v>16</v>
      </c>
      <c r="AX48" s="16">
        <v>16</v>
      </c>
      <c r="AY48" s="16">
        <v>16</v>
      </c>
      <c r="AZ48" t="s">
        <v>148</v>
      </c>
      <c r="BA48" s="16">
        <v>16</v>
      </c>
      <c r="BB48" s="16">
        <v>16</v>
      </c>
      <c r="BC48" s="16">
        <v>16</v>
      </c>
      <c r="BD48" s="16">
        <v>16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44151</v>
      </c>
      <c r="B49" t="s">
        <v>41</v>
      </c>
      <c r="C49" s="16">
        <v>16.600000000000001</v>
      </c>
      <c r="D49" s="16">
        <v>16.739999999999998</v>
      </c>
      <c r="E49" s="16">
        <v>16.600000000000001</v>
      </c>
      <c r="F49" s="16">
        <v>16.739999999999998</v>
      </c>
      <c r="G49" t="s">
        <v>157</v>
      </c>
      <c r="H49" s="16">
        <v>16.2</v>
      </c>
      <c r="I49" s="16">
        <v>16.2</v>
      </c>
      <c r="J49" s="16">
        <v>16.2</v>
      </c>
      <c r="K49" s="16">
        <v>16.2</v>
      </c>
      <c r="L49" t="s">
        <v>156</v>
      </c>
      <c r="M49" s="16">
        <v>16.2</v>
      </c>
      <c r="N49" s="16">
        <v>16.2</v>
      </c>
      <c r="O49" s="16">
        <v>16.2</v>
      </c>
      <c r="P49" s="16">
        <v>16.2</v>
      </c>
      <c r="Q49" t="s">
        <v>155</v>
      </c>
      <c r="R49" s="16">
        <v>16.2</v>
      </c>
      <c r="S49" s="16">
        <v>16.2</v>
      </c>
      <c r="T49" s="16">
        <v>16.2</v>
      </c>
      <c r="U49" s="16">
        <v>16.2</v>
      </c>
      <c r="V49" t="s">
        <v>154</v>
      </c>
      <c r="W49" s="16">
        <v>16</v>
      </c>
      <c r="X49" s="16">
        <v>16</v>
      </c>
      <c r="Y49" s="16">
        <v>16</v>
      </c>
      <c r="Z49" s="16">
        <v>16</v>
      </c>
      <c r="AA49" t="s">
        <v>153</v>
      </c>
      <c r="AB49" s="16">
        <v>16</v>
      </c>
      <c r="AC49" s="16">
        <v>16</v>
      </c>
      <c r="AD49" s="16">
        <v>16</v>
      </c>
      <c r="AE49" s="16">
        <v>16</v>
      </c>
      <c r="AF49" t="s">
        <v>152</v>
      </c>
      <c r="AG49" s="16">
        <v>16</v>
      </c>
      <c r="AH49" s="16">
        <v>16</v>
      </c>
      <c r="AI49" s="16">
        <v>16</v>
      </c>
      <c r="AJ49" s="16">
        <v>16</v>
      </c>
      <c r="AK49" t="s">
        <v>151</v>
      </c>
      <c r="AL49" s="16">
        <v>16</v>
      </c>
      <c r="AM49" s="16">
        <v>16</v>
      </c>
      <c r="AN49" s="16">
        <v>16</v>
      </c>
      <c r="AO49" s="16">
        <v>16</v>
      </c>
      <c r="AP49" t="s">
        <v>150</v>
      </c>
      <c r="AQ49" s="16">
        <v>16</v>
      </c>
      <c r="AR49" s="16">
        <v>16</v>
      </c>
      <c r="AS49" s="16">
        <v>16</v>
      </c>
      <c r="AT49" s="16">
        <v>16</v>
      </c>
      <c r="AU49" t="s">
        <v>149</v>
      </c>
      <c r="AV49" s="16">
        <v>16</v>
      </c>
      <c r="AW49" s="16">
        <v>16</v>
      </c>
      <c r="AX49" s="16">
        <v>16</v>
      </c>
      <c r="AY49" s="16">
        <v>16</v>
      </c>
      <c r="AZ49" t="s">
        <v>148</v>
      </c>
      <c r="BA49" s="16">
        <v>16</v>
      </c>
      <c r="BB49" s="16">
        <v>16</v>
      </c>
      <c r="BC49" s="16">
        <v>16</v>
      </c>
      <c r="BD49" s="16">
        <v>16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44158</v>
      </c>
      <c r="B50" t="s">
        <v>41</v>
      </c>
      <c r="C50" s="16">
        <v>16.739999999999998</v>
      </c>
      <c r="D50" s="16">
        <v>16.79</v>
      </c>
      <c r="E50" s="16">
        <v>16.739999999999998</v>
      </c>
      <c r="F50" s="16">
        <v>16.79</v>
      </c>
      <c r="G50" t="s">
        <v>157</v>
      </c>
      <c r="H50" s="16">
        <v>16.2</v>
      </c>
      <c r="I50" s="16">
        <v>16.2</v>
      </c>
      <c r="J50" s="16">
        <v>16.2</v>
      </c>
      <c r="K50" s="16">
        <v>16.2</v>
      </c>
      <c r="L50" t="s">
        <v>156</v>
      </c>
      <c r="M50" s="16">
        <v>16.2</v>
      </c>
      <c r="N50" s="16">
        <v>16.2</v>
      </c>
      <c r="O50" s="16">
        <v>16.2</v>
      </c>
      <c r="P50" s="16">
        <v>16.2</v>
      </c>
      <c r="Q50" t="s">
        <v>155</v>
      </c>
      <c r="R50" s="16">
        <v>16.2</v>
      </c>
      <c r="S50" s="16">
        <v>16.2</v>
      </c>
      <c r="T50" s="16">
        <v>16.2</v>
      </c>
      <c r="U50" s="16">
        <v>16.2</v>
      </c>
      <c r="V50" t="s">
        <v>154</v>
      </c>
      <c r="W50" s="16">
        <v>16</v>
      </c>
      <c r="X50" s="16">
        <v>16</v>
      </c>
      <c r="Y50" s="16">
        <v>16</v>
      </c>
      <c r="Z50" s="16">
        <v>16</v>
      </c>
      <c r="AA50" t="s">
        <v>153</v>
      </c>
      <c r="AB50" s="16">
        <v>16</v>
      </c>
      <c r="AC50" s="16">
        <v>16</v>
      </c>
      <c r="AD50" s="16">
        <v>16</v>
      </c>
      <c r="AE50" s="16">
        <v>16</v>
      </c>
      <c r="AF50" t="s">
        <v>152</v>
      </c>
      <c r="AG50" s="16">
        <v>16</v>
      </c>
      <c r="AH50" s="16">
        <v>16</v>
      </c>
      <c r="AI50" s="16">
        <v>16</v>
      </c>
      <c r="AJ50" s="16">
        <v>16</v>
      </c>
      <c r="AK50" t="s">
        <v>151</v>
      </c>
      <c r="AL50" s="16">
        <v>16</v>
      </c>
      <c r="AM50" s="16">
        <v>16</v>
      </c>
      <c r="AN50" s="16">
        <v>16</v>
      </c>
      <c r="AO50" s="16">
        <v>16</v>
      </c>
      <c r="AP50" t="s">
        <v>150</v>
      </c>
      <c r="AQ50" s="16">
        <v>16</v>
      </c>
      <c r="AR50" s="16">
        <v>16</v>
      </c>
      <c r="AS50" s="16">
        <v>16</v>
      </c>
      <c r="AT50" s="16">
        <v>16</v>
      </c>
      <c r="AU50" t="s">
        <v>149</v>
      </c>
      <c r="AV50" s="16">
        <v>16</v>
      </c>
      <c r="AW50" s="16">
        <v>16</v>
      </c>
      <c r="AX50" s="16">
        <v>16</v>
      </c>
      <c r="AY50" s="16">
        <v>16</v>
      </c>
      <c r="AZ50" t="s">
        <v>148</v>
      </c>
      <c r="BA50" s="16">
        <v>16</v>
      </c>
      <c r="BB50" s="16">
        <v>16</v>
      </c>
      <c r="BC50" s="16">
        <v>16</v>
      </c>
      <c r="BD50" s="16">
        <v>16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44165</v>
      </c>
      <c r="B51" t="s">
        <v>41</v>
      </c>
      <c r="C51" s="16">
        <v>16.79</v>
      </c>
      <c r="D51" s="16">
        <v>16.899999999999999</v>
      </c>
      <c r="E51" s="16">
        <v>16.75</v>
      </c>
      <c r="F51" s="16">
        <v>16.899999999999999</v>
      </c>
      <c r="G51" t="s">
        <v>157</v>
      </c>
      <c r="H51" s="16">
        <v>16.2</v>
      </c>
      <c r="I51" s="16">
        <v>16.350000000000001</v>
      </c>
      <c r="J51" s="16">
        <v>16.2</v>
      </c>
      <c r="K51" s="16">
        <v>16.350000000000001</v>
      </c>
      <c r="L51" t="s">
        <v>156</v>
      </c>
      <c r="M51" s="16">
        <v>16.2</v>
      </c>
      <c r="N51" s="16">
        <v>16.2</v>
      </c>
      <c r="O51" s="16">
        <v>16.2</v>
      </c>
      <c r="P51" s="16">
        <v>16.2</v>
      </c>
      <c r="Q51" t="s">
        <v>155</v>
      </c>
      <c r="R51" s="16">
        <v>16.2</v>
      </c>
      <c r="S51" s="16">
        <v>16.2</v>
      </c>
      <c r="T51" s="16">
        <v>16.2</v>
      </c>
      <c r="U51" s="16">
        <v>16.2</v>
      </c>
      <c r="V51" t="s">
        <v>154</v>
      </c>
      <c r="W51" s="16">
        <v>16</v>
      </c>
      <c r="X51" s="16">
        <v>16</v>
      </c>
      <c r="Y51" s="16">
        <v>16</v>
      </c>
      <c r="Z51" s="16">
        <v>16</v>
      </c>
      <c r="AA51" t="s">
        <v>153</v>
      </c>
      <c r="AB51" s="16">
        <v>16</v>
      </c>
      <c r="AC51" s="16">
        <v>16</v>
      </c>
      <c r="AD51" s="16">
        <v>16</v>
      </c>
      <c r="AE51" s="16">
        <v>16</v>
      </c>
      <c r="AF51" t="s">
        <v>152</v>
      </c>
      <c r="AG51" s="16">
        <v>16</v>
      </c>
      <c r="AH51" s="16">
        <v>16</v>
      </c>
      <c r="AI51" s="16">
        <v>16</v>
      </c>
      <c r="AJ51" s="16">
        <v>16</v>
      </c>
      <c r="AK51" t="s">
        <v>151</v>
      </c>
      <c r="AL51" s="16">
        <v>16</v>
      </c>
      <c r="AM51" s="16">
        <v>16</v>
      </c>
      <c r="AN51" s="16">
        <v>16</v>
      </c>
      <c r="AO51" s="16">
        <v>16</v>
      </c>
      <c r="AP51" t="s">
        <v>150</v>
      </c>
      <c r="AQ51" s="16">
        <v>16</v>
      </c>
      <c r="AR51" s="16">
        <v>16</v>
      </c>
      <c r="AS51" s="16">
        <v>16</v>
      </c>
      <c r="AT51" s="16">
        <v>16</v>
      </c>
      <c r="AU51" t="s">
        <v>149</v>
      </c>
      <c r="AV51" s="16">
        <v>16</v>
      </c>
      <c r="AW51" s="16">
        <v>16</v>
      </c>
      <c r="AX51" s="16">
        <v>16</v>
      </c>
      <c r="AY51" s="16">
        <v>16</v>
      </c>
      <c r="AZ51" t="s">
        <v>148</v>
      </c>
      <c r="BA51" s="16">
        <v>16</v>
      </c>
      <c r="BB51" s="16">
        <v>16</v>
      </c>
      <c r="BC51" s="16">
        <v>16</v>
      </c>
      <c r="BD51" s="16">
        <v>16</v>
      </c>
      <c r="BE51" t="s">
        <v>147</v>
      </c>
      <c r="BF51" s="16">
        <v>16</v>
      </c>
      <c r="BG51" s="16">
        <v>16</v>
      </c>
      <c r="BH51" s="16">
        <v>16</v>
      </c>
      <c r="BI51" s="16">
        <v>16</v>
      </c>
      <c r="BK51" s="16"/>
      <c r="BL51" s="16"/>
      <c r="BM51" s="16"/>
      <c r="BN51" s="16"/>
    </row>
    <row r="52" spans="1:66" x14ac:dyDescent="0.25">
      <c r="A52" s="17">
        <v>44172</v>
      </c>
      <c r="B52" t="s">
        <v>41</v>
      </c>
      <c r="C52" s="16">
        <v>16.95</v>
      </c>
      <c r="D52" s="16">
        <v>17.3</v>
      </c>
      <c r="E52" s="16">
        <v>16.84</v>
      </c>
      <c r="F52" s="16">
        <v>17.3</v>
      </c>
      <c r="G52" t="s">
        <v>157</v>
      </c>
      <c r="H52" s="16">
        <v>16.45</v>
      </c>
      <c r="I52" s="16">
        <v>16.45</v>
      </c>
      <c r="J52" s="16">
        <v>16.45</v>
      </c>
      <c r="K52" s="16">
        <v>16.45</v>
      </c>
      <c r="L52" t="s">
        <v>156</v>
      </c>
      <c r="M52" s="16">
        <v>16.2</v>
      </c>
      <c r="N52" s="16">
        <v>16.22</v>
      </c>
      <c r="O52" s="16">
        <v>16.2</v>
      </c>
      <c r="P52" s="16">
        <v>16.2</v>
      </c>
      <c r="Q52" t="s">
        <v>155</v>
      </c>
      <c r="R52" s="16">
        <v>16.2</v>
      </c>
      <c r="S52" s="16">
        <v>16.2</v>
      </c>
      <c r="T52" s="16">
        <v>16.2</v>
      </c>
      <c r="U52" s="16">
        <v>16.2</v>
      </c>
      <c r="V52" t="s">
        <v>154</v>
      </c>
      <c r="W52" s="16">
        <v>16</v>
      </c>
      <c r="X52" s="16">
        <v>16</v>
      </c>
      <c r="Y52" s="16">
        <v>16</v>
      </c>
      <c r="Z52" s="16">
        <v>16</v>
      </c>
      <c r="AA52" t="s">
        <v>153</v>
      </c>
      <c r="AB52" s="16">
        <v>16</v>
      </c>
      <c r="AC52" s="16">
        <v>16</v>
      </c>
      <c r="AD52" s="16">
        <v>16</v>
      </c>
      <c r="AE52" s="16">
        <v>16</v>
      </c>
      <c r="AF52" t="s">
        <v>152</v>
      </c>
      <c r="AG52" s="16">
        <v>16</v>
      </c>
      <c r="AH52" s="16">
        <v>16</v>
      </c>
      <c r="AI52" s="16">
        <v>16</v>
      </c>
      <c r="AJ52" s="16">
        <v>16</v>
      </c>
      <c r="AK52" t="s">
        <v>151</v>
      </c>
      <c r="AL52" s="16">
        <v>16</v>
      </c>
      <c r="AM52" s="16">
        <v>16</v>
      </c>
      <c r="AN52" s="16">
        <v>16</v>
      </c>
      <c r="AO52" s="16">
        <v>16</v>
      </c>
      <c r="AP52" t="s">
        <v>150</v>
      </c>
      <c r="AQ52" s="16">
        <v>16</v>
      </c>
      <c r="AR52" s="16">
        <v>16</v>
      </c>
      <c r="AS52" s="16">
        <v>16</v>
      </c>
      <c r="AT52" s="16">
        <v>16</v>
      </c>
      <c r="AU52" t="s">
        <v>149</v>
      </c>
      <c r="AV52" s="16">
        <v>16</v>
      </c>
      <c r="AW52" s="16">
        <v>16</v>
      </c>
      <c r="AX52" s="16">
        <v>16</v>
      </c>
      <c r="AY52" s="16">
        <v>16</v>
      </c>
      <c r="AZ52" t="s">
        <v>148</v>
      </c>
      <c r="BA52" s="16">
        <v>16</v>
      </c>
      <c r="BB52" s="16">
        <v>16</v>
      </c>
      <c r="BC52" s="16">
        <v>16</v>
      </c>
      <c r="BD52" s="16">
        <v>16</v>
      </c>
      <c r="BE52" t="s">
        <v>147</v>
      </c>
      <c r="BF52" s="16">
        <v>16</v>
      </c>
      <c r="BG52" s="16">
        <v>16</v>
      </c>
      <c r="BH52" s="16">
        <v>16</v>
      </c>
      <c r="BI52" s="16">
        <v>16</v>
      </c>
      <c r="BK52" s="16"/>
      <c r="BL52" s="16"/>
      <c r="BM52" s="16"/>
      <c r="BN52" s="16"/>
    </row>
    <row r="53" spans="1:66" x14ac:dyDescent="0.25">
      <c r="A53" s="17">
        <v>44179</v>
      </c>
      <c r="B53" t="s">
        <v>41</v>
      </c>
      <c r="C53" s="16">
        <v>17.3</v>
      </c>
      <c r="D53" s="16">
        <v>17.3</v>
      </c>
      <c r="E53" s="16">
        <v>16.96</v>
      </c>
      <c r="F53" s="16">
        <v>17.149999999999999</v>
      </c>
      <c r="G53" t="s">
        <v>157</v>
      </c>
      <c r="H53" s="16">
        <v>16.45</v>
      </c>
      <c r="I53" s="16">
        <v>16.48</v>
      </c>
      <c r="J53" s="16">
        <v>16.45</v>
      </c>
      <c r="K53" s="16">
        <v>16.46</v>
      </c>
      <c r="L53" t="s">
        <v>156</v>
      </c>
      <c r="M53" s="16">
        <v>16.2</v>
      </c>
      <c r="N53" s="16">
        <v>16.559999999999999</v>
      </c>
      <c r="O53" s="16">
        <v>16.2</v>
      </c>
      <c r="P53" s="16">
        <v>16.2</v>
      </c>
      <c r="Q53" t="s">
        <v>155</v>
      </c>
      <c r="R53" s="16">
        <v>16.2</v>
      </c>
      <c r="S53" s="16">
        <v>16.2</v>
      </c>
      <c r="T53" s="16">
        <v>16.2</v>
      </c>
      <c r="U53" s="16">
        <v>16.2</v>
      </c>
      <c r="V53" t="s">
        <v>154</v>
      </c>
      <c r="W53" s="16">
        <v>16</v>
      </c>
      <c r="X53" s="16">
        <v>16</v>
      </c>
      <c r="Y53" s="16">
        <v>16</v>
      </c>
      <c r="Z53" s="16">
        <v>16</v>
      </c>
      <c r="AA53" t="s">
        <v>153</v>
      </c>
      <c r="AB53" s="16">
        <v>16</v>
      </c>
      <c r="AC53" s="16">
        <v>16</v>
      </c>
      <c r="AD53" s="16">
        <v>16</v>
      </c>
      <c r="AE53" s="16">
        <v>16</v>
      </c>
      <c r="AF53" t="s">
        <v>152</v>
      </c>
      <c r="AG53" s="16">
        <v>16</v>
      </c>
      <c r="AH53" s="16">
        <v>16</v>
      </c>
      <c r="AI53" s="16">
        <v>16</v>
      </c>
      <c r="AJ53" s="16">
        <v>16</v>
      </c>
      <c r="AK53" t="s">
        <v>151</v>
      </c>
      <c r="AL53" s="16">
        <v>16</v>
      </c>
      <c r="AM53" s="16">
        <v>16</v>
      </c>
      <c r="AN53" s="16">
        <v>16</v>
      </c>
      <c r="AO53" s="16">
        <v>16</v>
      </c>
      <c r="AP53" t="s">
        <v>150</v>
      </c>
      <c r="AQ53" s="16">
        <v>16</v>
      </c>
      <c r="AR53" s="16">
        <v>16</v>
      </c>
      <c r="AS53" s="16">
        <v>16</v>
      </c>
      <c r="AT53" s="16">
        <v>16</v>
      </c>
      <c r="AU53" t="s">
        <v>149</v>
      </c>
      <c r="AV53" s="16">
        <v>16</v>
      </c>
      <c r="AW53" s="16">
        <v>16</v>
      </c>
      <c r="AX53" s="16">
        <v>16</v>
      </c>
      <c r="AY53" s="16">
        <v>16</v>
      </c>
      <c r="AZ53" t="s">
        <v>148</v>
      </c>
      <c r="BA53" s="16">
        <v>16</v>
      </c>
      <c r="BB53" s="16">
        <v>16</v>
      </c>
      <c r="BC53" s="16">
        <v>16</v>
      </c>
      <c r="BD53" s="16">
        <v>16</v>
      </c>
      <c r="BE53" t="s">
        <v>147</v>
      </c>
      <c r="BF53" s="16">
        <v>16</v>
      </c>
      <c r="BG53" s="16">
        <v>16</v>
      </c>
      <c r="BH53" s="16">
        <v>16</v>
      </c>
      <c r="BI53" s="16">
        <v>16</v>
      </c>
      <c r="BK53" s="16"/>
      <c r="BL53" s="16"/>
      <c r="BM53" s="16"/>
      <c r="BN53" s="16"/>
    </row>
    <row r="54" spans="1:66" x14ac:dyDescent="0.25">
      <c r="A54" s="17">
        <v>44186</v>
      </c>
      <c r="B54" t="s">
        <v>41</v>
      </c>
      <c r="C54" s="16">
        <v>17.21</v>
      </c>
      <c r="D54" s="16">
        <v>17.39</v>
      </c>
      <c r="E54" s="16">
        <v>17.12</v>
      </c>
      <c r="F54" s="16">
        <v>17.14</v>
      </c>
      <c r="G54" t="s">
        <v>157</v>
      </c>
      <c r="H54" s="16">
        <v>16.46</v>
      </c>
      <c r="I54" s="16">
        <v>17.100000000000001</v>
      </c>
      <c r="J54" s="16">
        <v>16.46</v>
      </c>
      <c r="K54" s="16">
        <v>17.09</v>
      </c>
      <c r="L54" t="s">
        <v>156</v>
      </c>
      <c r="M54" s="16">
        <v>16.2</v>
      </c>
      <c r="N54" s="16">
        <v>16.5</v>
      </c>
      <c r="O54" s="16">
        <v>16.2</v>
      </c>
      <c r="P54" s="16">
        <v>16.5</v>
      </c>
      <c r="Q54" t="s">
        <v>155</v>
      </c>
      <c r="R54" s="16">
        <v>16.2</v>
      </c>
      <c r="S54" s="16">
        <v>16.2</v>
      </c>
      <c r="T54" s="16">
        <v>16.2</v>
      </c>
      <c r="U54" s="16">
        <v>16.2</v>
      </c>
      <c r="V54" t="s">
        <v>154</v>
      </c>
      <c r="W54" s="16">
        <v>16</v>
      </c>
      <c r="X54" s="16">
        <v>16</v>
      </c>
      <c r="Y54" s="16">
        <v>16</v>
      </c>
      <c r="Z54" s="16">
        <v>16</v>
      </c>
      <c r="AA54" t="s">
        <v>153</v>
      </c>
      <c r="AB54" s="16">
        <v>16</v>
      </c>
      <c r="AC54" s="16">
        <v>16</v>
      </c>
      <c r="AD54" s="16">
        <v>16</v>
      </c>
      <c r="AE54" s="16">
        <v>16</v>
      </c>
      <c r="AF54" t="s">
        <v>152</v>
      </c>
      <c r="AG54" s="16">
        <v>16</v>
      </c>
      <c r="AH54" s="16">
        <v>16</v>
      </c>
      <c r="AI54" s="16">
        <v>16</v>
      </c>
      <c r="AJ54" s="16">
        <v>16</v>
      </c>
      <c r="AK54" t="s">
        <v>151</v>
      </c>
      <c r="AL54" s="16">
        <v>16</v>
      </c>
      <c r="AM54" s="16">
        <v>16</v>
      </c>
      <c r="AN54" s="16">
        <v>16</v>
      </c>
      <c r="AO54" s="16">
        <v>16</v>
      </c>
      <c r="AP54" t="s">
        <v>150</v>
      </c>
      <c r="AQ54" s="16">
        <v>16</v>
      </c>
      <c r="AR54" s="16">
        <v>16</v>
      </c>
      <c r="AS54" s="16">
        <v>16</v>
      </c>
      <c r="AT54" s="16">
        <v>16</v>
      </c>
      <c r="AU54" t="s">
        <v>149</v>
      </c>
      <c r="AV54" s="16">
        <v>16</v>
      </c>
      <c r="AW54" s="16">
        <v>16</v>
      </c>
      <c r="AX54" s="16">
        <v>16</v>
      </c>
      <c r="AY54" s="16">
        <v>16</v>
      </c>
      <c r="AZ54" t="s">
        <v>148</v>
      </c>
      <c r="BA54" s="16">
        <v>16</v>
      </c>
      <c r="BB54" s="16">
        <v>16</v>
      </c>
      <c r="BC54" s="16">
        <v>16</v>
      </c>
      <c r="BD54" s="16">
        <v>16</v>
      </c>
      <c r="BE54" t="s">
        <v>147</v>
      </c>
      <c r="BF54" s="16">
        <v>16</v>
      </c>
      <c r="BG54" s="16">
        <v>16</v>
      </c>
      <c r="BH54" s="16">
        <v>16</v>
      </c>
      <c r="BI54" s="16">
        <v>16</v>
      </c>
      <c r="BK54" s="16"/>
      <c r="BL54" s="16"/>
      <c r="BM54" s="16"/>
      <c r="BN54" s="16"/>
    </row>
    <row r="55" spans="1:66" x14ac:dyDescent="0.25">
      <c r="A55" s="17">
        <v>44193</v>
      </c>
      <c r="B55" t="s">
        <v>41</v>
      </c>
      <c r="C55" s="16">
        <v>17.149999999999999</v>
      </c>
      <c r="D55" s="16">
        <v>17.149999999999999</v>
      </c>
      <c r="E55" s="16">
        <v>17.13</v>
      </c>
      <c r="F55" s="16">
        <v>17.149999999999999</v>
      </c>
      <c r="G55" t="s">
        <v>157</v>
      </c>
      <c r="H55" s="16">
        <v>17.04</v>
      </c>
      <c r="I55" s="16">
        <v>17.100000000000001</v>
      </c>
      <c r="J55" s="16">
        <v>16.98</v>
      </c>
      <c r="K55" s="16">
        <v>17.07</v>
      </c>
      <c r="L55" t="s">
        <v>156</v>
      </c>
      <c r="M55" s="16">
        <v>16.5</v>
      </c>
      <c r="N55" s="16">
        <v>16.600000000000001</v>
      </c>
      <c r="O55" s="16">
        <v>16.5</v>
      </c>
      <c r="P55" s="16">
        <v>16.600000000000001</v>
      </c>
      <c r="Q55" t="s">
        <v>155</v>
      </c>
      <c r="R55" s="16">
        <v>16.2</v>
      </c>
      <c r="S55" s="16">
        <v>16.43</v>
      </c>
      <c r="T55" s="16">
        <v>16.2</v>
      </c>
      <c r="U55" s="16">
        <v>16.399999999999999</v>
      </c>
      <c r="V55" t="s">
        <v>154</v>
      </c>
      <c r="W55" s="16">
        <v>16</v>
      </c>
      <c r="X55" s="16">
        <v>16.149999999999999</v>
      </c>
      <c r="Y55" s="16">
        <v>16</v>
      </c>
      <c r="Z55" s="16">
        <v>16.149999999999999</v>
      </c>
      <c r="AA55" t="s">
        <v>153</v>
      </c>
      <c r="AB55" s="16">
        <v>16</v>
      </c>
      <c r="AC55" s="16">
        <v>16</v>
      </c>
      <c r="AD55" s="16">
        <v>16</v>
      </c>
      <c r="AE55" s="16">
        <v>16</v>
      </c>
      <c r="AF55" t="s">
        <v>152</v>
      </c>
      <c r="AG55" s="16">
        <v>16</v>
      </c>
      <c r="AH55" s="16">
        <v>16</v>
      </c>
      <c r="AI55" s="16">
        <v>16</v>
      </c>
      <c r="AJ55" s="16">
        <v>16</v>
      </c>
      <c r="AK55" t="s">
        <v>151</v>
      </c>
      <c r="AL55" s="16">
        <v>16</v>
      </c>
      <c r="AM55" s="16">
        <v>16</v>
      </c>
      <c r="AN55" s="16">
        <v>16</v>
      </c>
      <c r="AO55" s="16">
        <v>16</v>
      </c>
      <c r="AP55" t="s">
        <v>150</v>
      </c>
      <c r="AQ55" s="16">
        <v>16</v>
      </c>
      <c r="AR55" s="16">
        <v>16</v>
      </c>
      <c r="AS55" s="16">
        <v>16</v>
      </c>
      <c r="AT55" s="16">
        <v>16</v>
      </c>
      <c r="AU55" t="s">
        <v>149</v>
      </c>
      <c r="AV55" s="16">
        <v>16</v>
      </c>
      <c r="AW55" s="16">
        <v>16</v>
      </c>
      <c r="AX55" s="16">
        <v>16</v>
      </c>
      <c r="AY55" s="16">
        <v>16</v>
      </c>
      <c r="AZ55" t="s">
        <v>148</v>
      </c>
      <c r="BA55" s="16">
        <v>16</v>
      </c>
      <c r="BB55" s="16">
        <v>16</v>
      </c>
      <c r="BC55" s="16">
        <v>16</v>
      </c>
      <c r="BD55" s="16">
        <v>16</v>
      </c>
      <c r="BE55" t="s">
        <v>147</v>
      </c>
      <c r="BF55" s="16">
        <v>16</v>
      </c>
      <c r="BG55" s="16">
        <v>16</v>
      </c>
      <c r="BH55" s="16">
        <v>16</v>
      </c>
      <c r="BI55" s="16">
        <v>16</v>
      </c>
      <c r="BJ55" t="s">
        <v>146</v>
      </c>
      <c r="BK55" s="16">
        <v>16</v>
      </c>
      <c r="BL55" s="16">
        <v>16</v>
      </c>
      <c r="BM55" s="16">
        <v>16</v>
      </c>
      <c r="BN55" s="16">
        <v>16</v>
      </c>
    </row>
    <row r="56" spans="1:66" x14ac:dyDescent="0.25">
      <c r="A56" s="17">
        <v>44200</v>
      </c>
      <c r="B56" t="s">
        <v>41</v>
      </c>
      <c r="C56" s="16">
        <v>17.149999999999999</v>
      </c>
      <c r="D56" s="16">
        <v>17.39</v>
      </c>
      <c r="E56" s="16">
        <v>17.14</v>
      </c>
      <c r="F56" s="16">
        <v>17.350000000000001</v>
      </c>
      <c r="G56" t="s">
        <v>157</v>
      </c>
      <c r="H56" s="16">
        <v>17.09</v>
      </c>
      <c r="I56" s="16">
        <v>17.2</v>
      </c>
      <c r="J56" s="16">
        <v>17.059999999999999</v>
      </c>
      <c r="K56" s="16">
        <v>17.14</v>
      </c>
      <c r="L56" t="s">
        <v>156</v>
      </c>
      <c r="M56" s="16">
        <v>16.600000000000001</v>
      </c>
      <c r="N56" s="16">
        <v>17.05</v>
      </c>
      <c r="O56" s="16">
        <v>16.600000000000001</v>
      </c>
      <c r="P56" s="16">
        <v>17.05</v>
      </c>
      <c r="Q56" t="s">
        <v>155</v>
      </c>
      <c r="R56" s="16">
        <v>16.399999999999999</v>
      </c>
      <c r="S56" s="16">
        <v>16.760000000000002</v>
      </c>
      <c r="T56" s="16">
        <v>16.399999999999999</v>
      </c>
      <c r="U56" s="16">
        <v>16.75</v>
      </c>
      <c r="V56" t="s">
        <v>154</v>
      </c>
      <c r="W56" s="16">
        <v>16.149999999999999</v>
      </c>
      <c r="X56" s="16">
        <v>16.149999999999999</v>
      </c>
      <c r="Y56" s="16">
        <v>16.149999999999999</v>
      </c>
      <c r="Z56" s="16">
        <v>16.149999999999999</v>
      </c>
      <c r="AA56" t="s">
        <v>153</v>
      </c>
      <c r="AB56" s="16">
        <v>16</v>
      </c>
      <c r="AC56" s="16">
        <v>16</v>
      </c>
      <c r="AD56" s="16">
        <v>16</v>
      </c>
      <c r="AE56" s="16">
        <v>16</v>
      </c>
      <c r="AF56" t="s">
        <v>152</v>
      </c>
      <c r="AG56" s="16">
        <v>16</v>
      </c>
      <c r="AH56" s="16">
        <v>16</v>
      </c>
      <c r="AI56" s="16">
        <v>16</v>
      </c>
      <c r="AJ56" s="16">
        <v>16</v>
      </c>
      <c r="AK56" t="s">
        <v>151</v>
      </c>
      <c r="AL56" s="16">
        <v>16</v>
      </c>
      <c r="AM56" s="16">
        <v>16</v>
      </c>
      <c r="AN56" s="16">
        <v>16</v>
      </c>
      <c r="AO56" s="16">
        <v>16</v>
      </c>
      <c r="AP56" t="s">
        <v>150</v>
      </c>
      <c r="AQ56" s="16">
        <v>16</v>
      </c>
      <c r="AR56" s="16">
        <v>16</v>
      </c>
      <c r="AS56" s="16">
        <v>16</v>
      </c>
      <c r="AT56" s="16">
        <v>16</v>
      </c>
      <c r="AU56" t="s">
        <v>149</v>
      </c>
      <c r="AV56" s="16">
        <v>16</v>
      </c>
      <c r="AW56" s="16">
        <v>16</v>
      </c>
      <c r="AX56" s="16">
        <v>16</v>
      </c>
      <c r="AY56" s="16">
        <v>16</v>
      </c>
      <c r="AZ56" t="s">
        <v>148</v>
      </c>
      <c r="BA56" s="16">
        <v>16</v>
      </c>
      <c r="BB56" s="16">
        <v>16</v>
      </c>
      <c r="BC56" s="16">
        <v>16</v>
      </c>
      <c r="BD56" s="16">
        <v>16</v>
      </c>
      <c r="BE56" t="s">
        <v>147</v>
      </c>
      <c r="BF56" s="16">
        <v>16</v>
      </c>
      <c r="BG56" s="16">
        <v>16</v>
      </c>
      <c r="BH56" s="16">
        <v>16</v>
      </c>
      <c r="BI56" s="16">
        <v>16</v>
      </c>
      <c r="BJ56" t="s">
        <v>146</v>
      </c>
      <c r="BK56" s="16">
        <v>16</v>
      </c>
      <c r="BL56" s="16">
        <v>16</v>
      </c>
      <c r="BM56" s="16">
        <v>16</v>
      </c>
      <c r="BN56" s="16">
        <v>16</v>
      </c>
    </row>
    <row r="57" spans="1:66" x14ac:dyDescent="0.25">
      <c r="A57" s="17">
        <v>44207</v>
      </c>
      <c r="B57" t="s">
        <v>41</v>
      </c>
      <c r="C57" s="16">
        <v>17.350000000000001</v>
      </c>
      <c r="D57" s="16">
        <v>17.350000000000001</v>
      </c>
      <c r="E57" s="16">
        <v>17.2</v>
      </c>
      <c r="F57" s="16">
        <v>17.3</v>
      </c>
      <c r="G57" t="s">
        <v>157</v>
      </c>
      <c r="H57" s="16">
        <v>17.14</v>
      </c>
      <c r="I57" s="16">
        <v>17.14</v>
      </c>
      <c r="J57" s="16">
        <v>17</v>
      </c>
      <c r="K57" s="16">
        <v>17</v>
      </c>
      <c r="L57" t="s">
        <v>156</v>
      </c>
      <c r="M57" s="16">
        <v>17.04</v>
      </c>
      <c r="N57" s="16">
        <v>17.04</v>
      </c>
      <c r="O57" s="16">
        <v>16.96</v>
      </c>
      <c r="P57" s="16">
        <v>16.98</v>
      </c>
      <c r="Q57" t="s">
        <v>155</v>
      </c>
      <c r="R57" s="16">
        <v>16.75</v>
      </c>
      <c r="S57" s="16">
        <v>16.75</v>
      </c>
      <c r="T57" s="16">
        <v>16.75</v>
      </c>
      <c r="U57" s="16">
        <v>16.75</v>
      </c>
      <c r="V57" t="s">
        <v>154</v>
      </c>
      <c r="W57" s="16">
        <v>16.149999999999999</v>
      </c>
      <c r="X57" s="16">
        <v>16.149999999999999</v>
      </c>
      <c r="Y57" s="16">
        <v>16.149999999999999</v>
      </c>
      <c r="Z57" s="16">
        <v>16.149999999999999</v>
      </c>
      <c r="AA57" t="s">
        <v>153</v>
      </c>
      <c r="AB57" s="16">
        <v>16</v>
      </c>
      <c r="AC57" s="16">
        <v>16</v>
      </c>
      <c r="AD57" s="16">
        <v>16</v>
      </c>
      <c r="AE57" s="16">
        <v>16</v>
      </c>
      <c r="AF57" t="s">
        <v>152</v>
      </c>
      <c r="AG57" s="16">
        <v>16</v>
      </c>
      <c r="AH57" s="16">
        <v>16</v>
      </c>
      <c r="AI57" s="16">
        <v>16</v>
      </c>
      <c r="AJ57" s="16">
        <v>16</v>
      </c>
      <c r="AK57" t="s">
        <v>151</v>
      </c>
      <c r="AL57" s="16">
        <v>16</v>
      </c>
      <c r="AM57" s="16">
        <v>16</v>
      </c>
      <c r="AN57" s="16">
        <v>16</v>
      </c>
      <c r="AO57" s="16">
        <v>16</v>
      </c>
      <c r="AP57" t="s">
        <v>150</v>
      </c>
      <c r="AQ57" s="16">
        <v>16</v>
      </c>
      <c r="AR57" s="16">
        <v>16</v>
      </c>
      <c r="AS57" s="16">
        <v>16</v>
      </c>
      <c r="AT57" s="16">
        <v>16</v>
      </c>
      <c r="AU57" t="s">
        <v>149</v>
      </c>
      <c r="AV57" s="16">
        <v>16</v>
      </c>
      <c r="AW57" s="16">
        <v>16</v>
      </c>
      <c r="AX57" s="16">
        <v>16</v>
      </c>
      <c r="AY57" s="16">
        <v>16</v>
      </c>
      <c r="AZ57" t="s">
        <v>148</v>
      </c>
      <c r="BA57" s="16">
        <v>16</v>
      </c>
      <c r="BB57" s="16">
        <v>16</v>
      </c>
      <c r="BC57" s="16">
        <v>16</v>
      </c>
      <c r="BD57" s="16">
        <v>16</v>
      </c>
      <c r="BE57" t="s">
        <v>147</v>
      </c>
      <c r="BF57" s="16">
        <v>16</v>
      </c>
      <c r="BG57" s="16">
        <v>16</v>
      </c>
      <c r="BH57" s="16">
        <v>16</v>
      </c>
      <c r="BI57" s="16">
        <v>16</v>
      </c>
      <c r="BJ57" t="s">
        <v>146</v>
      </c>
      <c r="BK57" s="16">
        <v>16</v>
      </c>
      <c r="BL57" s="16">
        <v>16</v>
      </c>
      <c r="BM57" s="16">
        <v>16</v>
      </c>
      <c r="BN57" s="16">
        <v>16</v>
      </c>
    </row>
    <row r="58" spans="1:66" x14ac:dyDescent="0.25">
      <c r="A58" s="17">
        <v>44214</v>
      </c>
      <c r="B58" t="s">
        <v>41</v>
      </c>
      <c r="C58" s="16">
        <v>17.25</v>
      </c>
      <c r="D58" s="16">
        <v>17.350000000000001</v>
      </c>
      <c r="E58" s="16">
        <v>17.149999999999999</v>
      </c>
      <c r="F58" s="16">
        <v>17.3</v>
      </c>
      <c r="G58" t="s">
        <v>157</v>
      </c>
      <c r="H58" s="16">
        <v>17</v>
      </c>
      <c r="I58" s="16">
        <v>17.02</v>
      </c>
      <c r="J58" s="16">
        <v>17</v>
      </c>
      <c r="K58" s="16">
        <v>17.02</v>
      </c>
      <c r="L58" t="s">
        <v>156</v>
      </c>
      <c r="M58" s="16">
        <v>16.98</v>
      </c>
      <c r="N58" s="16">
        <v>16.989999999999998</v>
      </c>
      <c r="O58" s="16">
        <v>16.899999999999999</v>
      </c>
      <c r="P58" s="16">
        <v>16.97</v>
      </c>
      <c r="Q58" t="s">
        <v>155</v>
      </c>
      <c r="R58" s="16">
        <v>16.75</v>
      </c>
      <c r="S58" s="16">
        <v>16.75</v>
      </c>
      <c r="T58" s="16">
        <v>16.75</v>
      </c>
      <c r="U58" s="16">
        <v>16.75</v>
      </c>
      <c r="V58" t="s">
        <v>154</v>
      </c>
      <c r="W58" s="16">
        <v>16.149999999999999</v>
      </c>
      <c r="X58" s="16">
        <v>16.420000000000002</v>
      </c>
      <c r="Y58" s="16">
        <v>16.149999999999999</v>
      </c>
      <c r="Z58" s="16">
        <v>16.399999999999999</v>
      </c>
      <c r="AA58" t="s">
        <v>153</v>
      </c>
      <c r="AB58" s="16">
        <v>16</v>
      </c>
      <c r="AC58" s="16">
        <v>16</v>
      </c>
      <c r="AD58" s="16">
        <v>16</v>
      </c>
      <c r="AE58" s="16">
        <v>16</v>
      </c>
      <c r="AF58" t="s">
        <v>152</v>
      </c>
      <c r="AG58" s="16">
        <v>16</v>
      </c>
      <c r="AH58" s="16">
        <v>16</v>
      </c>
      <c r="AI58" s="16">
        <v>16</v>
      </c>
      <c r="AJ58" s="16">
        <v>16</v>
      </c>
      <c r="AK58" t="s">
        <v>151</v>
      </c>
      <c r="AL58" s="16">
        <v>16</v>
      </c>
      <c r="AM58" s="16">
        <v>16</v>
      </c>
      <c r="AN58" s="16">
        <v>16</v>
      </c>
      <c r="AO58" s="16">
        <v>16</v>
      </c>
      <c r="AP58" t="s">
        <v>150</v>
      </c>
      <c r="AQ58" s="16">
        <v>16</v>
      </c>
      <c r="AR58" s="16">
        <v>16</v>
      </c>
      <c r="AS58" s="16">
        <v>16</v>
      </c>
      <c r="AT58" s="16">
        <v>16</v>
      </c>
      <c r="AU58" t="s">
        <v>149</v>
      </c>
      <c r="AV58" s="16">
        <v>16</v>
      </c>
      <c r="AW58" s="16">
        <v>16</v>
      </c>
      <c r="AX58" s="16">
        <v>16</v>
      </c>
      <c r="AY58" s="16">
        <v>16</v>
      </c>
      <c r="AZ58" t="s">
        <v>148</v>
      </c>
      <c r="BA58" s="16">
        <v>16</v>
      </c>
      <c r="BB58" s="16">
        <v>16</v>
      </c>
      <c r="BC58" s="16">
        <v>16</v>
      </c>
      <c r="BD58" s="16">
        <v>16</v>
      </c>
      <c r="BE58" t="s">
        <v>147</v>
      </c>
      <c r="BF58" s="16">
        <v>16</v>
      </c>
      <c r="BG58" s="16">
        <v>16</v>
      </c>
      <c r="BH58" s="16">
        <v>16</v>
      </c>
      <c r="BI58" s="16">
        <v>16</v>
      </c>
      <c r="BJ58" t="s">
        <v>146</v>
      </c>
      <c r="BK58" s="16">
        <v>16</v>
      </c>
      <c r="BL58" s="16">
        <v>16</v>
      </c>
      <c r="BM58" s="16">
        <v>16</v>
      </c>
      <c r="BN58" s="16">
        <v>16</v>
      </c>
    </row>
    <row r="59" spans="1:66" x14ac:dyDescent="0.25">
      <c r="A59" s="17">
        <v>44221</v>
      </c>
      <c r="B59" t="s">
        <v>41</v>
      </c>
      <c r="C59" s="16">
        <v>17.350000000000001</v>
      </c>
      <c r="D59" s="16">
        <v>17.350000000000001</v>
      </c>
      <c r="E59" s="16">
        <v>16.93</v>
      </c>
      <c r="F59" s="16">
        <v>17.04</v>
      </c>
      <c r="G59" t="s">
        <v>157</v>
      </c>
      <c r="H59" s="16">
        <v>17.02</v>
      </c>
      <c r="I59" s="16">
        <v>17.02</v>
      </c>
      <c r="J59" s="16">
        <v>16.78</v>
      </c>
      <c r="K59" s="16">
        <v>16.78</v>
      </c>
      <c r="L59" t="s">
        <v>156</v>
      </c>
      <c r="M59" s="16">
        <v>16.87</v>
      </c>
      <c r="N59" s="16">
        <v>16.899999999999999</v>
      </c>
      <c r="O59" s="16">
        <v>16.77</v>
      </c>
      <c r="P59" s="16">
        <v>16.77</v>
      </c>
      <c r="Q59" t="s">
        <v>155</v>
      </c>
      <c r="R59" s="16">
        <v>16.75</v>
      </c>
      <c r="S59" s="16">
        <v>16.75</v>
      </c>
      <c r="T59" s="16">
        <v>16.73</v>
      </c>
      <c r="U59" s="16">
        <v>16.739999999999998</v>
      </c>
      <c r="V59" t="s">
        <v>154</v>
      </c>
      <c r="W59" s="16">
        <v>16.399999999999999</v>
      </c>
      <c r="X59" s="16">
        <v>16.46</v>
      </c>
      <c r="Y59" s="16">
        <v>16.399999999999999</v>
      </c>
      <c r="Z59" s="16">
        <v>16.399999999999999</v>
      </c>
      <c r="AA59" t="s">
        <v>153</v>
      </c>
      <c r="AB59" s="16">
        <v>16</v>
      </c>
      <c r="AC59" s="16">
        <v>16.010000000000002</v>
      </c>
      <c r="AD59" s="16">
        <v>16</v>
      </c>
      <c r="AE59" s="16">
        <v>16.010000000000002</v>
      </c>
      <c r="AF59" t="s">
        <v>152</v>
      </c>
      <c r="AG59" s="16">
        <v>16</v>
      </c>
      <c r="AH59" s="16">
        <v>16</v>
      </c>
      <c r="AI59" s="16">
        <v>16</v>
      </c>
      <c r="AJ59" s="16">
        <v>16</v>
      </c>
      <c r="AK59" t="s">
        <v>151</v>
      </c>
      <c r="AL59" s="16">
        <v>16</v>
      </c>
      <c r="AM59" s="16">
        <v>16</v>
      </c>
      <c r="AN59" s="16">
        <v>16</v>
      </c>
      <c r="AO59" s="16">
        <v>16</v>
      </c>
      <c r="AP59" t="s">
        <v>150</v>
      </c>
      <c r="AQ59" s="16">
        <v>16</v>
      </c>
      <c r="AR59" s="16">
        <v>16</v>
      </c>
      <c r="AS59" s="16">
        <v>16</v>
      </c>
      <c r="AT59" s="16">
        <v>16</v>
      </c>
      <c r="AU59" t="s">
        <v>149</v>
      </c>
      <c r="AV59" s="16">
        <v>16</v>
      </c>
      <c r="AW59" s="16">
        <v>16</v>
      </c>
      <c r="AX59" s="16">
        <v>16</v>
      </c>
      <c r="AY59" s="16">
        <v>16</v>
      </c>
      <c r="AZ59" t="s">
        <v>148</v>
      </c>
      <c r="BA59" s="16">
        <v>16</v>
      </c>
      <c r="BB59" s="16">
        <v>16</v>
      </c>
      <c r="BC59" s="16">
        <v>16</v>
      </c>
      <c r="BD59" s="16">
        <v>16</v>
      </c>
      <c r="BE59" t="s">
        <v>147</v>
      </c>
      <c r="BF59" s="16">
        <v>16</v>
      </c>
      <c r="BG59" s="16">
        <v>16</v>
      </c>
      <c r="BH59" s="16">
        <v>16</v>
      </c>
      <c r="BI59" s="16">
        <v>16</v>
      </c>
      <c r="BJ59" t="s">
        <v>146</v>
      </c>
      <c r="BK59" s="16">
        <v>16</v>
      </c>
      <c r="BL59" s="16">
        <v>16</v>
      </c>
      <c r="BM59" s="16">
        <v>16</v>
      </c>
      <c r="BN59" s="16">
        <v>16</v>
      </c>
    </row>
    <row r="60" spans="1:66" x14ac:dyDescent="0.25">
      <c r="A60" s="17">
        <v>44228</v>
      </c>
      <c r="B60" t="s">
        <v>41</v>
      </c>
      <c r="C60" s="16">
        <v>16.89</v>
      </c>
      <c r="D60" s="16">
        <v>17.29</v>
      </c>
      <c r="E60" s="16">
        <v>16.89</v>
      </c>
      <c r="F60" s="16">
        <v>17.28</v>
      </c>
      <c r="G60" t="s">
        <v>157</v>
      </c>
      <c r="H60" s="16">
        <v>16.28</v>
      </c>
      <c r="I60" s="16">
        <v>16.93</v>
      </c>
      <c r="J60" s="16">
        <v>16.28</v>
      </c>
      <c r="K60" s="16">
        <v>16.93</v>
      </c>
      <c r="L60" t="s">
        <v>156</v>
      </c>
      <c r="M60" s="16">
        <v>16.77</v>
      </c>
      <c r="N60" s="16">
        <v>16.87</v>
      </c>
      <c r="O60" s="16">
        <v>16.75</v>
      </c>
      <c r="P60" s="16">
        <v>16.87</v>
      </c>
      <c r="Q60" t="s">
        <v>155</v>
      </c>
      <c r="R60" s="16">
        <v>16.739999999999998</v>
      </c>
      <c r="S60" s="16">
        <v>16.8</v>
      </c>
      <c r="T60" s="16">
        <v>16.7</v>
      </c>
      <c r="U60" s="16">
        <v>16.8</v>
      </c>
      <c r="V60" t="s">
        <v>154</v>
      </c>
      <c r="W60" s="16">
        <v>16.399999999999999</v>
      </c>
      <c r="X60" s="16">
        <v>16.59</v>
      </c>
      <c r="Y60" s="16">
        <v>16.399999999999999</v>
      </c>
      <c r="Z60" s="16">
        <v>16.52</v>
      </c>
      <c r="AA60" t="s">
        <v>153</v>
      </c>
      <c r="AB60" s="16">
        <v>16.010000000000002</v>
      </c>
      <c r="AC60" s="16">
        <v>16.5</v>
      </c>
      <c r="AD60" s="16">
        <v>16.010000000000002</v>
      </c>
      <c r="AE60" s="16">
        <v>16.5</v>
      </c>
      <c r="AF60" t="s">
        <v>152</v>
      </c>
      <c r="AG60" s="16">
        <v>16</v>
      </c>
      <c r="AH60" s="16">
        <v>16.5</v>
      </c>
      <c r="AI60" s="16">
        <v>16</v>
      </c>
      <c r="AJ60" s="16">
        <v>16.5</v>
      </c>
      <c r="AK60" t="s">
        <v>151</v>
      </c>
      <c r="AL60" s="16">
        <v>16</v>
      </c>
      <c r="AM60" s="16">
        <v>16</v>
      </c>
      <c r="AN60" s="16">
        <v>16</v>
      </c>
      <c r="AO60" s="16">
        <v>16</v>
      </c>
      <c r="AP60" t="s">
        <v>150</v>
      </c>
      <c r="AQ60" s="16">
        <v>16</v>
      </c>
      <c r="AR60" s="16">
        <v>16</v>
      </c>
      <c r="AS60" s="16">
        <v>16</v>
      </c>
      <c r="AT60" s="16">
        <v>16</v>
      </c>
      <c r="AU60" t="s">
        <v>149</v>
      </c>
      <c r="AV60" s="16">
        <v>16</v>
      </c>
      <c r="AW60" s="16">
        <v>16</v>
      </c>
      <c r="AX60" s="16">
        <v>16</v>
      </c>
      <c r="AY60" s="16">
        <v>16</v>
      </c>
      <c r="AZ60" t="s">
        <v>148</v>
      </c>
      <c r="BA60" s="16">
        <v>16</v>
      </c>
      <c r="BB60" s="16">
        <v>16</v>
      </c>
      <c r="BC60" s="16">
        <v>16</v>
      </c>
      <c r="BD60" s="16">
        <v>16</v>
      </c>
      <c r="BE60" t="s">
        <v>147</v>
      </c>
      <c r="BF60" s="16">
        <v>16</v>
      </c>
      <c r="BG60" s="16">
        <v>16</v>
      </c>
      <c r="BH60" s="16">
        <v>16</v>
      </c>
      <c r="BI60" s="16">
        <v>16</v>
      </c>
      <c r="BJ60" t="s">
        <v>146</v>
      </c>
      <c r="BK60" s="16">
        <v>16</v>
      </c>
      <c r="BL60" s="16">
        <v>16</v>
      </c>
      <c r="BM60" s="16">
        <v>16</v>
      </c>
      <c r="BN60" s="16">
        <v>16</v>
      </c>
    </row>
    <row r="61" spans="1:66" x14ac:dyDescent="0.25">
      <c r="A61" s="17">
        <v>44235</v>
      </c>
      <c r="B61" t="s">
        <v>41</v>
      </c>
      <c r="C61" s="16">
        <v>17.23</v>
      </c>
      <c r="D61" s="16">
        <v>17.34</v>
      </c>
      <c r="E61" s="16">
        <v>17.149999999999999</v>
      </c>
      <c r="F61" s="16">
        <v>17.309999999999999</v>
      </c>
      <c r="G61" t="s">
        <v>157</v>
      </c>
      <c r="H61" s="16">
        <v>16.93</v>
      </c>
      <c r="I61" s="16">
        <v>17.02</v>
      </c>
      <c r="J61" s="16">
        <v>16.809999999999999</v>
      </c>
      <c r="K61" s="16">
        <v>16.809999999999999</v>
      </c>
      <c r="L61" t="s">
        <v>156</v>
      </c>
      <c r="M61" s="16">
        <v>16.899999999999999</v>
      </c>
      <c r="N61" s="16">
        <v>16.899999999999999</v>
      </c>
      <c r="O61" s="16">
        <v>16.75</v>
      </c>
      <c r="P61" s="16">
        <v>16.899999999999999</v>
      </c>
      <c r="Q61" t="s">
        <v>155</v>
      </c>
      <c r="R61" s="16">
        <v>16.8</v>
      </c>
      <c r="S61" s="16">
        <v>16.899999999999999</v>
      </c>
      <c r="T61" s="16">
        <v>16.75</v>
      </c>
      <c r="U61" s="16">
        <v>16.899999999999999</v>
      </c>
      <c r="V61" t="s">
        <v>154</v>
      </c>
      <c r="W61" s="16">
        <v>16.52</v>
      </c>
      <c r="X61" s="16">
        <v>16.899999999999999</v>
      </c>
      <c r="Y61" s="16">
        <v>16.52</v>
      </c>
      <c r="Z61" s="16">
        <v>16.87</v>
      </c>
      <c r="AA61" t="s">
        <v>153</v>
      </c>
      <c r="AB61" s="16">
        <v>16.5</v>
      </c>
      <c r="AC61" s="16">
        <v>16.95</v>
      </c>
      <c r="AD61" s="16">
        <v>16.5</v>
      </c>
      <c r="AE61" s="16">
        <v>16.87</v>
      </c>
      <c r="AF61" t="s">
        <v>152</v>
      </c>
      <c r="AG61" s="16">
        <v>16.5</v>
      </c>
      <c r="AH61" s="16">
        <v>16.93</v>
      </c>
      <c r="AI61" s="16">
        <v>16.5</v>
      </c>
      <c r="AJ61" s="16">
        <v>16.920000000000002</v>
      </c>
      <c r="AK61" t="s">
        <v>151</v>
      </c>
      <c r="AL61" s="16">
        <v>16</v>
      </c>
      <c r="AM61" s="16">
        <v>16.61</v>
      </c>
      <c r="AN61" s="16">
        <v>16</v>
      </c>
      <c r="AO61" s="16">
        <v>16.61</v>
      </c>
      <c r="AP61" t="s">
        <v>150</v>
      </c>
      <c r="AQ61" s="16">
        <v>16</v>
      </c>
      <c r="AR61" s="16">
        <v>16.5</v>
      </c>
      <c r="AS61" s="16">
        <v>16</v>
      </c>
      <c r="AT61" s="16">
        <v>16.5</v>
      </c>
      <c r="AU61" t="s">
        <v>149</v>
      </c>
      <c r="AV61" s="16">
        <v>16</v>
      </c>
      <c r="AW61" s="16">
        <v>16.5</v>
      </c>
      <c r="AX61" s="16">
        <v>16</v>
      </c>
      <c r="AY61" s="16">
        <v>16.5</v>
      </c>
      <c r="AZ61" t="s">
        <v>148</v>
      </c>
      <c r="BA61" s="16">
        <v>16</v>
      </c>
      <c r="BB61" s="16">
        <v>16.5</v>
      </c>
      <c r="BC61" s="16">
        <v>16</v>
      </c>
      <c r="BD61" s="16">
        <v>16.5</v>
      </c>
      <c r="BE61" t="s">
        <v>147</v>
      </c>
      <c r="BF61" s="16">
        <v>16</v>
      </c>
      <c r="BG61" s="16">
        <v>16.5</v>
      </c>
      <c r="BH61" s="16">
        <v>16</v>
      </c>
      <c r="BI61" s="16">
        <v>16.5</v>
      </c>
      <c r="BJ61" t="s">
        <v>146</v>
      </c>
      <c r="BK61" s="16">
        <v>16</v>
      </c>
      <c r="BL61" s="16">
        <v>16</v>
      </c>
      <c r="BM61" s="16">
        <v>16</v>
      </c>
      <c r="BN61" s="16">
        <v>16</v>
      </c>
    </row>
    <row r="62" spans="1:66" x14ac:dyDescent="0.25">
      <c r="A62" s="17">
        <v>44242</v>
      </c>
      <c r="B62" t="s">
        <v>41</v>
      </c>
      <c r="C62" s="16">
        <v>17.2</v>
      </c>
      <c r="D62" s="16">
        <v>17.37</v>
      </c>
      <c r="E62" s="16">
        <v>17.2</v>
      </c>
      <c r="F62" s="16">
        <v>17.28</v>
      </c>
      <c r="G62" t="s">
        <v>157</v>
      </c>
      <c r="H62" s="16">
        <v>17</v>
      </c>
      <c r="I62" s="16">
        <v>17.04</v>
      </c>
      <c r="J62" s="16">
        <v>16.96</v>
      </c>
      <c r="K62" s="16">
        <v>16.989999999999998</v>
      </c>
      <c r="L62" t="s">
        <v>156</v>
      </c>
      <c r="M62" s="16">
        <v>16.98</v>
      </c>
      <c r="N62" s="16">
        <v>16.989999999999998</v>
      </c>
      <c r="O62" s="16">
        <v>16.899999999999999</v>
      </c>
      <c r="P62" s="16">
        <v>16.899999999999999</v>
      </c>
      <c r="Q62" t="s">
        <v>155</v>
      </c>
      <c r="R62" s="16">
        <v>16.89</v>
      </c>
      <c r="S62" s="16">
        <v>16.89</v>
      </c>
      <c r="T62" s="16">
        <v>16.829999999999998</v>
      </c>
      <c r="U62" s="16">
        <v>16.829999999999998</v>
      </c>
      <c r="V62" t="s">
        <v>154</v>
      </c>
      <c r="W62" s="16">
        <v>16.8</v>
      </c>
      <c r="X62" s="16">
        <v>16.8</v>
      </c>
      <c r="Y62" s="16">
        <v>16.75</v>
      </c>
      <c r="Z62" s="16">
        <v>16.75</v>
      </c>
      <c r="AA62" t="s">
        <v>153</v>
      </c>
      <c r="AB62" s="16">
        <v>16.850000000000001</v>
      </c>
      <c r="AC62" s="16">
        <v>16.850000000000001</v>
      </c>
      <c r="AD62" s="16">
        <v>16.8</v>
      </c>
      <c r="AE62" s="16">
        <v>16.8</v>
      </c>
      <c r="AF62" t="s">
        <v>152</v>
      </c>
      <c r="AG62" s="16">
        <v>16.899999999999999</v>
      </c>
      <c r="AH62" s="16">
        <v>16.899999999999999</v>
      </c>
      <c r="AI62" s="16">
        <v>16.899999999999999</v>
      </c>
      <c r="AJ62" s="16">
        <v>16.899999999999999</v>
      </c>
      <c r="AK62" t="s">
        <v>151</v>
      </c>
      <c r="AL62" s="16">
        <v>16.61</v>
      </c>
      <c r="AM62" s="16">
        <v>16.61</v>
      </c>
      <c r="AN62" s="16">
        <v>16.61</v>
      </c>
      <c r="AO62" s="16">
        <v>16.61</v>
      </c>
      <c r="AP62" t="s">
        <v>150</v>
      </c>
      <c r="AQ62" s="16">
        <v>16.5</v>
      </c>
      <c r="AR62" s="16">
        <v>16.5</v>
      </c>
      <c r="AS62" s="16">
        <v>16.5</v>
      </c>
      <c r="AT62" s="16">
        <v>16.5</v>
      </c>
      <c r="AU62" t="s">
        <v>149</v>
      </c>
      <c r="AV62" s="16">
        <v>16.5</v>
      </c>
      <c r="AW62" s="16">
        <v>16.5</v>
      </c>
      <c r="AX62" s="16">
        <v>16.5</v>
      </c>
      <c r="AY62" s="16">
        <v>16.5</v>
      </c>
      <c r="AZ62" t="s">
        <v>148</v>
      </c>
      <c r="BA62" s="16">
        <v>16.5</v>
      </c>
      <c r="BB62" s="16">
        <v>16.5</v>
      </c>
      <c r="BC62" s="16">
        <v>16.5</v>
      </c>
      <c r="BD62" s="16">
        <v>16.5</v>
      </c>
      <c r="BE62" t="s">
        <v>147</v>
      </c>
      <c r="BF62" s="16">
        <v>16.5</v>
      </c>
      <c r="BG62" s="16">
        <v>16.5</v>
      </c>
      <c r="BH62" s="16">
        <v>16.5</v>
      </c>
      <c r="BI62" s="16">
        <v>16.5</v>
      </c>
      <c r="BJ62" t="s">
        <v>146</v>
      </c>
      <c r="BK62" s="16">
        <v>16</v>
      </c>
      <c r="BL62" s="16">
        <v>16</v>
      </c>
      <c r="BM62" s="16">
        <v>16</v>
      </c>
      <c r="BN62" s="16">
        <v>16</v>
      </c>
    </row>
    <row r="63" spans="1:66" x14ac:dyDescent="0.25">
      <c r="A63" s="17">
        <v>44249</v>
      </c>
      <c r="B63" t="s">
        <v>41</v>
      </c>
      <c r="C63" s="16">
        <v>17.28</v>
      </c>
      <c r="D63" s="16">
        <v>17.57</v>
      </c>
      <c r="E63" s="16">
        <v>17.28</v>
      </c>
      <c r="F63" s="16">
        <v>17.489999999999998</v>
      </c>
      <c r="G63" t="s">
        <v>157</v>
      </c>
      <c r="H63" s="16">
        <v>17</v>
      </c>
      <c r="I63" s="16">
        <v>17.07</v>
      </c>
      <c r="J63" s="16">
        <v>16.940000000000001</v>
      </c>
      <c r="K63" s="16">
        <v>17.07</v>
      </c>
      <c r="L63" t="s">
        <v>156</v>
      </c>
      <c r="M63" s="16">
        <v>16.899999999999999</v>
      </c>
      <c r="N63" s="16">
        <v>17</v>
      </c>
      <c r="O63" s="16">
        <v>16.899999999999999</v>
      </c>
      <c r="P63" s="16">
        <v>17</v>
      </c>
      <c r="Q63" t="s">
        <v>155</v>
      </c>
      <c r="R63" s="16">
        <v>16.829999999999998</v>
      </c>
      <c r="S63" s="16">
        <v>16.899999999999999</v>
      </c>
      <c r="T63" s="16">
        <v>16.75</v>
      </c>
      <c r="U63" s="16">
        <v>16.899999999999999</v>
      </c>
      <c r="V63" t="s">
        <v>154</v>
      </c>
      <c r="W63" s="16">
        <v>16.75</v>
      </c>
      <c r="X63" s="16">
        <v>16.8</v>
      </c>
      <c r="Y63" s="16">
        <v>16.75</v>
      </c>
      <c r="Z63" s="16">
        <v>16.8</v>
      </c>
      <c r="AA63" t="s">
        <v>153</v>
      </c>
      <c r="AB63" s="16">
        <v>16.8</v>
      </c>
      <c r="AC63" s="16">
        <v>16.850000000000001</v>
      </c>
      <c r="AD63" s="16">
        <v>16.8</v>
      </c>
      <c r="AE63" s="16">
        <v>16.850000000000001</v>
      </c>
      <c r="AF63" t="s">
        <v>152</v>
      </c>
      <c r="AG63" s="16">
        <v>16.899999999999999</v>
      </c>
      <c r="AH63" s="16">
        <v>16.899999999999999</v>
      </c>
      <c r="AI63" s="16">
        <v>16.899999999999999</v>
      </c>
      <c r="AJ63" s="16">
        <v>16.899999999999999</v>
      </c>
      <c r="AK63" t="s">
        <v>151</v>
      </c>
      <c r="AL63" s="16">
        <v>16.61</v>
      </c>
      <c r="AM63" s="16">
        <v>16.61</v>
      </c>
      <c r="AN63" s="16">
        <v>16.61</v>
      </c>
      <c r="AO63" s="16">
        <v>16.61</v>
      </c>
      <c r="AP63" t="s">
        <v>150</v>
      </c>
      <c r="AQ63" s="16">
        <v>16.5</v>
      </c>
      <c r="AR63" s="16">
        <v>16.5</v>
      </c>
      <c r="AS63" s="16">
        <v>16.5</v>
      </c>
      <c r="AT63" s="16">
        <v>16.5</v>
      </c>
      <c r="AU63" t="s">
        <v>149</v>
      </c>
      <c r="AV63" s="16">
        <v>16.5</v>
      </c>
      <c r="AW63" s="16">
        <v>16.5</v>
      </c>
      <c r="AX63" s="16">
        <v>16.5</v>
      </c>
      <c r="AY63" s="16">
        <v>16.5</v>
      </c>
      <c r="AZ63" t="s">
        <v>148</v>
      </c>
      <c r="BA63" s="16">
        <v>16.5</v>
      </c>
      <c r="BB63" s="16">
        <v>16.5</v>
      </c>
      <c r="BC63" s="16">
        <v>16.5</v>
      </c>
      <c r="BD63" s="16">
        <v>16.5</v>
      </c>
      <c r="BE63" t="s">
        <v>147</v>
      </c>
      <c r="BF63" s="16">
        <v>16.5</v>
      </c>
      <c r="BG63" s="16">
        <v>16.5</v>
      </c>
      <c r="BH63" s="16">
        <v>16.5</v>
      </c>
      <c r="BI63" s="16">
        <v>16.5</v>
      </c>
      <c r="BJ63" t="s">
        <v>146</v>
      </c>
      <c r="BK63" s="16">
        <v>16</v>
      </c>
      <c r="BL63" s="16">
        <v>16</v>
      </c>
      <c r="BM63" s="16">
        <v>16</v>
      </c>
      <c r="BN63" s="16">
        <v>16</v>
      </c>
    </row>
    <row r="64" spans="1:66" x14ac:dyDescent="0.25">
      <c r="A64" s="17">
        <v>44256</v>
      </c>
      <c r="B64" t="s">
        <v>41</v>
      </c>
      <c r="C64" s="16">
        <v>17.5</v>
      </c>
      <c r="D64" s="16">
        <v>17.79</v>
      </c>
      <c r="E64" s="16">
        <v>17.48</v>
      </c>
      <c r="F64" s="16">
        <v>17.79</v>
      </c>
      <c r="G64" t="s">
        <v>157</v>
      </c>
      <c r="H64" s="16">
        <v>17.07</v>
      </c>
      <c r="I64" s="16">
        <v>17.32</v>
      </c>
      <c r="J64" s="16">
        <v>17.07</v>
      </c>
      <c r="K64" s="16">
        <v>17.309999999999999</v>
      </c>
      <c r="L64" t="s">
        <v>156</v>
      </c>
      <c r="M64" s="16">
        <v>17</v>
      </c>
      <c r="N64" s="16">
        <v>17.3</v>
      </c>
      <c r="O64" s="16">
        <v>17</v>
      </c>
      <c r="P64" s="16">
        <v>17.3</v>
      </c>
      <c r="Q64" t="s">
        <v>155</v>
      </c>
      <c r="R64" s="16">
        <v>16.95</v>
      </c>
      <c r="S64" s="16">
        <v>17.25</v>
      </c>
      <c r="T64" s="16">
        <v>16.899999999999999</v>
      </c>
      <c r="U64" s="16">
        <v>17.25</v>
      </c>
      <c r="V64" t="s">
        <v>154</v>
      </c>
      <c r="W64" s="16">
        <v>16.8</v>
      </c>
      <c r="X64" s="16">
        <v>17.25</v>
      </c>
      <c r="Y64" s="16">
        <v>16.8</v>
      </c>
      <c r="Z64" s="16">
        <v>17.25</v>
      </c>
      <c r="AA64" t="s">
        <v>153</v>
      </c>
      <c r="AB64" s="16">
        <v>16.850000000000001</v>
      </c>
      <c r="AC64" s="16">
        <v>17.260000000000002</v>
      </c>
      <c r="AD64" s="16">
        <v>16.850000000000001</v>
      </c>
      <c r="AE64" s="16">
        <v>17.149999999999999</v>
      </c>
      <c r="AF64" t="s">
        <v>152</v>
      </c>
      <c r="AG64" s="16">
        <v>16.899999999999999</v>
      </c>
      <c r="AH64" s="16">
        <v>17.260000000000002</v>
      </c>
      <c r="AI64" s="16">
        <v>16.899999999999999</v>
      </c>
      <c r="AJ64" s="16">
        <v>17.25</v>
      </c>
      <c r="AK64" t="s">
        <v>151</v>
      </c>
      <c r="AL64" s="16">
        <v>16.61</v>
      </c>
      <c r="AM64" s="16">
        <v>16.95</v>
      </c>
      <c r="AN64" s="16">
        <v>16.61</v>
      </c>
      <c r="AO64" s="16">
        <v>16.95</v>
      </c>
      <c r="AP64" t="s">
        <v>150</v>
      </c>
      <c r="AQ64" s="16">
        <v>16.5</v>
      </c>
      <c r="AR64" s="16">
        <v>16.600000000000001</v>
      </c>
      <c r="AS64" s="16">
        <v>16.5</v>
      </c>
      <c r="AT64" s="16">
        <v>16.5</v>
      </c>
      <c r="AU64" t="s">
        <v>149</v>
      </c>
      <c r="AV64" s="16">
        <v>16.5</v>
      </c>
      <c r="AW64" s="16">
        <v>16.8</v>
      </c>
      <c r="AX64" s="16">
        <v>16.5</v>
      </c>
      <c r="AY64" s="16">
        <v>16.559999999999999</v>
      </c>
      <c r="AZ64" t="s">
        <v>148</v>
      </c>
      <c r="BA64" s="16">
        <v>16.5</v>
      </c>
      <c r="BB64" s="16">
        <v>16.5</v>
      </c>
      <c r="BC64" s="16">
        <v>16.5</v>
      </c>
      <c r="BD64" s="16">
        <v>16.5</v>
      </c>
      <c r="BE64" t="s">
        <v>147</v>
      </c>
      <c r="BF64" s="16">
        <v>16.5</v>
      </c>
      <c r="BG64" s="16">
        <v>16.5</v>
      </c>
      <c r="BH64" s="16">
        <v>16.5</v>
      </c>
      <c r="BI64" s="16">
        <v>16.5</v>
      </c>
      <c r="BJ64" t="s">
        <v>146</v>
      </c>
      <c r="BK64" s="16">
        <v>16</v>
      </c>
      <c r="BL64" s="16">
        <v>16</v>
      </c>
      <c r="BM64" s="16">
        <v>16</v>
      </c>
      <c r="BN64" s="16">
        <v>16</v>
      </c>
    </row>
    <row r="65" spans="1:66" x14ac:dyDescent="0.25">
      <c r="A65" s="17">
        <v>44263</v>
      </c>
      <c r="B65" t="s">
        <v>41</v>
      </c>
      <c r="C65" s="16">
        <v>17.850000000000001</v>
      </c>
      <c r="D65" s="16">
        <v>17.899999999999999</v>
      </c>
      <c r="E65" s="16">
        <v>17.66</v>
      </c>
      <c r="F65" s="16">
        <v>17.850000000000001</v>
      </c>
      <c r="G65" t="s">
        <v>157</v>
      </c>
      <c r="H65" s="16">
        <v>17.399999999999999</v>
      </c>
      <c r="I65" s="16">
        <v>17.55</v>
      </c>
      <c r="J65" s="16">
        <v>17.38</v>
      </c>
      <c r="K65" s="16">
        <v>17.55</v>
      </c>
      <c r="L65" t="s">
        <v>156</v>
      </c>
      <c r="M65" s="16">
        <v>17.38</v>
      </c>
      <c r="N65" s="16">
        <v>17.45</v>
      </c>
      <c r="O65" s="16">
        <v>17.32</v>
      </c>
      <c r="P65" s="16">
        <v>17.45</v>
      </c>
      <c r="Q65" t="s">
        <v>155</v>
      </c>
      <c r="R65" s="16">
        <v>17.38</v>
      </c>
      <c r="S65" s="16">
        <v>17.440000000000001</v>
      </c>
      <c r="T65" s="16">
        <v>17.350000000000001</v>
      </c>
      <c r="U65" s="16">
        <v>17.399999999999999</v>
      </c>
      <c r="V65" t="s">
        <v>154</v>
      </c>
      <c r="W65" s="16">
        <v>17.3</v>
      </c>
      <c r="X65" s="16">
        <v>17.3</v>
      </c>
      <c r="Y65" s="16">
        <v>17.25</v>
      </c>
      <c r="Z65" s="16">
        <v>17.25</v>
      </c>
      <c r="AA65" t="s">
        <v>153</v>
      </c>
      <c r="AB65" s="16">
        <v>17.25</v>
      </c>
      <c r="AC65" s="16">
        <v>17.489999999999998</v>
      </c>
      <c r="AD65" s="16">
        <v>17.25</v>
      </c>
      <c r="AE65" s="16">
        <v>17.260000000000002</v>
      </c>
      <c r="AF65" t="s">
        <v>152</v>
      </c>
      <c r="AG65" s="16">
        <v>17.3</v>
      </c>
      <c r="AH65" s="16">
        <v>17.399999999999999</v>
      </c>
      <c r="AI65" s="16">
        <v>17.3</v>
      </c>
      <c r="AJ65" s="16">
        <v>17.399999999999999</v>
      </c>
      <c r="AK65" t="s">
        <v>151</v>
      </c>
      <c r="AL65" s="16">
        <v>17.21</v>
      </c>
      <c r="AM65" s="16">
        <v>17.34</v>
      </c>
      <c r="AN65" s="16">
        <v>17.21</v>
      </c>
      <c r="AO65" s="16">
        <v>17.34</v>
      </c>
      <c r="AP65" t="s">
        <v>150</v>
      </c>
      <c r="AQ65" s="16">
        <v>16.5</v>
      </c>
      <c r="AR65" s="16">
        <v>17.2</v>
      </c>
      <c r="AS65" s="16">
        <v>16.5</v>
      </c>
      <c r="AT65" s="16">
        <v>17.2</v>
      </c>
      <c r="AU65" t="s">
        <v>149</v>
      </c>
      <c r="AV65" s="16">
        <v>16.68</v>
      </c>
      <c r="AW65" s="16">
        <v>17.2</v>
      </c>
      <c r="AX65" s="16">
        <v>16.68</v>
      </c>
      <c r="AY65" s="16">
        <v>17.2</v>
      </c>
      <c r="AZ65" t="s">
        <v>148</v>
      </c>
      <c r="BA65" s="16">
        <v>16.5</v>
      </c>
      <c r="BB65" s="16">
        <v>16.5</v>
      </c>
      <c r="BC65" s="16">
        <v>16.5</v>
      </c>
      <c r="BD65" s="16">
        <v>16.5</v>
      </c>
      <c r="BE65" t="s">
        <v>147</v>
      </c>
      <c r="BF65" s="16">
        <v>16.5</v>
      </c>
      <c r="BG65" s="16">
        <v>16.5</v>
      </c>
      <c r="BH65" s="16">
        <v>16.5</v>
      </c>
      <c r="BI65" s="16">
        <v>16.5</v>
      </c>
      <c r="BJ65" t="s">
        <v>146</v>
      </c>
      <c r="BK65" s="16">
        <v>16</v>
      </c>
      <c r="BL65" s="16">
        <v>16</v>
      </c>
      <c r="BM65" s="16">
        <v>16</v>
      </c>
      <c r="BN65" s="16">
        <v>16</v>
      </c>
    </row>
    <row r="66" spans="1:66" x14ac:dyDescent="0.25">
      <c r="A66" s="17">
        <v>44270</v>
      </c>
      <c r="B66" t="s">
        <v>41</v>
      </c>
      <c r="C66" s="16">
        <v>17.88</v>
      </c>
      <c r="D66" s="16">
        <v>18</v>
      </c>
      <c r="E66" s="16">
        <v>17.829999999999998</v>
      </c>
      <c r="F66" s="16">
        <v>17.88</v>
      </c>
      <c r="G66" t="s">
        <v>157</v>
      </c>
      <c r="H66" s="16">
        <v>17.55</v>
      </c>
      <c r="I66" s="16">
        <v>17.55</v>
      </c>
      <c r="J66" s="16">
        <v>17.43</v>
      </c>
      <c r="K66" s="16">
        <v>17.55</v>
      </c>
      <c r="L66" t="s">
        <v>156</v>
      </c>
      <c r="M66" s="16">
        <v>17.5</v>
      </c>
      <c r="N66" s="16">
        <v>17.510000000000002</v>
      </c>
      <c r="O66" s="16">
        <v>17.37</v>
      </c>
      <c r="P66" s="16">
        <v>17.5</v>
      </c>
      <c r="Q66" t="s">
        <v>155</v>
      </c>
      <c r="R66" s="16">
        <v>17.399999999999999</v>
      </c>
      <c r="S66" s="16">
        <v>17.5</v>
      </c>
      <c r="T66" s="16">
        <v>17.350000000000001</v>
      </c>
      <c r="U66" s="16">
        <v>17.489999999999998</v>
      </c>
      <c r="V66" t="s">
        <v>154</v>
      </c>
      <c r="W66" s="16">
        <v>17.25</v>
      </c>
      <c r="X66" s="16">
        <v>17.329999999999998</v>
      </c>
      <c r="Y66" s="16">
        <v>17.25</v>
      </c>
      <c r="Z66" s="16">
        <v>17.28</v>
      </c>
      <c r="AA66" t="s">
        <v>153</v>
      </c>
      <c r="AB66" s="16">
        <v>17.260000000000002</v>
      </c>
      <c r="AC66" s="16">
        <v>17.29</v>
      </c>
      <c r="AD66" s="16">
        <v>17.260000000000002</v>
      </c>
      <c r="AE66" s="16">
        <v>17.27</v>
      </c>
      <c r="AF66" t="s">
        <v>152</v>
      </c>
      <c r="AG66" s="16">
        <v>17.399999999999999</v>
      </c>
      <c r="AH66" s="16">
        <v>17.399999999999999</v>
      </c>
      <c r="AI66" s="16">
        <v>17.399999999999999</v>
      </c>
      <c r="AJ66" s="16">
        <v>17.399999999999999</v>
      </c>
      <c r="AK66" t="s">
        <v>151</v>
      </c>
      <c r="AL66" s="16">
        <v>17.34</v>
      </c>
      <c r="AM66" s="16">
        <v>17.34</v>
      </c>
      <c r="AN66" s="16">
        <v>17.34</v>
      </c>
      <c r="AO66" s="16">
        <v>17.34</v>
      </c>
      <c r="AP66" t="s">
        <v>150</v>
      </c>
      <c r="AQ66" s="16">
        <v>17.2</v>
      </c>
      <c r="AR66" s="16">
        <v>17.260000000000002</v>
      </c>
      <c r="AS66" s="16">
        <v>17.2</v>
      </c>
      <c r="AT66" s="16">
        <v>17.260000000000002</v>
      </c>
      <c r="AU66" t="s">
        <v>149</v>
      </c>
      <c r="AV66" s="16">
        <v>17.2</v>
      </c>
      <c r="AW66" s="16">
        <v>17.260000000000002</v>
      </c>
      <c r="AX66" s="16">
        <v>17.2</v>
      </c>
      <c r="AY66" s="16">
        <v>17.260000000000002</v>
      </c>
      <c r="AZ66" t="s">
        <v>148</v>
      </c>
      <c r="BA66" s="16">
        <v>16.75</v>
      </c>
      <c r="BB66" s="16">
        <v>16.96</v>
      </c>
      <c r="BC66" s="16">
        <v>16.75</v>
      </c>
      <c r="BD66" s="16">
        <v>16.96</v>
      </c>
      <c r="BE66" t="s">
        <v>147</v>
      </c>
      <c r="BF66" s="16">
        <v>16.75</v>
      </c>
      <c r="BG66" s="16">
        <v>16.96</v>
      </c>
      <c r="BH66" s="16">
        <v>16.75</v>
      </c>
      <c r="BI66" s="16">
        <v>16.96</v>
      </c>
      <c r="BJ66" t="s">
        <v>146</v>
      </c>
      <c r="BK66" s="16">
        <v>16.5</v>
      </c>
      <c r="BL66" s="16">
        <v>16.760000000000002</v>
      </c>
      <c r="BM66" s="16">
        <v>16.5</v>
      </c>
      <c r="BN66" s="16">
        <v>16.760000000000002</v>
      </c>
    </row>
    <row r="67" spans="1:66" x14ac:dyDescent="0.25">
      <c r="A67" s="17">
        <v>44277</v>
      </c>
      <c r="B67" t="s">
        <v>41</v>
      </c>
      <c r="C67" s="16">
        <v>17.87</v>
      </c>
      <c r="D67" s="16">
        <v>17.97</v>
      </c>
      <c r="E67" s="16">
        <v>17.8</v>
      </c>
      <c r="F67" s="16">
        <v>17.87</v>
      </c>
      <c r="G67" t="s">
        <v>157</v>
      </c>
      <c r="H67" s="16">
        <v>17.600000000000001</v>
      </c>
      <c r="I67" s="16">
        <v>17.61</v>
      </c>
      <c r="J67" s="16">
        <v>17.55</v>
      </c>
      <c r="K67" s="16">
        <v>17.57</v>
      </c>
      <c r="L67" t="s">
        <v>156</v>
      </c>
      <c r="M67" s="16">
        <v>17.55</v>
      </c>
      <c r="N67" s="16">
        <v>17.600000000000001</v>
      </c>
      <c r="O67" s="16">
        <v>17.55</v>
      </c>
      <c r="P67" s="16">
        <v>17.55</v>
      </c>
      <c r="Q67" t="s">
        <v>155</v>
      </c>
      <c r="R67" s="16">
        <v>17.55</v>
      </c>
      <c r="S67" s="16">
        <v>17.600000000000001</v>
      </c>
      <c r="T67" s="16">
        <v>17.48</v>
      </c>
      <c r="U67" s="16">
        <v>17.53</v>
      </c>
      <c r="V67" t="s">
        <v>154</v>
      </c>
      <c r="W67" s="16">
        <v>17.41</v>
      </c>
      <c r="X67" s="16">
        <v>17.45</v>
      </c>
      <c r="Y67" s="16">
        <v>17.399999999999999</v>
      </c>
      <c r="Z67" s="16">
        <v>17.41</v>
      </c>
      <c r="AA67" t="s">
        <v>153</v>
      </c>
      <c r="AB67" s="16">
        <v>17.399999999999999</v>
      </c>
      <c r="AC67" s="16">
        <v>17.45</v>
      </c>
      <c r="AD67" s="16">
        <v>17.399999999999999</v>
      </c>
      <c r="AE67" s="16">
        <v>17.45</v>
      </c>
      <c r="AF67" t="s">
        <v>152</v>
      </c>
      <c r="AG67" s="16">
        <v>17.45</v>
      </c>
      <c r="AH67" s="16">
        <v>17.5</v>
      </c>
      <c r="AI67" s="16">
        <v>17.45</v>
      </c>
      <c r="AJ67" s="16">
        <v>17.5</v>
      </c>
      <c r="AK67" t="s">
        <v>151</v>
      </c>
      <c r="AL67" s="16">
        <v>17.34</v>
      </c>
      <c r="AM67" s="16">
        <v>17.34</v>
      </c>
      <c r="AN67" s="16">
        <v>17.34</v>
      </c>
      <c r="AO67" s="16">
        <v>17.34</v>
      </c>
      <c r="AP67" t="s">
        <v>150</v>
      </c>
      <c r="AQ67" s="16">
        <v>17.260000000000002</v>
      </c>
      <c r="AR67" s="16">
        <v>17.260000000000002</v>
      </c>
      <c r="AS67" s="16">
        <v>17.260000000000002</v>
      </c>
      <c r="AT67" s="16">
        <v>17.260000000000002</v>
      </c>
      <c r="AU67" t="s">
        <v>149</v>
      </c>
      <c r="AV67" s="16">
        <v>17.260000000000002</v>
      </c>
      <c r="AW67" s="16">
        <v>17.260000000000002</v>
      </c>
      <c r="AX67" s="16">
        <v>17.260000000000002</v>
      </c>
      <c r="AY67" s="16">
        <v>17.260000000000002</v>
      </c>
      <c r="AZ67" t="s">
        <v>148</v>
      </c>
      <c r="BA67" s="16">
        <v>16.96</v>
      </c>
      <c r="BB67" s="16">
        <v>16.96</v>
      </c>
      <c r="BC67" s="16">
        <v>16.96</v>
      </c>
      <c r="BD67" s="16">
        <v>16.96</v>
      </c>
      <c r="BE67" t="s">
        <v>147</v>
      </c>
      <c r="BF67" s="16">
        <v>16.96</v>
      </c>
      <c r="BG67" s="16">
        <v>16.96</v>
      </c>
      <c r="BH67" s="16">
        <v>16.96</v>
      </c>
      <c r="BI67" s="16">
        <v>16.96</v>
      </c>
      <c r="BJ67" t="s">
        <v>146</v>
      </c>
      <c r="BK67" s="16">
        <v>16.760000000000002</v>
      </c>
      <c r="BL67" s="16">
        <v>16.760000000000002</v>
      </c>
      <c r="BM67" s="16">
        <v>16.760000000000002</v>
      </c>
      <c r="BN67" s="16">
        <v>16.760000000000002</v>
      </c>
    </row>
    <row r="68" spans="1:66" x14ac:dyDescent="0.25">
      <c r="A68" s="17">
        <v>44284</v>
      </c>
      <c r="B68" t="s">
        <v>41</v>
      </c>
      <c r="C68" s="16">
        <v>17.87</v>
      </c>
      <c r="D68" s="16">
        <v>17.97</v>
      </c>
      <c r="E68" s="16">
        <v>17.82</v>
      </c>
      <c r="F68" s="16">
        <v>17.97</v>
      </c>
      <c r="G68" t="s">
        <v>157</v>
      </c>
      <c r="H68" s="16">
        <v>17.57</v>
      </c>
      <c r="I68" s="16">
        <v>17.649999999999999</v>
      </c>
      <c r="J68" s="16">
        <v>17.510000000000002</v>
      </c>
      <c r="K68" s="16">
        <v>17.649999999999999</v>
      </c>
      <c r="L68" t="s">
        <v>156</v>
      </c>
      <c r="M68" s="16">
        <v>17.55</v>
      </c>
      <c r="N68" s="16">
        <v>17.55</v>
      </c>
      <c r="O68" s="16">
        <v>17.5</v>
      </c>
      <c r="P68" s="16">
        <v>17.510000000000002</v>
      </c>
      <c r="Q68" t="s">
        <v>155</v>
      </c>
      <c r="R68" s="16">
        <v>17.53</v>
      </c>
      <c r="S68" s="16">
        <v>17.53</v>
      </c>
      <c r="T68" s="16">
        <v>17.47</v>
      </c>
      <c r="U68" s="16">
        <v>17.52</v>
      </c>
      <c r="V68" t="s">
        <v>154</v>
      </c>
      <c r="W68" s="16">
        <v>17.41</v>
      </c>
      <c r="X68" s="16">
        <v>17.41</v>
      </c>
      <c r="Y68" s="16">
        <v>17.41</v>
      </c>
      <c r="Z68" s="16">
        <v>17.41</v>
      </c>
      <c r="AA68" t="s">
        <v>153</v>
      </c>
      <c r="AB68" s="16">
        <v>17.399999999999999</v>
      </c>
      <c r="AC68" s="16">
        <v>17.45</v>
      </c>
      <c r="AD68" s="16">
        <v>17.399999999999999</v>
      </c>
      <c r="AE68" s="16">
        <v>17.45</v>
      </c>
      <c r="AF68" t="s">
        <v>152</v>
      </c>
      <c r="AG68" s="16">
        <v>17.5</v>
      </c>
      <c r="AH68" s="16">
        <v>17.5</v>
      </c>
      <c r="AI68" s="16">
        <v>17.489999999999998</v>
      </c>
      <c r="AJ68" s="16">
        <v>17.5</v>
      </c>
      <c r="AK68" t="s">
        <v>151</v>
      </c>
      <c r="AL68" s="16">
        <v>17.34</v>
      </c>
      <c r="AM68" s="16">
        <v>17.399999999999999</v>
      </c>
      <c r="AN68" s="16">
        <v>17.34</v>
      </c>
      <c r="AO68" s="16">
        <v>17.350000000000001</v>
      </c>
      <c r="AP68" t="s">
        <v>150</v>
      </c>
      <c r="AQ68" s="16">
        <v>17.260000000000002</v>
      </c>
      <c r="AR68" s="16">
        <v>17.260000000000002</v>
      </c>
      <c r="AS68" s="16">
        <v>17.260000000000002</v>
      </c>
      <c r="AT68" s="16">
        <v>17.260000000000002</v>
      </c>
      <c r="AU68" t="s">
        <v>149</v>
      </c>
      <c r="AV68" s="16">
        <v>17.260000000000002</v>
      </c>
      <c r="AW68" s="16">
        <v>17.260000000000002</v>
      </c>
      <c r="AX68" s="16">
        <v>17.260000000000002</v>
      </c>
      <c r="AY68" s="16">
        <v>17.260000000000002</v>
      </c>
      <c r="AZ68" t="s">
        <v>148</v>
      </c>
      <c r="BA68" s="16">
        <v>16.96</v>
      </c>
      <c r="BB68" s="16">
        <v>16.96</v>
      </c>
      <c r="BC68" s="16">
        <v>16.96</v>
      </c>
      <c r="BD68" s="16">
        <v>16.96</v>
      </c>
      <c r="BE68" t="s">
        <v>147</v>
      </c>
      <c r="BF68" s="16">
        <v>16.96</v>
      </c>
      <c r="BG68" s="16">
        <v>16.96</v>
      </c>
      <c r="BH68" s="16">
        <v>16.96</v>
      </c>
      <c r="BI68" s="16">
        <v>16.96</v>
      </c>
      <c r="BJ68" t="s">
        <v>146</v>
      </c>
      <c r="BK68" s="16">
        <v>16.760000000000002</v>
      </c>
      <c r="BL68" s="16">
        <v>16.760000000000002</v>
      </c>
      <c r="BM68" s="16">
        <v>16.760000000000002</v>
      </c>
      <c r="BN68" s="16">
        <v>16.760000000000002</v>
      </c>
    </row>
    <row r="69" spans="1:66" x14ac:dyDescent="0.25">
      <c r="A69" s="17">
        <v>44291</v>
      </c>
      <c r="B69" t="s">
        <v>41</v>
      </c>
      <c r="C69" s="16">
        <v>17.98</v>
      </c>
      <c r="D69" s="16">
        <v>18.11</v>
      </c>
      <c r="E69" s="16">
        <v>17.97</v>
      </c>
      <c r="F69" s="16">
        <v>18.11</v>
      </c>
      <c r="G69" t="s">
        <v>157</v>
      </c>
      <c r="H69" s="16">
        <v>17.649999999999999</v>
      </c>
      <c r="I69" s="16">
        <v>17.690000000000001</v>
      </c>
      <c r="J69" s="16">
        <v>17.59</v>
      </c>
      <c r="K69" s="16">
        <v>17.690000000000001</v>
      </c>
      <c r="L69" t="s">
        <v>156</v>
      </c>
      <c r="M69" s="16">
        <v>17.510000000000002</v>
      </c>
      <c r="N69" s="16">
        <v>17.649999999999999</v>
      </c>
      <c r="O69" s="16">
        <v>17.510000000000002</v>
      </c>
      <c r="P69" s="16">
        <v>17.649999999999999</v>
      </c>
      <c r="Q69" t="s">
        <v>155</v>
      </c>
      <c r="R69" s="16">
        <v>17.52</v>
      </c>
      <c r="S69" s="16">
        <v>17.649999999999999</v>
      </c>
      <c r="T69" s="16">
        <v>17.52</v>
      </c>
      <c r="U69" s="16">
        <v>17.62</v>
      </c>
      <c r="V69" t="s">
        <v>154</v>
      </c>
      <c r="W69" s="16">
        <v>17.41</v>
      </c>
      <c r="X69" s="16">
        <v>17.600000000000001</v>
      </c>
      <c r="Y69" s="16">
        <v>17.41</v>
      </c>
      <c r="Z69" s="16">
        <v>17.579999999999998</v>
      </c>
      <c r="AA69" t="s">
        <v>153</v>
      </c>
      <c r="AB69" s="16">
        <v>17.45</v>
      </c>
      <c r="AC69" s="16">
        <v>17.600000000000001</v>
      </c>
      <c r="AD69" s="16">
        <v>17.45</v>
      </c>
      <c r="AE69" s="16">
        <v>17.55</v>
      </c>
      <c r="AF69" t="s">
        <v>152</v>
      </c>
      <c r="AG69" s="16">
        <v>17.5</v>
      </c>
      <c r="AH69" s="16">
        <v>17.600000000000001</v>
      </c>
      <c r="AI69" s="16">
        <v>17.5</v>
      </c>
      <c r="AJ69" s="16">
        <v>17.600000000000001</v>
      </c>
      <c r="AK69" t="s">
        <v>151</v>
      </c>
      <c r="AL69" s="16">
        <v>17.350000000000001</v>
      </c>
      <c r="AM69" s="16">
        <v>17.7</v>
      </c>
      <c r="AN69" s="16">
        <v>17.350000000000001</v>
      </c>
      <c r="AO69" s="16">
        <v>17.7</v>
      </c>
      <c r="AP69" t="s">
        <v>150</v>
      </c>
      <c r="AQ69" s="16">
        <v>17.260000000000002</v>
      </c>
      <c r="AR69" s="16">
        <v>17.75</v>
      </c>
      <c r="AS69" s="16">
        <v>17.260000000000002</v>
      </c>
      <c r="AT69" s="16">
        <v>17.75</v>
      </c>
      <c r="AU69" t="s">
        <v>149</v>
      </c>
      <c r="AV69" s="16">
        <v>17.260000000000002</v>
      </c>
      <c r="AW69" s="16">
        <v>17.78</v>
      </c>
      <c r="AX69" s="16">
        <v>17.260000000000002</v>
      </c>
      <c r="AY69" s="16">
        <v>17.78</v>
      </c>
      <c r="AZ69" t="s">
        <v>148</v>
      </c>
      <c r="BA69" s="16">
        <v>16.96</v>
      </c>
      <c r="BB69" s="16">
        <v>17.649999999999999</v>
      </c>
      <c r="BC69" s="16">
        <v>16.96</v>
      </c>
      <c r="BD69" s="16">
        <v>17.649999999999999</v>
      </c>
      <c r="BE69" t="s">
        <v>147</v>
      </c>
      <c r="BF69" s="16">
        <v>16.96</v>
      </c>
      <c r="BG69" s="16">
        <v>17.600000000000001</v>
      </c>
      <c r="BH69" s="16">
        <v>16.96</v>
      </c>
      <c r="BI69" s="16">
        <v>17.600000000000001</v>
      </c>
      <c r="BJ69" t="s">
        <v>146</v>
      </c>
      <c r="BK69" s="16">
        <v>16.760000000000002</v>
      </c>
      <c r="BL69" s="16">
        <v>17.45</v>
      </c>
      <c r="BM69" s="16">
        <v>16.760000000000002</v>
      </c>
      <c r="BN69" s="16">
        <v>17.45</v>
      </c>
    </row>
    <row r="70" spans="1:66" x14ac:dyDescent="0.25">
      <c r="A70" s="17">
        <v>44298</v>
      </c>
      <c r="B70" t="s">
        <v>41</v>
      </c>
      <c r="C70" s="16">
        <v>18.13</v>
      </c>
      <c r="D70" s="16">
        <v>18.25</v>
      </c>
      <c r="E70" s="16">
        <v>17.95</v>
      </c>
      <c r="F70" s="16">
        <v>18.190000000000001</v>
      </c>
      <c r="G70" t="s">
        <v>157</v>
      </c>
      <c r="H70" s="16">
        <v>17.75</v>
      </c>
      <c r="I70" s="16">
        <v>17.87</v>
      </c>
      <c r="J70" s="16">
        <v>17.72</v>
      </c>
      <c r="K70" s="16">
        <v>17.82</v>
      </c>
      <c r="L70" t="s">
        <v>156</v>
      </c>
      <c r="M70" s="16">
        <v>17.7</v>
      </c>
      <c r="N70" s="16">
        <v>17.77</v>
      </c>
      <c r="O70" s="16">
        <v>17.64</v>
      </c>
      <c r="P70" s="16">
        <v>17.739999999999998</v>
      </c>
      <c r="Q70" t="s">
        <v>155</v>
      </c>
      <c r="R70" s="16">
        <v>17.62</v>
      </c>
      <c r="S70" s="16">
        <v>17.7</v>
      </c>
      <c r="T70" s="16">
        <v>17.579999999999998</v>
      </c>
      <c r="U70" s="16">
        <v>17.690000000000001</v>
      </c>
      <c r="V70" t="s">
        <v>154</v>
      </c>
      <c r="W70" s="16">
        <v>17.579999999999998</v>
      </c>
      <c r="X70" s="16">
        <v>17.670000000000002</v>
      </c>
      <c r="Y70" s="16">
        <v>17.5</v>
      </c>
      <c r="Z70" s="16">
        <v>17.66</v>
      </c>
      <c r="AA70" t="s">
        <v>153</v>
      </c>
      <c r="AB70" s="16">
        <v>17.55</v>
      </c>
      <c r="AC70" s="16">
        <v>17.62</v>
      </c>
      <c r="AD70" s="16">
        <v>17.55</v>
      </c>
      <c r="AE70" s="16">
        <v>17.600000000000001</v>
      </c>
      <c r="AF70" t="s">
        <v>152</v>
      </c>
      <c r="AG70" s="16">
        <v>17.600000000000001</v>
      </c>
      <c r="AH70" s="16">
        <v>17.8</v>
      </c>
      <c r="AI70" s="16">
        <v>17.600000000000001</v>
      </c>
      <c r="AJ70" s="16">
        <v>17.690000000000001</v>
      </c>
      <c r="AK70" t="s">
        <v>151</v>
      </c>
      <c r="AL70" s="16">
        <v>17.7</v>
      </c>
      <c r="AM70" s="16">
        <v>17.7</v>
      </c>
      <c r="AN70" s="16">
        <v>17.7</v>
      </c>
      <c r="AO70" s="16">
        <v>17.7</v>
      </c>
      <c r="AP70" t="s">
        <v>150</v>
      </c>
      <c r="AQ70" s="16">
        <v>17.75</v>
      </c>
      <c r="AR70" s="16">
        <v>17.75</v>
      </c>
      <c r="AS70" s="16">
        <v>17.75</v>
      </c>
      <c r="AT70" s="16">
        <v>17.75</v>
      </c>
      <c r="AU70" t="s">
        <v>149</v>
      </c>
      <c r="AV70" s="16">
        <v>17.78</v>
      </c>
      <c r="AW70" s="16">
        <v>17.78</v>
      </c>
      <c r="AX70" s="16">
        <v>17.78</v>
      </c>
      <c r="AY70" s="16">
        <v>17.78</v>
      </c>
      <c r="AZ70" t="s">
        <v>148</v>
      </c>
      <c r="BA70" s="16">
        <v>17.649999999999999</v>
      </c>
      <c r="BB70" s="16">
        <v>17.649999999999999</v>
      </c>
      <c r="BC70" s="16">
        <v>17.64</v>
      </c>
      <c r="BD70" s="16">
        <v>17.649999999999999</v>
      </c>
      <c r="BE70" t="s">
        <v>147</v>
      </c>
      <c r="BF70" s="16">
        <v>17.600000000000001</v>
      </c>
      <c r="BG70" s="16">
        <v>17.600000000000001</v>
      </c>
      <c r="BH70" s="16">
        <v>17.57</v>
      </c>
      <c r="BI70" s="16">
        <v>17.579999999999998</v>
      </c>
      <c r="BJ70" t="s">
        <v>146</v>
      </c>
      <c r="BK70" s="16">
        <v>17.45</v>
      </c>
      <c r="BL70" s="16">
        <v>17.45</v>
      </c>
      <c r="BM70" s="16">
        <v>17.45</v>
      </c>
      <c r="BN70" s="16">
        <v>17.45</v>
      </c>
    </row>
    <row r="71" spans="1:66" x14ac:dyDescent="0.25">
      <c r="A71" s="17">
        <v>44305</v>
      </c>
      <c r="B71" t="s">
        <v>41</v>
      </c>
      <c r="C71" s="16">
        <v>18.190000000000001</v>
      </c>
      <c r="D71" s="16">
        <v>18.420000000000002</v>
      </c>
      <c r="E71" s="16">
        <v>18.05</v>
      </c>
      <c r="F71" s="16">
        <v>18.170000000000002</v>
      </c>
      <c r="G71" t="s">
        <v>157</v>
      </c>
      <c r="H71" s="16">
        <v>17.649999999999999</v>
      </c>
      <c r="I71" s="16">
        <v>18.010000000000002</v>
      </c>
      <c r="J71" s="16">
        <v>17.649999999999999</v>
      </c>
      <c r="K71" s="16">
        <v>17.91</v>
      </c>
      <c r="L71" t="s">
        <v>156</v>
      </c>
      <c r="M71" s="16">
        <v>17.57</v>
      </c>
      <c r="N71" s="16">
        <v>17.88</v>
      </c>
      <c r="O71" s="16">
        <v>17.57</v>
      </c>
      <c r="P71" s="16">
        <v>17.8</v>
      </c>
      <c r="Q71" t="s">
        <v>155</v>
      </c>
      <c r="R71" s="16">
        <v>17.75</v>
      </c>
      <c r="S71" s="16">
        <v>17.8</v>
      </c>
      <c r="T71" s="16">
        <v>17.73</v>
      </c>
      <c r="U71" s="16">
        <v>17.8</v>
      </c>
      <c r="V71" t="s">
        <v>154</v>
      </c>
      <c r="W71" s="16">
        <v>17.66</v>
      </c>
      <c r="X71" s="16">
        <v>17.75</v>
      </c>
      <c r="Y71" s="16">
        <v>17.649999999999999</v>
      </c>
      <c r="Z71" s="16">
        <v>17.75</v>
      </c>
      <c r="AA71" t="s">
        <v>153</v>
      </c>
      <c r="AB71" s="16">
        <v>17.579999999999998</v>
      </c>
      <c r="AC71" s="16">
        <v>17.670000000000002</v>
      </c>
      <c r="AD71" s="16">
        <v>17.579999999999998</v>
      </c>
      <c r="AE71" s="16">
        <v>17.670000000000002</v>
      </c>
      <c r="AF71" t="s">
        <v>152</v>
      </c>
      <c r="AG71" s="16">
        <v>17.7</v>
      </c>
      <c r="AH71" s="16">
        <v>17.71</v>
      </c>
      <c r="AI71" s="16">
        <v>17.64</v>
      </c>
      <c r="AJ71" s="16">
        <v>17.64</v>
      </c>
      <c r="AK71" t="s">
        <v>151</v>
      </c>
      <c r="AL71" s="16">
        <v>17.71</v>
      </c>
      <c r="AM71" s="16">
        <v>17.72</v>
      </c>
      <c r="AN71" s="16">
        <v>17.7</v>
      </c>
      <c r="AO71" s="16">
        <v>17.72</v>
      </c>
      <c r="AP71" t="s">
        <v>150</v>
      </c>
      <c r="AQ71" s="16">
        <v>17.75</v>
      </c>
      <c r="AR71" s="16">
        <v>17.75</v>
      </c>
      <c r="AS71" s="16">
        <v>17.73</v>
      </c>
      <c r="AT71" s="16">
        <v>17.73</v>
      </c>
      <c r="AU71" t="s">
        <v>149</v>
      </c>
      <c r="AV71" s="16">
        <v>17.78</v>
      </c>
      <c r="AW71" s="16">
        <v>17.8</v>
      </c>
      <c r="AX71" s="16">
        <v>17.78</v>
      </c>
      <c r="AY71" s="16">
        <v>17.8</v>
      </c>
      <c r="AZ71" t="s">
        <v>148</v>
      </c>
      <c r="BA71" s="16">
        <v>17.649999999999999</v>
      </c>
      <c r="BB71" s="16">
        <v>17.649999999999999</v>
      </c>
      <c r="BC71" s="16">
        <v>17.649999999999999</v>
      </c>
      <c r="BD71" s="16">
        <v>17.649999999999999</v>
      </c>
      <c r="BE71" t="s">
        <v>147</v>
      </c>
      <c r="BF71" s="16">
        <v>17.579999999999998</v>
      </c>
      <c r="BG71" s="16">
        <v>17.579999999999998</v>
      </c>
      <c r="BH71" s="16">
        <v>17.579999999999998</v>
      </c>
      <c r="BI71" s="16">
        <v>17.579999999999998</v>
      </c>
      <c r="BJ71" t="s">
        <v>146</v>
      </c>
      <c r="BK71" s="16">
        <v>17.45</v>
      </c>
      <c r="BL71" s="16">
        <v>17.45</v>
      </c>
      <c r="BM71" s="16">
        <v>17.440000000000001</v>
      </c>
      <c r="BN71" s="16">
        <v>17.440000000000001</v>
      </c>
    </row>
    <row r="72" spans="1:66" x14ac:dyDescent="0.25">
      <c r="A72" s="17">
        <v>44312</v>
      </c>
      <c r="B72" t="s">
        <v>41</v>
      </c>
      <c r="C72" s="16">
        <v>18.25</v>
      </c>
      <c r="D72" s="16">
        <v>18.55</v>
      </c>
      <c r="E72" s="16">
        <v>18.25</v>
      </c>
      <c r="F72" s="16">
        <v>18.41</v>
      </c>
      <c r="G72" t="s">
        <v>157</v>
      </c>
      <c r="H72" s="16">
        <v>18.05</v>
      </c>
      <c r="I72" s="16">
        <v>18.170000000000002</v>
      </c>
      <c r="J72" s="16">
        <v>18.05</v>
      </c>
      <c r="K72" s="16">
        <v>18.05</v>
      </c>
      <c r="L72" t="s">
        <v>156</v>
      </c>
      <c r="M72" s="16">
        <v>17.91</v>
      </c>
      <c r="N72" s="16">
        <v>18.010000000000002</v>
      </c>
      <c r="O72" s="16">
        <v>17.899999999999999</v>
      </c>
      <c r="P72" s="16">
        <v>18</v>
      </c>
      <c r="Q72" t="s">
        <v>155</v>
      </c>
      <c r="R72" s="16">
        <v>17.850000000000001</v>
      </c>
      <c r="S72" s="16">
        <v>18.02</v>
      </c>
      <c r="T72" s="16">
        <v>17.850000000000001</v>
      </c>
      <c r="U72" s="16">
        <v>18.010000000000002</v>
      </c>
      <c r="V72" t="s">
        <v>154</v>
      </c>
      <c r="W72" s="16">
        <v>17.75</v>
      </c>
      <c r="X72" s="16">
        <v>17.899999999999999</v>
      </c>
      <c r="Y72" s="16">
        <v>17.75</v>
      </c>
      <c r="Z72" s="16">
        <v>17.899999999999999</v>
      </c>
      <c r="AA72" t="s">
        <v>153</v>
      </c>
      <c r="AB72" s="16">
        <v>17.690000000000001</v>
      </c>
      <c r="AC72" s="16">
        <v>17.8</v>
      </c>
      <c r="AD72" s="16">
        <v>17.690000000000001</v>
      </c>
      <c r="AE72" s="16">
        <v>17.8</v>
      </c>
      <c r="AF72" t="s">
        <v>152</v>
      </c>
      <c r="AG72" s="16">
        <v>17.8</v>
      </c>
      <c r="AH72" s="16">
        <v>17.809999999999999</v>
      </c>
      <c r="AI72" s="16">
        <v>17.739999999999998</v>
      </c>
      <c r="AJ72" s="16">
        <v>17.739999999999998</v>
      </c>
      <c r="AK72" t="s">
        <v>151</v>
      </c>
      <c r="AL72" s="16">
        <v>17.8</v>
      </c>
      <c r="AM72" s="16">
        <v>17.899999999999999</v>
      </c>
      <c r="AN72" s="16">
        <v>17.8</v>
      </c>
      <c r="AO72" s="16">
        <v>17.899999999999999</v>
      </c>
      <c r="AP72" t="s">
        <v>150</v>
      </c>
      <c r="AQ72" s="16">
        <v>18.04</v>
      </c>
      <c r="AR72" s="16">
        <v>18.04</v>
      </c>
      <c r="AS72" s="16">
        <v>17.899999999999999</v>
      </c>
      <c r="AT72" s="16">
        <v>17.899999999999999</v>
      </c>
      <c r="AU72" t="s">
        <v>149</v>
      </c>
      <c r="AV72" s="16">
        <v>17.8</v>
      </c>
      <c r="AW72" s="16">
        <v>17.899999999999999</v>
      </c>
      <c r="AX72" s="16">
        <v>17.8</v>
      </c>
      <c r="AY72" s="16">
        <v>17.850000000000001</v>
      </c>
      <c r="AZ72" t="s">
        <v>148</v>
      </c>
      <c r="BA72" s="16">
        <v>17.649999999999999</v>
      </c>
      <c r="BB72" s="16">
        <v>17.68</v>
      </c>
      <c r="BC72" s="16">
        <v>17.649999999999999</v>
      </c>
      <c r="BD72" s="16">
        <v>17.649999999999999</v>
      </c>
      <c r="BE72" t="s">
        <v>147</v>
      </c>
      <c r="BF72" s="16">
        <v>17.579999999999998</v>
      </c>
      <c r="BG72" s="16">
        <v>17.61</v>
      </c>
      <c r="BH72" s="16">
        <v>17.579999999999998</v>
      </c>
      <c r="BI72" s="16">
        <v>17.61</v>
      </c>
      <c r="BJ72" t="s">
        <v>146</v>
      </c>
      <c r="BK72" s="16">
        <v>17.440000000000001</v>
      </c>
      <c r="BL72" s="16">
        <v>17.5</v>
      </c>
      <c r="BM72" s="16">
        <v>17.440000000000001</v>
      </c>
      <c r="BN72" s="16">
        <v>17.5</v>
      </c>
    </row>
    <row r="73" spans="1:66" x14ac:dyDescent="0.25">
      <c r="A73" s="17">
        <v>44319</v>
      </c>
      <c r="B73" t="s">
        <v>41</v>
      </c>
      <c r="C73" s="16">
        <v>18.45</v>
      </c>
      <c r="D73" s="16">
        <v>18.59</v>
      </c>
      <c r="E73" s="16">
        <v>18.28</v>
      </c>
      <c r="F73" s="16">
        <v>18.41</v>
      </c>
      <c r="G73" t="s">
        <v>157</v>
      </c>
      <c r="H73" s="16">
        <v>18.05</v>
      </c>
      <c r="I73" s="16">
        <v>18.16</v>
      </c>
      <c r="J73" s="16">
        <v>17.850000000000001</v>
      </c>
      <c r="K73" s="16">
        <v>18.03</v>
      </c>
      <c r="L73" t="s">
        <v>156</v>
      </c>
      <c r="M73" s="16">
        <v>18</v>
      </c>
      <c r="N73" s="16">
        <v>18.02</v>
      </c>
      <c r="O73" s="16">
        <v>17.899999999999999</v>
      </c>
      <c r="P73" s="16">
        <v>18</v>
      </c>
      <c r="Q73" t="s">
        <v>155</v>
      </c>
      <c r="R73" s="16">
        <v>18.010000000000002</v>
      </c>
      <c r="S73" s="16">
        <v>18.100000000000001</v>
      </c>
      <c r="T73" s="16">
        <v>17.850000000000001</v>
      </c>
      <c r="U73" s="16">
        <v>17.97</v>
      </c>
      <c r="V73" t="s">
        <v>154</v>
      </c>
      <c r="W73" s="16">
        <v>17.899999999999999</v>
      </c>
      <c r="X73" s="16">
        <v>18.05</v>
      </c>
      <c r="Y73" s="16">
        <v>17.89</v>
      </c>
      <c r="Z73" s="16">
        <v>17.95</v>
      </c>
      <c r="AA73" t="s">
        <v>153</v>
      </c>
      <c r="AB73" s="16">
        <v>17.8</v>
      </c>
      <c r="AC73" s="16">
        <v>17.96</v>
      </c>
      <c r="AD73" s="16">
        <v>17.8</v>
      </c>
      <c r="AE73" s="16">
        <v>17.940000000000001</v>
      </c>
      <c r="AF73" t="s">
        <v>152</v>
      </c>
      <c r="AG73" s="16">
        <v>17.739999999999998</v>
      </c>
      <c r="AH73" s="16">
        <v>17.920000000000002</v>
      </c>
      <c r="AI73" s="16">
        <v>17.739999999999998</v>
      </c>
      <c r="AJ73" s="16">
        <v>17.899999999999999</v>
      </c>
      <c r="AK73" t="s">
        <v>151</v>
      </c>
      <c r="AL73" s="16">
        <v>17.899999999999999</v>
      </c>
      <c r="AM73" s="16">
        <v>17.899999999999999</v>
      </c>
      <c r="AN73" s="16">
        <v>17.899999999999999</v>
      </c>
      <c r="AO73" s="16">
        <v>17.899999999999999</v>
      </c>
      <c r="AP73" t="s">
        <v>150</v>
      </c>
      <c r="AQ73" s="16">
        <v>17.899999999999999</v>
      </c>
      <c r="AR73" s="16">
        <v>17.899999999999999</v>
      </c>
      <c r="AS73" s="16">
        <v>17.899999999999999</v>
      </c>
      <c r="AT73" s="16">
        <v>17.899999999999999</v>
      </c>
      <c r="AU73" t="s">
        <v>149</v>
      </c>
      <c r="AV73" s="16">
        <v>17.850000000000001</v>
      </c>
      <c r="AW73" s="16">
        <v>18</v>
      </c>
      <c r="AX73" s="16">
        <v>17.850000000000001</v>
      </c>
      <c r="AY73" s="16">
        <v>18</v>
      </c>
      <c r="AZ73" t="s">
        <v>148</v>
      </c>
      <c r="BA73" s="16">
        <v>17.649999999999999</v>
      </c>
      <c r="BB73" s="16">
        <v>18</v>
      </c>
      <c r="BC73" s="16">
        <v>17.649999999999999</v>
      </c>
      <c r="BD73" s="16">
        <v>18</v>
      </c>
      <c r="BE73" t="s">
        <v>147</v>
      </c>
      <c r="BF73" s="16">
        <v>17.61</v>
      </c>
      <c r="BG73" s="16">
        <v>17.93</v>
      </c>
      <c r="BH73" s="16">
        <v>17.61</v>
      </c>
      <c r="BI73" s="16">
        <v>17.93</v>
      </c>
      <c r="BJ73" t="s">
        <v>146</v>
      </c>
      <c r="BK73" s="16">
        <v>17.5</v>
      </c>
      <c r="BL73" s="16">
        <v>17.82</v>
      </c>
      <c r="BM73" s="16">
        <v>17.5</v>
      </c>
      <c r="BN73" s="16">
        <v>17.809999999999999</v>
      </c>
    </row>
    <row r="74" spans="1:66" x14ac:dyDescent="0.25">
      <c r="A74" s="17">
        <v>44326</v>
      </c>
      <c r="B74" t="s">
        <v>41</v>
      </c>
      <c r="C74" s="16">
        <v>18.399999999999999</v>
      </c>
      <c r="D74" s="16">
        <v>19.09</v>
      </c>
      <c r="E74" s="16">
        <v>18.399999999999999</v>
      </c>
      <c r="F74" s="16">
        <v>18.600000000000001</v>
      </c>
      <c r="G74" t="s">
        <v>157</v>
      </c>
      <c r="H74" s="16">
        <v>18.079999999999998</v>
      </c>
      <c r="I74" s="16">
        <v>18.45</v>
      </c>
      <c r="J74" s="16">
        <v>18.079999999999998</v>
      </c>
      <c r="K74" s="16">
        <v>18.13</v>
      </c>
      <c r="L74" t="s">
        <v>156</v>
      </c>
      <c r="M74" s="16">
        <v>17.940000000000001</v>
      </c>
      <c r="N74" s="16">
        <v>18.21</v>
      </c>
      <c r="O74" s="16">
        <v>17.940000000000001</v>
      </c>
      <c r="P74" s="16">
        <v>18.11</v>
      </c>
      <c r="Q74" t="s">
        <v>155</v>
      </c>
      <c r="R74" s="16">
        <v>17.98</v>
      </c>
      <c r="S74" s="16">
        <v>18.190000000000001</v>
      </c>
      <c r="T74" s="16">
        <v>17.98</v>
      </c>
      <c r="U74" s="16">
        <v>18</v>
      </c>
      <c r="V74" t="s">
        <v>154</v>
      </c>
      <c r="W74" s="16">
        <v>17.98</v>
      </c>
      <c r="X74" s="16">
        <v>18.239999999999998</v>
      </c>
      <c r="Y74" s="16">
        <v>17.93</v>
      </c>
      <c r="Z74" s="16">
        <v>17.940000000000001</v>
      </c>
      <c r="AA74" t="s">
        <v>153</v>
      </c>
      <c r="AB74" s="16">
        <v>17.98</v>
      </c>
      <c r="AC74" s="16">
        <v>18.100000000000001</v>
      </c>
      <c r="AD74" s="16">
        <v>17.93</v>
      </c>
      <c r="AE74" s="16">
        <v>17.95</v>
      </c>
      <c r="AF74" t="s">
        <v>152</v>
      </c>
      <c r="AG74" s="16">
        <v>17.96</v>
      </c>
      <c r="AH74" s="16">
        <v>18.100000000000001</v>
      </c>
      <c r="AI74" s="16">
        <v>17.850000000000001</v>
      </c>
      <c r="AJ74" s="16">
        <v>17.850000000000001</v>
      </c>
      <c r="AK74" t="s">
        <v>151</v>
      </c>
      <c r="AL74" s="16">
        <v>17.96</v>
      </c>
      <c r="AM74" s="16">
        <v>18.09</v>
      </c>
      <c r="AN74" s="16">
        <v>17.96</v>
      </c>
      <c r="AO74" s="16">
        <v>18.09</v>
      </c>
      <c r="AP74" t="s">
        <v>150</v>
      </c>
      <c r="AQ74" s="16">
        <v>17.899999999999999</v>
      </c>
      <c r="AR74" s="16">
        <v>18.100000000000001</v>
      </c>
      <c r="AS74" s="16">
        <v>17.899999999999999</v>
      </c>
      <c r="AT74" s="16">
        <v>18.100000000000001</v>
      </c>
      <c r="AU74" t="s">
        <v>149</v>
      </c>
      <c r="AV74" s="16">
        <v>18</v>
      </c>
      <c r="AW74" s="16">
        <v>18.2</v>
      </c>
      <c r="AX74" s="16">
        <v>18</v>
      </c>
      <c r="AY74" s="16">
        <v>18.2</v>
      </c>
      <c r="AZ74" t="s">
        <v>148</v>
      </c>
      <c r="BA74" s="16">
        <v>18</v>
      </c>
      <c r="BB74" s="16">
        <v>18.14</v>
      </c>
      <c r="BC74" s="16">
        <v>18</v>
      </c>
      <c r="BD74" s="16">
        <v>18.07</v>
      </c>
      <c r="BE74" t="s">
        <v>147</v>
      </c>
      <c r="BF74" s="16">
        <v>17.93</v>
      </c>
      <c r="BG74" s="16">
        <v>18.100000000000001</v>
      </c>
      <c r="BH74" s="16">
        <v>17.93</v>
      </c>
      <c r="BI74" s="16">
        <v>18</v>
      </c>
      <c r="BJ74" t="s">
        <v>146</v>
      </c>
      <c r="BK74" s="16">
        <v>17.809999999999999</v>
      </c>
      <c r="BL74" s="16">
        <v>18</v>
      </c>
      <c r="BM74" s="16">
        <v>17.809999999999999</v>
      </c>
      <c r="BN74" s="16">
        <v>17.850000000000001</v>
      </c>
    </row>
    <row r="75" spans="1:66" x14ac:dyDescent="0.25">
      <c r="A75" s="17">
        <v>44333</v>
      </c>
      <c r="B75" t="s">
        <v>41</v>
      </c>
      <c r="C75" s="16">
        <v>18.600000000000001</v>
      </c>
      <c r="D75" s="16">
        <v>18.75</v>
      </c>
      <c r="E75" s="16">
        <v>18.48</v>
      </c>
      <c r="F75" s="16">
        <v>18.7</v>
      </c>
      <c r="G75" t="s">
        <v>157</v>
      </c>
      <c r="H75" s="16">
        <v>18.03</v>
      </c>
      <c r="I75" s="16">
        <v>18.13</v>
      </c>
      <c r="J75" s="16">
        <v>17.989999999999998</v>
      </c>
      <c r="K75" s="16">
        <v>18.13</v>
      </c>
      <c r="L75" t="s">
        <v>156</v>
      </c>
      <c r="M75" s="16">
        <v>17.920000000000002</v>
      </c>
      <c r="N75" s="16">
        <v>18.09</v>
      </c>
      <c r="O75" s="16">
        <v>17.87</v>
      </c>
      <c r="P75" s="16">
        <v>17.920000000000002</v>
      </c>
      <c r="Q75" t="s">
        <v>155</v>
      </c>
      <c r="R75" s="16">
        <v>17.88</v>
      </c>
      <c r="S75" s="16">
        <v>18</v>
      </c>
      <c r="T75" s="16">
        <v>17.71</v>
      </c>
      <c r="U75" s="16">
        <v>18</v>
      </c>
      <c r="V75" t="s">
        <v>154</v>
      </c>
      <c r="W75" s="16">
        <v>17.93</v>
      </c>
      <c r="X75" s="16">
        <v>17.93</v>
      </c>
      <c r="Y75" s="16">
        <v>17.850000000000001</v>
      </c>
      <c r="Z75" s="16">
        <v>17.87</v>
      </c>
      <c r="AA75" t="s">
        <v>153</v>
      </c>
      <c r="AB75" s="16">
        <v>17.899999999999999</v>
      </c>
      <c r="AC75" s="16">
        <v>17.899999999999999</v>
      </c>
      <c r="AD75" s="16">
        <v>17.8</v>
      </c>
      <c r="AE75" s="16">
        <v>17.8</v>
      </c>
      <c r="AF75" t="s">
        <v>152</v>
      </c>
      <c r="AG75" s="16">
        <v>17.850000000000001</v>
      </c>
      <c r="AH75" s="16">
        <v>17.850000000000001</v>
      </c>
      <c r="AI75" s="16">
        <v>17.7</v>
      </c>
      <c r="AJ75" s="16">
        <v>17.7</v>
      </c>
      <c r="AK75" t="s">
        <v>151</v>
      </c>
      <c r="AL75" s="16">
        <v>18.079999999999998</v>
      </c>
      <c r="AM75" s="16">
        <v>18.079999999999998</v>
      </c>
      <c r="AN75" s="16">
        <v>17.97</v>
      </c>
      <c r="AO75" s="16">
        <v>17.97</v>
      </c>
      <c r="AP75" t="s">
        <v>150</v>
      </c>
      <c r="AQ75" s="16">
        <v>18.100000000000001</v>
      </c>
      <c r="AR75" s="16">
        <v>18.100000000000001</v>
      </c>
      <c r="AS75" s="16">
        <v>18</v>
      </c>
      <c r="AT75" s="16">
        <v>18</v>
      </c>
      <c r="AU75" t="s">
        <v>149</v>
      </c>
      <c r="AV75" s="16">
        <v>18.2</v>
      </c>
      <c r="AW75" s="16">
        <v>18.2</v>
      </c>
      <c r="AX75" s="16">
        <v>18</v>
      </c>
      <c r="AY75" s="16">
        <v>18</v>
      </c>
      <c r="AZ75" t="s">
        <v>148</v>
      </c>
      <c r="BA75" s="16">
        <v>18.07</v>
      </c>
      <c r="BB75" s="16">
        <v>18.07</v>
      </c>
      <c r="BC75" s="16">
        <v>17.850000000000001</v>
      </c>
      <c r="BD75" s="16">
        <v>17.850000000000001</v>
      </c>
      <c r="BE75" t="s">
        <v>147</v>
      </c>
      <c r="BF75" s="16">
        <v>18</v>
      </c>
      <c r="BG75" s="16">
        <v>18</v>
      </c>
      <c r="BH75" s="16">
        <v>17.79</v>
      </c>
      <c r="BI75" s="16">
        <v>17.8</v>
      </c>
      <c r="BJ75" t="s">
        <v>146</v>
      </c>
      <c r="BK75" s="16">
        <v>17.850000000000001</v>
      </c>
      <c r="BL75" s="16">
        <v>17.850000000000001</v>
      </c>
      <c r="BM75" s="16">
        <v>17.64</v>
      </c>
      <c r="BN75" s="16">
        <v>17.7</v>
      </c>
    </row>
    <row r="76" spans="1:66" x14ac:dyDescent="0.25">
      <c r="A76" s="17">
        <v>44340</v>
      </c>
      <c r="B76" t="s">
        <v>41</v>
      </c>
      <c r="C76" s="16">
        <v>18.75</v>
      </c>
      <c r="D76" s="16">
        <v>18.75</v>
      </c>
      <c r="E76" s="16">
        <v>18.559999999999999</v>
      </c>
      <c r="F76" s="16">
        <v>18.600000000000001</v>
      </c>
      <c r="G76" t="s">
        <v>157</v>
      </c>
      <c r="H76" s="16">
        <v>18.09</v>
      </c>
      <c r="I76" s="16">
        <v>18.22</v>
      </c>
      <c r="J76" s="16">
        <v>17.989999999999998</v>
      </c>
      <c r="K76" s="16">
        <v>18.11</v>
      </c>
      <c r="L76" t="s">
        <v>156</v>
      </c>
      <c r="M76" s="16">
        <v>17.97</v>
      </c>
      <c r="N76" s="16">
        <v>18.05</v>
      </c>
      <c r="O76" s="16">
        <v>17.84</v>
      </c>
      <c r="P76" s="16">
        <v>17.96</v>
      </c>
      <c r="Q76" t="s">
        <v>155</v>
      </c>
      <c r="R76" s="16">
        <v>17.97</v>
      </c>
      <c r="S76" s="16">
        <v>18</v>
      </c>
      <c r="T76" s="16">
        <v>17.899999999999999</v>
      </c>
      <c r="U76" s="16">
        <v>17.940000000000001</v>
      </c>
      <c r="V76" t="s">
        <v>154</v>
      </c>
      <c r="W76" s="16">
        <v>17.87</v>
      </c>
      <c r="X76" s="16">
        <v>17.87</v>
      </c>
      <c r="Y76" s="16">
        <v>17.8</v>
      </c>
      <c r="Z76" s="16">
        <v>17.8</v>
      </c>
      <c r="AA76" t="s">
        <v>153</v>
      </c>
      <c r="AB76" s="16">
        <v>17.8</v>
      </c>
      <c r="AC76" s="16">
        <v>17.899999999999999</v>
      </c>
      <c r="AD76" s="16">
        <v>17.8</v>
      </c>
      <c r="AE76" s="16">
        <v>17.829999999999998</v>
      </c>
      <c r="AF76" t="s">
        <v>152</v>
      </c>
      <c r="AG76" s="16">
        <v>17.7</v>
      </c>
      <c r="AH76" s="16">
        <v>17.79</v>
      </c>
      <c r="AI76" s="16">
        <v>17.7</v>
      </c>
      <c r="AJ76" s="16">
        <v>17.7</v>
      </c>
      <c r="AK76" t="s">
        <v>151</v>
      </c>
      <c r="AL76" s="16">
        <v>17.97</v>
      </c>
      <c r="AM76" s="16">
        <v>17.97</v>
      </c>
      <c r="AN76" s="16">
        <v>17.899999999999999</v>
      </c>
      <c r="AO76" s="16">
        <v>17.95</v>
      </c>
      <c r="AP76" t="s">
        <v>150</v>
      </c>
      <c r="AQ76" s="16">
        <v>18</v>
      </c>
      <c r="AR76" s="16">
        <v>18</v>
      </c>
      <c r="AS76" s="16">
        <v>17.95</v>
      </c>
      <c r="AT76" s="16">
        <v>18</v>
      </c>
      <c r="AU76" t="s">
        <v>149</v>
      </c>
      <c r="AV76" s="16">
        <v>18</v>
      </c>
      <c r="AW76" s="16">
        <v>18</v>
      </c>
      <c r="AX76" s="16">
        <v>18</v>
      </c>
      <c r="AY76" s="16">
        <v>18</v>
      </c>
      <c r="AZ76" t="s">
        <v>148</v>
      </c>
      <c r="BA76" s="16">
        <v>17.850000000000001</v>
      </c>
      <c r="BB76" s="16">
        <v>17.899999999999999</v>
      </c>
      <c r="BC76" s="16">
        <v>17.850000000000001</v>
      </c>
      <c r="BD76" s="16">
        <v>17.850000000000001</v>
      </c>
      <c r="BE76" t="s">
        <v>147</v>
      </c>
      <c r="BF76" s="16">
        <v>17.8</v>
      </c>
      <c r="BG76" s="16">
        <v>17.850000000000001</v>
      </c>
      <c r="BH76" s="16">
        <v>17.8</v>
      </c>
      <c r="BI76" s="16">
        <v>17.8</v>
      </c>
      <c r="BJ76" t="s">
        <v>146</v>
      </c>
      <c r="BK76" s="16">
        <v>17.7</v>
      </c>
      <c r="BL76" s="16">
        <v>17.7</v>
      </c>
      <c r="BM76" s="16">
        <v>17.7</v>
      </c>
      <c r="BN76" s="16">
        <v>17.7</v>
      </c>
    </row>
    <row r="77" spans="1:66" x14ac:dyDescent="0.25">
      <c r="A77" s="17">
        <v>44347</v>
      </c>
      <c r="B77" t="s">
        <v>41</v>
      </c>
      <c r="C77" s="16">
        <v>18.55</v>
      </c>
      <c r="D77" s="16">
        <v>18.55</v>
      </c>
      <c r="E77" s="16">
        <v>18.399999999999999</v>
      </c>
      <c r="F77" s="16">
        <v>18.45</v>
      </c>
      <c r="G77" t="s">
        <v>157</v>
      </c>
      <c r="H77" s="16">
        <v>18.05</v>
      </c>
      <c r="I77" s="16">
        <v>18.05</v>
      </c>
      <c r="J77" s="16">
        <v>17.97</v>
      </c>
      <c r="K77" s="16">
        <v>17.97</v>
      </c>
      <c r="L77" t="s">
        <v>156</v>
      </c>
      <c r="M77" s="16">
        <v>17.940000000000001</v>
      </c>
      <c r="N77" s="16">
        <v>17.940000000000001</v>
      </c>
      <c r="O77" s="16">
        <v>17.899999999999999</v>
      </c>
      <c r="P77" s="16">
        <v>17.899999999999999</v>
      </c>
      <c r="Q77" t="s">
        <v>155</v>
      </c>
      <c r="R77" s="16">
        <v>17.88</v>
      </c>
      <c r="S77" s="16">
        <v>17.88</v>
      </c>
      <c r="T77" s="16">
        <v>17.850000000000001</v>
      </c>
      <c r="U77" s="16">
        <v>17.850000000000001</v>
      </c>
      <c r="V77" t="s">
        <v>154</v>
      </c>
      <c r="W77" s="16">
        <v>17.8</v>
      </c>
      <c r="X77" s="16">
        <v>17.8</v>
      </c>
      <c r="Y77" s="16">
        <v>17.8</v>
      </c>
      <c r="Z77" s="16">
        <v>17.8</v>
      </c>
      <c r="AA77" t="s">
        <v>153</v>
      </c>
      <c r="AB77" s="16">
        <v>17.829999999999998</v>
      </c>
      <c r="AC77" s="16">
        <v>17.829999999999998</v>
      </c>
      <c r="AD77" s="16">
        <v>17.82</v>
      </c>
      <c r="AE77" s="16">
        <v>17.829999999999998</v>
      </c>
      <c r="AF77" t="s">
        <v>152</v>
      </c>
      <c r="AG77" s="16">
        <v>17.7</v>
      </c>
      <c r="AH77" s="16">
        <v>17.7</v>
      </c>
      <c r="AI77" s="16">
        <v>17.7</v>
      </c>
      <c r="AJ77" s="16">
        <v>17.7</v>
      </c>
      <c r="AK77" t="s">
        <v>151</v>
      </c>
      <c r="AL77" s="16">
        <v>17.95</v>
      </c>
      <c r="AM77" s="16">
        <v>17.95</v>
      </c>
      <c r="AN77" s="16">
        <v>17.95</v>
      </c>
      <c r="AO77" s="16">
        <v>17.95</v>
      </c>
      <c r="AP77" t="s">
        <v>150</v>
      </c>
      <c r="AQ77" s="16">
        <v>18</v>
      </c>
      <c r="AR77" s="16">
        <v>18</v>
      </c>
      <c r="AS77" s="16">
        <v>17.95</v>
      </c>
      <c r="AT77" s="16">
        <v>17.95</v>
      </c>
      <c r="AU77" t="s">
        <v>149</v>
      </c>
      <c r="AV77" s="16">
        <v>18</v>
      </c>
      <c r="AW77" s="16">
        <v>18.05</v>
      </c>
      <c r="AX77" s="16">
        <v>17.95</v>
      </c>
      <c r="AY77" s="16">
        <v>18.05</v>
      </c>
      <c r="AZ77" t="s">
        <v>148</v>
      </c>
      <c r="BA77" s="16">
        <v>17.850000000000001</v>
      </c>
      <c r="BB77" s="16">
        <v>17.850000000000001</v>
      </c>
      <c r="BC77" s="16">
        <v>17.850000000000001</v>
      </c>
      <c r="BD77" s="16">
        <v>17.850000000000001</v>
      </c>
      <c r="BE77" t="s">
        <v>147</v>
      </c>
      <c r="BF77" s="16">
        <v>17.8</v>
      </c>
      <c r="BG77" s="16">
        <v>17.8</v>
      </c>
      <c r="BH77" s="16">
        <v>17.8</v>
      </c>
      <c r="BI77" s="16">
        <v>17.8</v>
      </c>
      <c r="BJ77" t="s">
        <v>146</v>
      </c>
      <c r="BK77" s="16">
        <v>17.7</v>
      </c>
      <c r="BL77" s="16">
        <v>17.73</v>
      </c>
      <c r="BM77" s="16">
        <v>17.7</v>
      </c>
      <c r="BN77" s="16">
        <v>17.73</v>
      </c>
    </row>
    <row r="78" spans="1:66" x14ac:dyDescent="0.25">
      <c r="A78" s="17">
        <v>44354</v>
      </c>
      <c r="B78" t="s">
        <v>41</v>
      </c>
      <c r="C78" s="16">
        <v>18.420000000000002</v>
      </c>
      <c r="D78" s="16">
        <v>18.45</v>
      </c>
      <c r="E78" s="16">
        <v>18.32</v>
      </c>
      <c r="F78" s="16">
        <v>18.45</v>
      </c>
      <c r="G78" t="s">
        <v>157</v>
      </c>
      <c r="H78" s="16">
        <v>17.920000000000002</v>
      </c>
      <c r="I78" s="16">
        <v>18.100000000000001</v>
      </c>
      <c r="J78" s="16">
        <v>17.920000000000002</v>
      </c>
      <c r="K78" s="16">
        <v>18.04</v>
      </c>
      <c r="L78" t="s">
        <v>156</v>
      </c>
      <c r="M78" s="16">
        <v>17.899999999999999</v>
      </c>
      <c r="N78" s="16">
        <v>18</v>
      </c>
      <c r="O78" s="16">
        <v>17.899999999999999</v>
      </c>
      <c r="P78" s="16">
        <v>18</v>
      </c>
      <c r="Q78" t="s">
        <v>155</v>
      </c>
      <c r="R78" s="16">
        <v>17.91</v>
      </c>
      <c r="S78" s="16">
        <v>18.079999999999998</v>
      </c>
      <c r="T78" s="16">
        <v>17.899999999999999</v>
      </c>
      <c r="U78" s="16">
        <v>18</v>
      </c>
      <c r="V78" t="s">
        <v>154</v>
      </c>
      <c r="W78" s="16">
        <v>17.8</v>
      </c>
      <c r="X78" s="16">
        <v>17.86</v>
      </c>
      <c r="Y78" s="16">
        <v>17.8</v>
      </c>
      <c r="Z78" s="16">
        <v>17.86</v>
      </c>
      <c r="AA78" t="s">
        <v>153</v>
      </c>
      <c r="AB78" s="16">
        <v>17.829999999999998</v>
      </c>
      <c r="AC78" s="16">
        <v>17.829999999999998</v>
      </c>
      <c r="AD78" s="16">
        <v>17.760000000000002</v>
      </c>
      <c r="AE78" s="16">
        <v>17.78</v>
      </c>
      <c r="AF78" t="s">
        <v>152</v>
      </c>
      <c r="AG78" s="16">
        <v>17.7</v>
      </c>
      <c r="AH78" s="16">
        <v>17.760000000000002</v>
      </c>
      <c r="AI78" s="16">
        <v>17.7</v>
      </c>
      <c r="AJ78" s="16">
        <v>17.760000000000002</v>
      </c>
      <c r="AK78" t="s">
        <v>151</v>
      </c>
      <c r="AL78" s="16">
        <v>17.95</v>
      </c>
      <c r="AM78" s="16">
        <v>17.95</v>
      </c>
      <c r="AN78" s="16">
        <v>17.95</v>
      </c>
      <c r="AO78" s="16">
        <v>17.95</v>
      </c>
      <c r="AP78" t="s">
        <v>150</v>
      </c>
      <c r="AQ78" s="16">
        <v>17.95</v>
      </c>
      <c r="AR78" s="16">
        <v>17.95</v>
      </c>
      <c r="AS78" s="16">
        <v>17.850000000000001</v>
      </c>
      <c r="AT78" s="16">
        <v>17.920000000000002</v>
      </c>
      <c r="AU78" t="s">
        <v>149</v>
      </c>
      <c r="AV78" s="16">
        <v>18.05</v>
      </c>
      <c r="AW78" s="16">
        <v>18.2</v>
      </c>
      <c r="AX78" s="16">
        <v>18.05</v>
      </c>
      <c r="AY78" s="16">
        <v>18.18</v>
      </c>
      <c r="AZ78" t="s">
        <v>148</v>
      </c>
      <c r="BA78" s="16">
        <v>17.850000000000001</v>
      </c>
      <c r="BB78" s="16">
        <v>18</v>
      </c>
      <c r="BC78" s="16">
        <v>17.850000000000001</v>
      </c>
      <c r="BD78" s="16">
        <v>18</v>
      </c>
      <c r="BE78" t="s">
        <v>147</v>
      </c>
      <c r="BF78" s="16">
        <v>17.8</v>
      </c>
      <c r="BG78" s="16">
        <v>17.8</v>
      </c>
      <c r="BH78" s="16">
        <v>17.8</v>
      </c>
      <c r="BI78" s="16">
        <v>17.8</v>
      </c>
      <c r="BJ78" t="s">
        <v>146</v>
      </c>
      <c r="BK78" s="16">
        <v>17.73</v>
      </c>
      <c r="BL78" s="16">
        <v>17.73</v>
      </c>
      <c r="BM78" s="16">
        <v>17.73</v>
      </c>
      <c r="BN78" s="16">
        <v>17.73</v>
      </c>
    </row>
    <row r="79" spans="1:66" x14ac:dyDescent="0.25">
      <c r="A79" s="17">
        <v>44361</v>
      </c>
      <c r="B79" t="s">
        <v>41</v>
      </c>
      <c r="C79" s="16">
        <v>18.45</v>
      </c>
      <c r="D79" s="16">
        <v>18.45</v>
      </c>
      <c r="E79" s="16">
        <v>18.29</v>
      </c>
      <c r="F79" s="16">
        <v>18.34</v>
      </c>
      <c r="G79" t="s">
        <v>157</v>
      </c>
      <c r="H79" s="16">
        <v>18.100000000000001</v>
      </c>
      <c r="I79" s="16">
        <v>18.100000000000001</v>
      </c>
      <c r="J79" s="16">
        <v>17.95</v>
      </c>
      <c r="K79" s="16">
        <v>17.989999999999998</v>
      </c>
      <c r="L79" t="s">
        <v>156</v>
      </c>
      <c r="M79" s="16">
        <v>18.02</v>
      </c>
      <c r="N79" s="16">
        <v>18.059999999999999</v>
      </c>
      <c r="O79" s="16">
        <v>17.93</v>
      </c>
      <c r="P79" s="16">
        <v>17.95</v>
      </c>
      <c r="Q79" t="s">
        <v>155</v>
      </c>
      <c r="R79" s="16">
        <v>18</v>
      </c>
      <c r="S79" s="16">
        <v>18.010000000000002</v>
      </c>
      <c r="T79" s="16">
        <v>17.86</v>
      </c>
      <c r="U79" s="16">
        <v>17.920000000000002</v>
      </c>
      <c r="V79" t="s">
        <v>154</v>
      </c>
      <c r="W79" s="16">
        <v>17.920000000000002</v>
      </c>
      <c r="X79" s="16">
        <v>17.940000000000001</v>
      </c>
      <c r="Y79" s="16">
        <v>17.850000000000001</v>
      </c>
      <c r="Z79" s="16">
        <v>17.850000000000001</v>
      </c>
      <c r="AA79" t="s">
        <v>153</v>
      </c>
      <c r="AB79" s="16">
        <v>17.8</v>
      </c>
      <c r="AC79" s="16">
        <v>17.899999999999999</v>
      </c>
      <c r="AD79" s="16">
        <v>17.8</v>
      </c>
      <c r="AE79" s="16">
        <v>17.850000000000001</v>
      </c>
      <c r="AF79" t="s">
        <v>152</v>
      </c>
      <c r="AG79" s="16">
        <v>17.91</v>
      </c>
      <c r="AH79" s="16">
        <v>17.920000000000002</v>
      </c>
      <c r="AI79" s="16">
        <v>17.809999999999999</v>
      </c>
      <c r="AJ79" s="16">
        <v>17.809999999999999</v>
      </c>
      <c r="AK79" t="s">
        <v>151</v>
      </c>
      <c r="AL79" s="16">
        <v>18</v>
      </c>
      <c r="AM79" s="16">
        <v>18.05</v>
      </c>
      <c r="AN79" s="16">
        <v>18</v>
      </c>
      <c r="AO79" s="16">
        <v>18.03</v>
      </c>
      <c r="AP79" t="s">
        <v>150</v>
      </c>
      <c r="AQ79" s="16">
        <v>17.95</v>
      </c>
      <c r="AR79" s="16">
        <v>18.05</v>
      </c>
      <c r="AS79" s="16">
        <v>17.95</v>
      </c>
      <c r="AT79" s="16">
        <v>18.03</v>
      </c>
      <c r="AU79" t="s">
        <v>149</v>
      </c>
      <c r="AV79" s="16">
        <v>18.22</v>
      </c>
      <c r="AW79" s="16">
        <v>18.260000000000002</v>
      </c>
      <c r="AX79" s="16">
        <v>18.16</v>
      </c>
      <c r="AY79" s="16">
        <v>18.2</v>
      </c>
      <c r="AZ79" t="s">
        <v>148</v>
      </c>
      <c r="BA79" s="16">
        <v>18.05</v>
      </c>
      <c r="BB79" s="16">
        <v>18.05</v>
      </c>
      <c r="BC79" s="16">
        <v>18.05</v>
      </c>
      <c r="BD79" s="16">
        <v>18.05</v>
      </c>
      <c r="BE79" t="s">
        <v>147</v>
      </c>
      <c r="BF79" s="16">
        <v>17.8</v>
      </c>
      <c r="BG79" s="16">
        <v>17.8</v>
      </c>
      <c r="BH79" s="16">
        <v>17.8</v>
      </c>
      <c r="BI79" s="16">
        <v>17.8</v>
      </c>
      <c r="BJ79" t="s">
        <v>146</v>
      </c>
      <c r="BK79" s="16">
        <v>17.73</v>
      </c>
      <c r="BL79" s="16">
        <v>17.73</v>
      </c>
      <c r="BM79" s="16">
        <v>17.73</v>
      </c>
      <c r="BN79" s="16">
        <v>17.73</v>
      </c>
    </row>
    <row r="80" spans="1:66" x14ac:dyDescent="0.25">
      <c r="A80" s="17">
        <v>44368</v>
      </c>
      <c r="B80" t="s">
        <v>41</v>
      </c>
      <c r="C80" s="16">
        <v>18.34</v>
      </c>
      <c r="D80" s="16">
        <v>18.34</v>
      </c>
      <c r="E80" s="16">
        <v>17.850000000000001</v>
      </c>
      <c r="F80" s="16">
        <v>17.87</v>
      </c>
      <c r="G80" t="s">
        <v>157</v>
      </c>
      <c r="H80" s="16">
        <v>17.98</v>
      </c>
      <c r="I80" s="16">
        <v>17.98</v>
      </c>
      <c r="J80" s="16">
        <v>17.600000000000001</v>
      </c>
      <c r="K80" s="16">
        <v>17.600000000000001</v>
      </c>
      <c r="L80" t="s">
        <v>156</v>
      </c>
      <c r="M80" s="16">
        <v>17.95</v>
      </c>
      <c r="N80" s="16">
        <v>17.95</v>
      </c>
      <c r="O80" s="16">
        <v>17.61</v>
      </c>
      <c r="P80" s="16">
        <v>17.61</v>
      </c>
      <c r="Q80" t="s">
        <v>155</v>
      </c>
      <c r="R80" s="16">
        <v>17.82</v>
      </c>
      <c r="S80" s="16">
        <v>17.86</v>
      </c>
      <c r="T80" s="16">
        <v>17.600000000000001</v>
      </c>
      <c r="U80" s="16">
        <v>17.670000000000002</v>
      </c>
      <c r="V80" t="s">
        <v>154</v>
      </c>
      <c r="W80" s="16">
        <v>17.87</v>
      </c>
      <c r="X80" s="16">
        <v>17.88</v>
      </c>
      <c r="Y80" s="16">
        <v>17.690000000000001</v>
      </c>
      <c r="Z80" s="16">
        <v>17.690000000000001</v>
      </c>
      <c r="AA80" t="s">
        <v>153</v>
      </c>
      <c r="AB80" s="16">
        <v>17.850000000000001</v>
      </c>
      <c r="AC80" s="16">
        <v>17.88</v>
      </c>
      <c r="AD80" s="16">
        <v>17.66</v>
      </c>
      <c r="AE80" s="16">
        <v>17.66</v>
      </c>
      <c r="AF80" t="s">
        <v>152</v>
      </c>
      <c r="AG80" s="16">
        <v>17.850000000000001</v>
      </c>
      <c r="AH80" s="16">
        <v>17.850000000000001</v>
      </c>
      <c r="AI80" s="16">
        <v>17.649999999999999</v>
      </c>
      <c r="AJ80" s="16">
        <v>17.649999999999999</v>
      </c>
      <c r="AK80" t="s">
        <v>151</v>
      </c>
      <c r="AL80" s="16">
        <v>17.8</v>
      </c>
      <c r="AM80" s="16">
        <v>18.05</v>
      </c>
      <c r="AN80" s="16">
        <v>17.8</v>
      </c>
      <c r="AO80" s="16">
        <v>17.88</v>
      </c>
      <c r="AP80" t="s">
        <v>150</v>
      </c>
      <c r="AQ80" s="16">
        <v>17.809999999999999</v>
      </c>
      <c r="AR80" s="16">
        <v>18.05</v>
      </c>
      <c r="AS80" s="16">
        <v>17.809999999999999</v>
      </c>
      <c r="AT80" s="16">
        <v>17.940000000000001</v>
      </c>
      <c r="AU80" t="s">
        <v>149</v>
      </c>
      <c r="AV80" s="16">
        <v>17.86</v>
      </c>
      <c r="AW80" s="16">
        <v>18.2</v>
      </c>
      <c r="AX80" s="16">
        <v>17.86</v>
      </c>
      <c r="AY80" s="16">
        <v>18</v>
      </c>
      <c r="AZ80" t="s">
        <v>148</v>
      </c>
      <c r="BA80" s="16">
        <v>17.940000000000001</v>
      </c>
      <c r="BB80" s="16">
        <v>17.940000000000001</v>
      </c>
      <c r="BC80" s="16">
        <v>17.93</v>
      </c>
      <c r="BD80" s="16">
        <v>17.93</v>
      </c>
      <c r="BE80" t="s">
        <v>147</v>
      </c>
      <c r="BF80" s="16">
        <v>17.75</v>
      </c>
      <c r="BG80" s="16">
        <v>17.78</v>
      </c>
      <c r="BH80" s="16">
        <v>17.75</v>
      </c>
      <c r="BI80" s="16">
        <v>17.760000000000002</v>
      </c>
      <c r="BJ80" t="s">
        <v>146</v>
      </c>
      <c r="BK80" s="16">
        <v>17.73</v>
      </c>
      <c r="BL80" s="16">
        <v>17.73</v>
      </c>
      <c r="BM80" s="16">
        <v>17.510000000000002</v>
      </c>
      <c r="BN80" s="16">
        <v>17.510000000000002</v>
      </c>
    </row>
    <row r="81" spans="1:66" x14ac:dyDescent="0.25">
      <c r="A81" s="17">
        <v>44375</v>
      </c>
      <c r="B81" t="s">
        <v>41</v>
      </c>
      <c r="C81" s="16">
        <v>17.850000000000001</v>
      </c>
      <c r="D81" s="16">
        <v>18.04</v>
      </c>
      <c r="E81" s="16">
        <v>17.850000000000001</v>
      </c>
      <c r="F81" s="16">
        <v>18.010000000000002</v>
      </c>
      <c r="G81" t="s">
        <v>157</v>
      </c>
      <c r="H81" s="16">
        <v>17.600000000000001</v>
      </c>
      <c r="I81" s="16">
        <v>17.66</v>
      </c>
      <c r="J81" s="16">
        <v>17.600000000000001</v>
      </c>
      <c r="K81" s="16">
        <v>17.649999999999999</v>
      </c>
      <c r="L81" t="s">
        <v>156</v>
      </c>
      <c r="M81" s="16">
        <v>17.61</v>
      </c>
      <c r="N81" s="16">
        <v>17.7</v>
      </c>
      <c r="O81" s="16">
        <v>17.600000000000001</v>
      </c>
      <c r="P81" s="16">
        <v>17.7</v>
      </c>
      <c r="Q81" t="s">
        <v>155</v>
      </c>
      <c r="R81" s="16">
        <v>17.670000000000002</v>
      </c>
      <c r="S81" s="16">
        <v>17.75</v>
      </c>
      <c r="T81" s="16">
        <v>17.64</v>
      </c>
      <c r="U81" s="16">
        <v>17.75</v>
      </c>
      <c r="V81" t="s">
        <v>154</v>
      </c>
      <c r="W81" s="16">
        <v>17.690000000000001</v>
      </c>
      <c r="X81" s="16">
        <v>17.72</v>
      </c>
      <c r="Y81" s="16">
        <v>17.66</v>
      </c>
      <c r="Z81" s="16">
        <v>17.7</v>
      </c>
      <c r="AA81" t="s">
        <v>153</v>
      </c>
      <c r="AB81" s="16">
        <v>17.66</v>
      </c>
      <c r="AC81" s="16">
        <v>17.760000000000002</v>
      </c>
      <c r="AD81" s="16">
        <v>17.61</v>
      </c>
      <c r="AE81" s="16">
        <v>17.739999999999998</v>
      </c>
      <c r="AF81" t="s">
        <v>152</v>
      </c>
      <c r="AG81" s="16">
        <v>17.649999999999999</v>
      </c>
      <c r="AH81" s="16">
        <v>17.8</v>
      </c>
      <c r="AI81" s="16">
        <v>17.600000000000001</v>
      </c>
      <c r="AJ81" s="16">
        <v>17.760000000000002</v>
      </c>
      <c r="AK81" t="s">
        <v>151</v>
      </c>
      <c r="AL81" s="16">
        <v>17.88</v>
      </c>
      <c r="AM81" s="16">
        <v>17.95</v>
      </c>
      <c r="AN81" s="16">
        <v>17.88</v>
      </c>
      <c r="AO81" s="16">
        <v>17.920000000000002</v>
      </c>
      <c r="AP81" t="s">
        <v>150</v>
      </c>
      <c r="AQ81" s="16">
        <v>17.940000000000001</v>
      </c>
      <c r="AR81" s="16">
        <v>18</v>
      </c>
      <c r="AS81" s="16">
        <v>17.850000000000001</v>
      </c>
      <c r="AT81" s="16">
        <v>18</v>
      </c>
      <c r="AU81" t="s">
        <v>149</v>
      </c>
      <c r="AV81" s="16">
        <v>18</v>
      </c>
      <c r="AW81" s="16">
        <v>18.05</v>
      </c>
      <c r="AX81" s="16">
        <v>17.95</v>
      </c>
      <c r="AY81" s="16">
        <v>18.02</v>
      </c>
      <c r="AZ81" t="s">
        <v>148</v>
      </c>
      <c r="BA81" s="16">
        <v>17.93</v>
      </c>
      <c r="BB81" s="16">
        <v>17.940000000000001</v>
      </c>
      <c r="BC81" s="16">
        <v>17.850000000000001</v>
      </c>
      <c r="BD81" s="16">
        <v>17.940000000000001</v>
      </c>
      <c r="BE81" t="s">
        <v>147</v>
      </c>
      <c r="BF81" s="16">
        <v>17.760000000000002</v>
      </c>
      <c r="BG81" s="16">
        <v>17.84</v>
      </c>
      <c r="BH81" s="16">
        <v>17.760000000000002</v>
      </c>
      <c r="BI81" s="16">
        <v>17.84</v>
      </c>
      <c r="BJ81" t="s">
        <v>146</v>
      </c>
      <c r="BK81" s="16">
        <v>17.510000000000002</v>
      </c>
      <c r="BL81" s="16">
        <v>17.510000000000002</v>
      </c>
      <c r="BM81" s="16">
        <v>17.510000000000002</v>
      </c>
      <c r="BN81" s="16">
        <v>17.510000000000002</v>
      </c>
    </row>
    <row r="82" spans="1:66" x14ac:dyDescent="0.25">
      <c r="A82" s="17">
        <v>44382</v>
      </c>
      <c r="B82" t="s">
        <v>41</v>
      </c>
      <c r="C82" s="16">
        <v>17.86</v>
      </c>
      <c r="D82" s="16">
        <v>18.149999999999999</v>
      </c>
      <c r="E82" s="16">
        <v>17.77</v>
      </c>
      <c r="F82" s="16">
        <v>18.03</v>
      </c>
      <c r="G82" t="s">
        <v>157</v>
      </c>
      <c r="H82" s="16">
        <v>17.61</v>
      </c>
      <c r="I82" s="16">
        <v>17.78</v>
      </c>
      <c r="J82" s="16">
        <v>17.600000000000001</v>
      </c>
      <c r="K82" s="16">
        <v>17.739999999999998</v>
      </c>
      <c r="L82" t="s">
        <v>156</v>
      </c>
      <c r="M82" s="16">
        <v>17.670000000000002</v>
      </c>
      <c r="N82" s="16">
        <v>17.760000000000002</v>
      </c>
      <c r="O82" s="16">
        <v>17.600000000000001</v>
      </c>
      <c r="P82" s="16">
        <v>17.66</v>
      </c>
      <c r="Q82" t="s">
        <v>155</v>
      </c>
      <c r="R82" s="16">
        <v>17.7</v>
      </c>
      <c r="S82" s="16">
        <v>17.809999999999999</v>
      </c>
      <c r="T82" s="16">
        <v>17.61</v>
      </c>
      <c r="U82" s="16">
        <v>17.739999999999998</v>
      </c>
      <c r="V82" t="s">
        <v>154</v>
      </c>
      <c r="W82" s="16">
        <v>17.7</v>
      </c>
      <c r="X82" s="16">
        <v>17.78</v>
      </c>
      <c r="Y82" s="16">
        <v>17.7</v>
      </c>
      <c r="Z82" s="16">
        <v>17.78</v>
      </c>
      <c r="AA82" t="s">
        <v>153</v>
      </c>
      <c r="AB82" s="16">
        <v>17.73</v>
      </c>
      <c r="AC82" s="16">
        <v>17.82</v>
      </c>
      <c r="AD82" s="16">
        <v>17.66</v>
      </c>
      <c r="AE82" s="16">
        <v>17.77</v>
      </c>
      <c r="AF82" t="s">
        <v>152</v>
      </c>
      <c r="AG82" s="16">
        <v>17.75</v>
      </c>
      <c r="AH82" s="16">
        <v>17.77</v>
      </c>
      <c r="AI82" s="16">
        <v>17.649999999999999</v>
      </c>
      <c r="AJ82" s="16">
        <v>17.690000000000001</v>
      </c>
      <c r="AK82" t="s">
        <v>151</v>
      </c>
      <c r="AL82" s="16">
        <v>17.920000000000002</v>
      </c>
      <c r="AM82" s="16">
        <v>17.920000000000002</v>
      </c>
      <c r="AN82" s="16">
        <v>17.649999999999999</v>
      </c>
      <c r="AO82" s="16">
        <v>17.850000000000001</v>
      </c>
      <c r="AP82" t="s">
        <v>150</v>
      </c>
      <c r="AQ82" s="16">
        <v>18</v>
      </c>
      <c r="AR82" s="16">
        <v>18</v>
      </c>
      <c r="AS82" s="16">
        <v>17.84</v>
      </c>
      <c r="AT82" s="16">
        <v>17.989999999999998</v>
      </c>
      <c r="AU82" t="s">
        <v>149</v>
      </c>
      <c r="AV82" s="16">
        <v>18.02</v>
      </c>
      <c r="AW82" s="16">
        <v>18.02</v>
      </c>
      <c r="AX82" s="16">
        <v>17.95</v>
      </c>
      <c r="AY82" s="16">
        <v>18</v>
      </c>
      <c r="AZ82" t="s">
        <v>148</v>
      </c>
      <c r="BA82" s="16">
        <v>17.940000000000001</v>
      </c>
      <c r="BB82" s="16">
        <v>17.940000000000001</v>
      </c>
      <c r="BC82" s="16">
        <v>17.940000000000001</v>
      </c>
      <c r="BD82" s="16">
        <v>17.940000000000001</v>
      </c>
      <c r="BE82" t="s">
        <v>147</v>
      </c>
      <c r="BF82" s="16">
        <v>17.84</v>
      </c>
      <c r="BG82" s="16">
        <v>17.84</v>
      </c>
      <c r="BH82" s="16">
        <v>17.84</v>
      </c>
      <c r="BI82" s="16">
        <v>17.84</v>
      </c>
      <c r="BJ82" t="s">
        <v>146</v>
      </c>
      <c r="BK82" s="16">
        <v>17.510000000000002</v>
      </c>
      <c r="BL82" s="16">
        <v>17.510000000000002</v>
      </c>
      <c r="BM82" s="16">
        <v>17.510000000000002</v>
      </c>
      <c r="BN82" s="16">
        <v>17.510000000000002</v>
      </c>
    </row>
    <row r="83" spans="1:66" x14ac:dyDescent="0.25">
      <c r="A83" s="17">
        <v>44389</v>
      </c>
      <c r="B83" t="s">
        <v>41</v>
      </c>
      <c r="C83" s="16">
        <v>18.03</v>
      </c>
      <c r="D83" s="16">
        <v>18.27</v>
      </c>
      <c r="E83" s="16">
        <v>17.829999999999998</v>
      </c>
      <c r="F83" s="16">
        <v>17.89</v>
      </c>
      <c r="G83" t="s">
        <v>157</v>
      </c>
      <c r="H83" s="16">
        <v>17.75</v>
      </c>
      <c r="I83" s="16">
        <v>17.850000000000001</v>
      </c>
      <c r="J83" s="16">
        <v>17.600000000000001</v>
      </c>
      <c r="K83" s="16">
        <v>17.600000000000001</v>
      </c>
      <c r="L83" t="s">
        <v>156</v>
      </c>
      <c r="M83" s="16">
        <v>17.739999999999998</v>
      </c>
      <c r="N83" s="16">
        <v>17.8</v>
      </c>
      <c r="O83" s="16">
        <v>17.600000000000001</v>
      </c>
      <c r="P83" s="16">
        <v>17.600000000000001</v>
      </c>
      <c r="Q83" t="s">
        <v>155</v>
      </c>
      <c r="R83" s="16">
        <v>17.77</v>
      </c>
      <c r="S83" s="16">
        <v>17.809999999999999</v>
      </c>
      <c r="T83" s="16">
        <v>17.66</v>
      </c>
      <c r="U83" s="16">
        <v>17.66</v>
      </c>
      <c r="V83" t="s">
        <v>154</v>
      </c>
      <c r="W83" s="16">
        <v>17.78</v>
      </c>
      <c r="X83" s="16">
        <v>17.78</v>
      </c>
      <c r="Y83" s="16">
        <v>17.68</v>
      </c>
      <c r="Z83" s="16">
        <v>17.690000000000001</v>
      </c>
      <c r="AA83" t="s">
        <v>153</v>
      </c>
      <c r="AB83" s="16">
        <v>17.77</v>
      </c>
      <c r="AC83" s="16">
        <v>17.77</v>
      </c>
      <c r="AD83" s="16">
        <v>17.7</v>
      </c>
      <c r="AE83" s="16">
        <v>17.73</v>
      </c>
      <c r="AF83" t="s">
        <v>152</v>
      </c>
      <c r="AG83" s="16">
        <v>17.75</v>
      </c>
      <c r="AH83" s="16">
        <v>17.77</v>
      </c>
      <c r="AI83" s="16">
        <v>17.649999999999999</v>
      </c>
      <c r="AJ83" s="16">
        <v>17.66</v>
      </c>
      <c r="AK83" t="s">
        <v>151</v>
      </c>
      <c r="AL83" s="16">
        <v>17.850000000000001</v>
      </c>
      <c r="AM83" s="16">
        <v>17.850000000000001</v>
      </c>
      <c r="AN83" s="16">
        <v>17.82</v>
      </c>
      <c r="AO83" s="16">
        <v>17.82</v>
      </c>
      <c r="AP83" t="s">
        <v>150</v>
      </c>
      <c r="AQ83" s="16">
        <v>17.989999999999998</v>
      </c>
      <c r="AR83" s="16">
        <v>17.989999999999998</v>
      </c>
      <c r="AS83" s="16">
        <v>17.899999999999999</v>
      </c>
      <c r="AT83" s="16">
        <v>17.899999999999999</v>
      </c>
      <c r="AU83" t="s">
        <v>149</v>
      </c>
      <c r="AV83" s="16">
        <v>18</v>
      </c>
      <c r="AW83" s="16">
        <v>18</v>
      </c>
      <c r="AX83" s="16">
        <v>17.96</v>
      </c>
      <c r="AY83" s="16">
        <v>17.97</v>
      </c>
      <c r="AZ83" t="s">
        <v>148</v>
      </c>
      <c r="BA83" s="16">
        <v>17.940000000000001</v>
      </c>
      <c r="BB83" s="16">
        <v>17.940000000000001</v>
      </c>
      <c r="BC83" s="16">
        <v>17.940000000000001</v>
      </c>
      <c r="BD83" s="16">
        <v>17.940000000000001</v>
      </c>
      <c r="BE83" t="s">
        <v>147</v>
      </c>
      <c r="BF83" s="16">
        <v>17.84</v>
      </c>
      <c r="BG83" s="16">
        <v>17.84</v>
      </c>
      <c r="BH83" s="16">
        <v>17.84</v>
      </c>
      <c r="BI83" s="16">
        <v>17.84</v>
      </c>
      <c r="BJ83" t="s">
        <v>146</v>
      </c>
      <c r="BK83" s="16">
        <v>17.510000000000002</v>
      </c>
      <c r="BL83" s="16">
        <v>17.510000000000002</v>
      </c>
      <c r="BM83" s="16">
        <v>17.510000000000002</v>
      </c>
      <c r="BN83" s="16">
        <v>17.510000000000002</v>
      </c>
    </row>
    <row r="84" spans="1:66" x14ac:dyDescent="0.25">
      <c r="A84" s="17">
        <v>44396</v>
      </c>
      <c r="B84" t="s">
        <v>41</v>
      </c>
      <c r="C84" s="16">
        <v>17.850000000000001</v>
      </c>
      <c r="D84" s="16">
        <v>17.850000000000001</v>
      </c>
      <c r="E84" s="16">
        <v>17.62</v>
      </c>
      <c r="F84" s="16">
        <v>17.690000000000001</v>
      </c>
      <c r="G84" t="s">
        <v>157</v>
      </c>
      <c r="H84" s="16">
        <v>17.559999999999999</v>
      </c>
      <c r="I84" s="16">
        <v>17.57</v>
      </c>
      <c r="J84" s="16">
        <v>17.36</v>
      </c>
      <c r="K84" s="16">
        <v>17.5</v>
      </c>
      <c r="L84" t="s">
        <v>156</v>
      </c>
      <c r="M84" s="16">
        <v>17.59</v>
      </c>
      <c r="N84" s="16">
        <v>17.59</v>
      </c>
      <c r="O84" s="16">
        <v>17.45</v>
      </c>
      <c r="P84" s="16">
        <v>17.489999999999998</v>
      </c>
      <c r="Q84" t="s">
        <v>155</v>
      </c>
      <c r="R84" s="16">
        <v>17.55</v>
      </c>
      <c r="S84" s="16">
        <v>17.61</v>
      </c>
      <c r="T84" s="16">
        <v>17.46</v>
      </c>
      <c r="U84" s="16">
        <v>17.5</v>
      </c>
      <c r="V84" t="s">
        <v>154</v>
      </c>
      <c r="W84" s="16">
        <v>17.7</v>
      </c>
      <c r="X84" s="16">
        <v>17.7</v>
      </c>
      <c r="Y84" s="16">
        <v>17.46</v>
      </c>
      <c r="Z84" s="16">
        <v>17.48</v>
      </c>
      <c r="AA84" t="s">
        <v>153</v>
      </c>
      <c r="AB84" s="16">
        <v>17.7</v>
      </c>
      <c r="AC84" s="16">
        <v>17.7</v>
      </c>
      <c r="AD84" s="16">
        <v>17.510000000000002</v>
      </c>
      <c r="AE84" s="16">
        <v>17.55</v>
      </c>
      <c r="AF84" t="s">
        <v>152</v>
      </c>
      <c r="AG84" s="16">
        <v>17.7</v>
      </c>
      <c r="AH84" s="16">
        <v>17.7</v>
      </c>
      <c r="AI84" s="16">
        <v>17.510000000000002</v>
      </c>
      <c r="AJ84" s="16">
        <v>17.54</v>
      </c>
      <c r="AK84" t="s">
        <v>151</v>
      </c>
      <c r="AL84" s="16">
        <v>17.72</v>
      </c>
      <c r="AM84" s="16">
        <v>17.72</v>
      </c>
      <c r="AN84" s="16">
        <v>17.649999999999999</v>
      </c>
      <c r="AO84" s="16">
        <v>17.690000000000001</v>
      </c>
      <c r="AP84" t="s">
        <v>150</v>
      </c>
      <c r="AQ84" s="16">
        <v>17.8</v>
      </c>
      <c r="AR84" s="16">
        <v>17.850000000000001</v>
      </c>
      <c r="AS84" s="16">
        <v>17.72</v>
      </c>
      <c r="AT84" s="16">
        <v>17.72</v>
      </c>
      <c r="AU84" t="s">
        <v>149</v>
      </c>
      <c r="AV84" s="16">
        <v>17.89</v>
      </c>
      <c r="AW84" s="16">
        <v>17.95</v>
      </c>
      <c r="AX84" s="16">
        <v>17.850000000000001</v>
      </c>
      <c r="AY84" s="16">
        <v>17.88</v>
      </c>
      <c r="AZ84" t="s">
        <v>148</v>
      </c>
      <c r="BA84" s="16">
        <v>17.93</v>
      </c>
      <c r="BB84" s="16">
        <v>17.93</v>
      </c>
      <c r="BC84" s="16">
        <v>17.87</v>
      </c>
      <c r="BD84" s="16">
        <v>17.87</v>
      </c>
      <c r="BE84" t="s">
        <v>147</v>
      </c>
      <c r="BF84" s="16">
        <v>17.829999999999998</v>
      </c>
      <c r="BG84" s="16">
        <v>17.829999999999998</v>
      </c>
      <c r="BH84" s="16">
        <v>17.78</v>
      </c>
      <c r="BI84" s="16">
        <v>17.78</v>
      </c>
      <c r="BJ84" t="s">
        <v>146</v>
      </c>
      <c r="BK84" s="16">
        <v>17.510000000000002</v>
      </c>
      <c r="BL84" s="16">
        <v>17.510000000000002</v>
      </c>
      <c r="BM84" s="16">
        <v>17.510000000000002</v>
      </c>
      <c r="BN84" s="16">
        <v>17.510000000000002</v>
      </c>
    </row>
    <row r="85" spans="1:66" x14ac:dyDescent="0.25">
      <c r="A85" s="17">
        <v>44403</v>
      </c>
      <c r="B85" t="s">
        <v>41</v>
      </c>
      <c r="C85" s="16">
        <v>17.61</v>
      </c>
      <c r="D85" s="16">
        <v>17.7</v>
      </c>
      <c r="E85" s="16">
        <v>17.399999999999999</v>
      </c>
      <c r="F85" s="16">
        <v>17.510000000000002</v>
      </c>
      <c r="G85" t="s">
        <v>157</v>
      </c>
      <c r="H85" s="16">
        <v>17.47</v>
      </c>
      <c r="I85" s="16">
        <v>17.47</v>
      </c>
      <c r="J85" s="16">
        <v>17.100000000000001</v>
      </c>
      <c r="K85" s="16">
        <v>17.2</v>
      </c>
      <c r="L85" t="s">
        <v>156</v>
      </c>
      <c r="M85" s="16">
        <v>17.48</v>
      </c>
      <c r="N85" s="16">
        <v>17.48</v>
      </c>
      <c r="O85" s="16">
        <v>17.13</v>
      </c>
      <c r="P85" s="16">
        <v>17.170000000000002</v>
      </c>
      <c r="Q85" t="s">
        <v>155</v>
      </c>
      <c r="R85" s="16">
        <v>17.45</v>
      </c>
      <c r="S85" s="16">
        <v>17.48</v>
      </c>
      <c r="T85" s="16">
        <v>17.25</v>
      </c>
      <c r="U85" s="16">
        <v>17.309999999999999</v>
      </c>
      <c r="V85" t="s">
        <v>154</v>
      </c>
      <c r="W85" s="16">
        <v>17.48</v>
      </c>
      <c r="X85" s="16">
        <v>17.5</v>
      </c>
      <c r="Y85" s="16">
        <v>17.3</v>
      </c>
      <c r="Z85" s="16">
        <v>17.3</v>
      </c>
      <c r="AA85" t="s">
        <v>153</v>
      </c>
      <c r="AB85" s="16">
        <v>17.510000000000002</v>
      </c>
      <c r="AC85" s="16">
        <v>17.510000000000002</v>
      </c>
      <c r="AD85" s="16">
        <v>17.3</v>
      </c>
      <c r="AE85" s="16">
        <v>17.3</v>
      </c>
      <c r="AF85" t="s">
        <v>152</v>
      </c>
      <c r="AG85" s="16">
        <v>17.600000000000001</v>
      </c>
      <c r="AH85" s="16">
        <v>17.600000000000001</v>
      </c>
      <c r="AI85" s="16">
        <v>17.309999999999999</v>
      </c>
      <c r="AJ85" s="16">
        <v>17.32</v>
      </c>
      <c r="AK85" t="s">
        <v>151</v>
      </c>
      <c r="AL85" s="16">
        <v>17.690000000000001</v>
      </c>
      <c r="AM85" s="16">
        <v>17.690000000000001</v>
      </c>
      <c r="AN85" s="16">
        <v>17.45</v>
      </c>
      <c r="AO85" s="16">
        <v>17.489999999999998</v>
      </c>
      <c r="AP85" t="s">
        <v>150</v>
      </c>
      <c r="AQ85" s="16">
        <v>17.72</v>
      </c>
      <c r="AR85" s="16">
        <v>17.72</v>
      </c>
      <c r="AS85" s="16">
        <v>17.45</v>
      </c>
      <c r="AT85" s="16">
        <v>17.52</v>
      </c>
      <c r="AU85" t="s">
        <v>149</v>
      </c>
      <c r="AV85" s="16">
        <v>17.850000000000001</v>
      </c>
      <c r="AW85" s="16">
        <v>17.850000000000001</v>
      </c>
      <c r="AX85" s="16">
        <v>17.52</v>
      </c>
      <c r="AY85" s="16">
        <v>17.61</v>
      </c>
      <c r="AZ85" t="s">
        <v>148</v>
      </c>
      <c r="BA85" s="16">
        <v>17.87</v>
      </c>
      <c r="BB85" s="16">
        <v>17.87</v>
      </c>
      <c r="BC85" s="16">
        <v>17.55</v>
      </c>
      <c r="BD85" s="16">
        <v>17.55</v>
      </c>
      <c r="BE85" t="s">
        <v>147</v>
      </c>
      <c r="BF85" s="16">
        <v>17.78</v>
      </c>
      <c r="BG85" s="16">
        <v>17.78</v>
      </c>
      <c r="BH85" s="16">
        <v>17.47</v>
      </c>
      <c r="BI85" s="16">
        <v>17.47</v>
      </c>
      <c r="BJ85" t="s">
        <v>146</v>
      </c>
      <c r="BK85" s="16">
        <v>17.510000000000002</v>
      </c>
      <c r="BL85" s="16">
        <v>17.510000000000002</v>
      </c>
      <c r="BM85" s="16">
        <v>17.28</v>
      </c>
      <c r="BN85" s="16">
        <v>17.29</v>
      </c>
    </row>
    <row r="86" spans="1:66" x14ac:dyDescent="0.25">
      <c r="A86" s="17">
        <v>44410</v>
      </c>
      <c r="B86" t="s">
        <v>41</v>
      </c>
      <c r="C86" s="16">
        <v>17.420000000000002</v>
      </c>
      <c r="D86" s="16">
        <v>17.8</v>
      </c>
      <c r="E86" s="16">
        <v>17.3</v>
      </c>
      <c r="F86" s="16">
        <v>17.600000000000001</v>
      </c>
      <c r="G86" t="s">
        <v>157</v>
      </c>
      <c r="H86" s="16">
        <v>17.2</v>
      </c>
      <c r="I86" s="16">
        <v>17.399999999999999</v>
      </c>
      <c r="J86" s="16">
        <v>17.07</v>
      </c>
      <c r="K86" s="16">
        <v>17.3</v>
      </c>
      <c r="L86" t="s">
        <v>156</v>
      </c>
      <c r="M86" s="16">
        <v>17.170000000000002</v>
      </c>
      <c r="N86" s="16">
        <v>17.399999999999999</v>
      </c>
      <c r="O86" s="16">
        <v>17.14</v>
      </c>
      <c r="P86" s="16">
        <v>17.399999999999999</v>
      </c>
      <c r="Q86" t="s">
        <v>155</v>
      </c>
      <c r="R86" s="16">
        <v>17.25</v>
      </c>
      <c r="S86" s="16">
        <v>17.510000000000002</v>
      </c>
      <c r="T86" s="16">
        <v>17.170000000000002</v>
      </c>
      <c r="U86" s="16">
        <v>17.38</v>
      </c>
      <c r="V86" t="s">
        <v>154</v>
      </c>
      <c r="W86" s="16">
        <v>17.3</v>
      </c>
      <c r="X86" s="16">
        <v>17.53</v>
      </c>
      <c r="Y86" s="16">
        <v>17.260000000000002</v>
      </c>
      <c r="Z86" s="16">
        <v>17.5</v>
      </c>
      <c r="AA86" t="s">
        <v>153</v>
      </c>
      <c r="AB86" s="16">
        <v>17.3</v>
      </c>
      <c r="AC86" s="16">
        <v>17.53</v>
      </c>
      <c r="AD86" s="16">
        <v>17.25</v>
      </c>
      <c r="AE86" s="16">
        <v>17.52</v>
      </c>
      <c r="AF86" t="s">
        <v>152</v>
      </c>
      <c r="AG86" s="16">
        <v>17.32</v>
      </c>
      <c r="AH86" s="16">
        <v>17.53</v>
      </c>
      <c r="AI86" s="16">
        <v>17.25</v>
      </c>
      <c r="AJ86" s="16">
        <v>17.45</v>
      </c>
      <c r="AK86" t="s">
        <v>151</v>
      </c>
      <c r="AL86" s="16">
        <v>17.420000000000002</v>
      </c>
      <c r="AM86" s="16">
        <v>17.579999999999998</v>
      </c>
      <c r="AN86" s="16">
        <v>17.399999999999999</v>
      </c>
      <c r="AO86" s="16">
        <v>17.579999999999998</v>
      </c>
      <c r="AP86" t="s">
        <v>150</v>
      </c>
      <c r="AQ86" s="16">
        <v>17.52</v>
      </c>
      <c r="AR86" s="16">
        <v>17.64</v>
      </c>
      <c r="AS86" s="16">
        <v>17.47</v>
      </c>
      <c r="AT86" s="16">
        <v>17.64</v>
      </c>
      <c r="AU86" t="s">
        <v>149</v>
      </c>
      <c r="AV86" s="16">
        <v>17.55</v>
      </c>
      <c r="AW86" s="16">
        <v>17.690000000000001</v>
      </c>
      <c r="AX86" s="16">
        <v>17.5</v>
      </c>
      <c r="AY86" s="16">
        <v>17.690000000000001</v>
      </c>
      <c r="AZ86" t="s">
        <v>148</v>
      </c>
      <c r="BA86" s="16">
        <v>17.55</v>
      </c>
      <c r="BB86" s="16">
        <v>17.55</v>
      </c>
      <c r="BC86" s="16">
        <v>17.54</v>
      </c>
      <c r="BD86" s="16">
        <v>17.54</v>
      </c>
      <c r="BE86" t="s">
        <v>147</v>
      </c>
      <c r="BF86" s="16">
        <v>17.45</v>
      </c>
      <c r="BG86" s="16">
        <v>17.47</v>
      </c>
      <c r="BH86" s="16">
        <v>17.440000000000001</v>
      </c>
      <c r="BI86" s="16">
        <v>17.47</v>
      </c>
      <c r="BJ86" t="s">
        <v>146</v>
      </c>
      <c r="BK86" s="16">
        <v>17.23</v>
      </c>
      <c r="BL86" s="16">
        <v>17.29</v>
      </c>
      <c r="BM86" s="16">
        <v>17.23</v>
      </c>
      <c r="BN86" s="16">
        <v>17.29</v>
      </c>
    </row>
    <row r="87" spans="1:66" x14ac:dyDescent="0.25">
      <c r="A87" s="17">
        <v>44417</v>
      </c>
      <c r="B87" t="s">
        <v>41</v>
      </c>
      <c r="C87" s="16">
        <v>17.5</v>
      </c>
      <c r="D87" s="16">
        <v>18.05</v>
      </c>
      <c r="E87" s="16">
        <v>17.5</v>
      </c>
      <c r="F87" s="16">
        <v>17.95</v>
      </c>
      <c r="G87" t="s">
        <v>157</v>
      </c>
      <c r="H87" s="16">
        <v>17.3</v>
      </c>
      <c r="I87" s="16">
        <v>17.52</v>
      </c>
      <c r="J87" s="16">
        <v>17.3</v>
      </c>
      <c r="K87" s="16">
        <v>17.489999999999998</v>
      </c>
      <c r="L87" t="s">
        <v>156</v>
      </c>
      <c r="M87" s="16">
        <v>17.350000000000001</v>
      </c>
      <c r="N87" s="16">
        <v>17.55</v>
      </c>
      <c r="O87" s="16">
        <v>17.34</v>
      </c>
      <c r="P87" s="16">
        <v>17.47</v>
      </c>
      <c r="Q87" t="s">
        <v>155</v>
      </c>
      <c r="R87" s="16">
        <v>17.41</v>
      </c>
      <c r="S87" s="16">
        <v>17.5</v>
      </c>
      <c r="T87" s="16">
        <v>17.38</v>
      </c>
      <c r="U87" s="16">
        <v>17.5</v>
      </c>
      <c r="V87" t="s">
        <v>154</v>
      </c>
      <c r="W87" s="16">
        <v>17.489999999999998</v>
      </c>
      <c r="X87" s="16">
        <v>17.600000000000001</v>
      </c>
      <c r="Y87" s="16">
        <v>17.48</v>
      </c>
      <c r="Z87" s="16">
        <v>17.48</v>
      </c>
      <c r="AA87" t="s">
        <v>153</v>
      </c>
      <c r="AB87" s="16">
        <v>17.53</v>
      </c>
      <c r="AC87" s="16">
        <v>17.54</v>
      </c>
      <c r="AD87" s="16">
        <v>17.5</v>
      </c>
      <c r="AE87" s="16">
        <v>17.52</v>
      </c>
      <c r="AF87" t="s">
        <v>152</v>
      </c>
      <c r="AG87" s="16">
        <v>17.399999999999999</v>
      </c>
      <c r="AH87" s="16">
        <v>17.600000000000001</v>
      </c>
      <c r="AI87" s="16">
        <v>17.399999999999999</v>
      </c>
      <c r="AJ87" s="16">
        <v>17.53</v>
      </c>
      <c r="AK87" t="s">
        <v>151</v>
      </c>
      <c r="AL87" s="16">
        <v>17.600000000000001</v>
      </c>
      <c r="AM87" s="16">
        <v>17.600000000000001</v>
      </c>
      <c r="AN87" s="16">
        <v>17.55</v>
      </c>
      <c r="AO87" s="16">
        <v>17.55</v>
      </c>
      <c r="AP87" t="s">
        <v>150</v>
      </c>
      <c r="AQ87" s="16">
        <v>17.64</v>
      </c>
      <c r="AR87" s="16">
        <v>17.64</v>
      </c>
      <c r="AS87" s="16">
        <v>17.63</v>
      </c>
      <c r="AT87" s="16">
        <v>17.64</v>
      </c>
      <c r="AU87" t="s">
        <v>149</v>
      </c>
      <c r="AV87" s="16">
        <v>17.690000000000001</v>
      </c>
      <c r="AW87" s="16">
        <v>17.690000000000001</v>
      </c>
      <c r="AX87" s="16">
        <v>17.68</v>
      </c>
      <c r="AY87" s="16">
        <v>17.68</v>
      </c>
      <c r="AZ87" t="s">
        <v>148</v>
      </c>
      <c r="BA87" s="16">
        <v>17.54</v>
      </c>
      <c r="BB87" s="16">
        <v>17.600000000000001</v>
      </c>
      <c r="BC87" s="16">
        <v>17.54</v>
      </c>
      <c r="BD87" s="16">
        <v>17.600000000000001</v>
      </c>
      <c r="BE87" t="s">
        <v>147</v>
      </c>
      <c r="BF87" s="16">
        <v>17.47</v>
      </c>
      <c r="BG87" s="16">
        <v>17.47</v>
      </c>
      <c r="BH87" s="16">
        <v>17.47</v>
      </c>
      <c r="BI87" s="16">
        <v>17.47</v>
      </c>
      <c r="BJ87" t="s">
        <v>146</v>
      </c>
      <c r="BK87" s="16">
        <v>17.29</v>
      </c>
      <c r="BL87" s="16">
        <v>17.29</v>
      </c>
      <c r="BM87" s="16">
        <v>17.29</v>
      </c>
      <c r="BN87" s="16">
        <v>17.29</v>
      </c>
    </row>
    <row r="88" spans="1:66" x14ac:dyDescent="0.25">
      <c r="A88" s="17">
        <v>44424</v>
      </c>
      <c r="B88" t="s">
        <v>41</v>
      </c>
      <c r="C88" s="16">
        <v>18</v>
      </c>
      <c r="D88" s="16">
        <v>18</v>
      </c>
      <c r="E88" s="16">
        <v>17.399999999999999</v>
      </c>
      <c r="F88" s="16">
        <v>17.399999999999999</v>
      </c>
      <c r="G88" t="s">
        <v>157</v>
      </c>
      <c r="H88" s="16">
        <v>17.5</v>
      </c>
      <c r="I88" s="16">
        <v>17.5</v>
      </c>
      <c r="J88" s="16">
        <v>17.21</v>
      </c>
      <c r="K88" s="16">
        <v>17.25</v>
      </c>
      <c r="L88" t="s">
        <v>156</v>
      </c>
      <c r="M88" s="16">
        <v>17.5</v>
      </c>
      <c r="N88" s="16">
        <v>17.5</v>
      </c>
      <c r="O88" s="16">
        <v>17.239999999999998</v>
      </c>
      <c r="P88" s="16">
        <v>17.3</v>
      </c>
      <c r="Q88" t="s">
        <v>155</v>
      </c>
      <c r="R88" s="16">
        <v>17.5</v>
      </c>
      <c r="S88" s="16">
        <v>17.5</v>
      </c>
      <c r="T88" s="16">
        <v>17.29</v>
      </c>
      <c r="U88" s="16">
        <v>17.3</v>
      </c>
      <c r="V88" t="s">
        <v>154</v>
      </c>
      <c r="W88" s="16">
        <v>17.55</v>
      </c>
      <c r="X88" s="16">
        <v>17.55</v>
      </c>
      <c r="Y88" s="16">
        <v>17.36</v>
      </c>
      <c r="Z88" s="16">
        <v>17.45</v>
      </c>
      <c r="AA88" t="s">
        <v>153</v>
      </c>
      <c r="AB88" s="16">
        <v>17.5</v>
      </c>
      <c r="AC88" s="16">
        <v>17.52</v>
      </c>
      <c r="AD88" s="16">
        <v>17.39</v>
      </c>
      <c r="AE88" s="16">
        <v>17.420000000000002</v>
      </c>
      <c r="AF88" t="s">
        <v>152</v>
      </c>
      <c r="AG88" s="16">
        <v>17.53</v>
      </c>
      <c r="AH88" s="16">
        <v>17.54</v>
      </c>
      <c r="AI88" s="16">
        <v>17.420000000000002</v>
      </c>
      <c r="AJ88" s="16">
        <v>17.420000000000002</v>
      </c>
      <c r="AK88" t="s">
        <v>151</v>
      </c>
      <c r="AL88" s="16">
        <v>17.55</v>
      </c>
      <c r="AM88" s="16">
        <v>17.55</v>
      </c>
      <c r="AN88" s="16">
        <v>17.46</v>
      </c>
      <c r="AO88" s="16">
        <v>17.46</v>
      </c>
      <c r="AP88" t="s">
        <v>150</v>
      </c>
      <c r="AQ88" s="16">
        <v>17.64</v>
      </c>
      <c r="AR88" s="16">
        <v>17.64</v>
      </c>
      <c r="AS88" s="16">
        <v>17.5</v>
      </c>
      <c r="AT88" s="16">
        <v>17.5</v>
      </c>
      <c r="AU88" t="s">
        <v>149</v>
      </c>
      <c r="AV88" s="16">
        <v>17.68</v>
      </c>
      <c r="AW88" s="16">
        <v>17.690000000000001</v>
      </c>
      <c r="AX88" s="16">
        <v>17.59</v>
      </c>
      <c r="AY88" s="16">
        <v>17.61</v>
      </c>
      <c r="AZ88" t="s">
        <v>148</v>
      </c>
      <c r="BA88" s="16">
        <v>17.600000000000001</v>
      </c>
      <c r="BB88" s="16">
        <v>17.600000000000001</v>
      </c>
      <c r="BC88" s="16">
        <v>17.59</v>
      </c>
      <c r="BD88" s="16">
        <v>17.59</v>
      </c>
      <c r="BE88" t="s">
        <v>147</v>
      </c>
      <c r="BF88" s="16">
        <v>17.47</v>
      </c>
      <c r="BG88" s="16">
        <v>17.47</v>
      </c>
      <c r="BH88" s="16">
        <v>17.47</v>
      </c>
      <c r="BI88" s="16">
        <v>17.47</v>
      </c>
      <c r="BJ88" t="s">
        <v>146</v>
      </c>
      <c r="BK88" s="16">
        <v>17.29</v>
      </c>
      <c r="BL88" s="16">
        <v>17.34</v>
      </c>
      <c r="BM88" s="16">
        <v>17.29</v>
      </c>
      <c r="BN88" s="16">
        <v>17.34</v>
      </c>
    </row>
    <row r="89" spans="1:66" x14ac:dyDescent="0.25">
      <c r="A89" s="17">
        <v>44431</v>
      </c>
      <c r="B89" t="s">
        <v>41</v>
      </c>
      <c r="C89" s="16">
        <v>17.829999999999998</v>
      </c>
      <c r="D89" s="16">
        <v>17.829999999999998</v>
      </c>
      <c r="E89" s="16">
        <v>17.22</v>
      </c>
      <c r="F89" s="16">
        <v>17.22</v>
      </c>
      <c r="G89" t="s">
        <v>157</v>
      </c>
      <c r="H89" s="16">
        <v>17.28</v>
      </c>
      <c r="I89" s="16">
        <v>17.38</v>
      </c>
      <c r="J89" s="16">
        <v>17.12</v>
      </c>
      <c r="K89" s="16">
        <v>17.170000000000002</v>
      </c>
      <c r="L89" t="s">
        <v>156</v>
      </c>
      <c r="M89" s="16">
        <v>17.309999999999999</v>
      </c>
      <c r="N89" s="16">
        <v>17.489999999999998</v>
      </c>
      <c r="O89" s="16">
        <v>17.2</v>
      </c>
      <c r="P89" s="16">
        <v>17.2</v>
      </c>
      <c r="Q89" t="s">
        <v>155</v>
      </c>
      <c r="R89" s="16">
        <v>17.38</v>
      </c>
      <c r="S89" s="16">
        <v>17.43</v>
      </c>
      <c r="T89" s="16">
        <v>17.32</v>
      </c>
      <c r="U89" s="16">
        <v>17.329999999999998</v>
      </c>
      <c r="V89" t="s">
        <v>154</v>
      </c>
      <c r="W89" s="16">
        <v>17.47</v>
      </c>
      <c r="X89" s="16">
        <v>17.53</v>
      </c>
      <c r="Y89" s="16">
        <v>17.399999999999999</v>
      </c>
      <c r="Z89" s="16">
        <v>17.399999999999999</v>
      </c>
      <c r="AA89" t="s">
        <v>153</v>
      </c>
      <c r="AB89" s="16">
        <v>17.45</v>
      </c>
      <c r="AC89" s="16">
        <v>17.489999999999998</v>
      </c>
      <c r="AD89" s="16">
        <v>17.399999999999999</v>
      </c>
      <c r="AE89" s="16">
        <v>17.41</v>
      </c>
      <c r="AF89" t="s">
        <v>152</v>
      </c>
      <c r="AG89" s="16">
        <v>17.420000000000002</v>
      </c>
      <c r="AH89" s="16">
        <v>17.54</v>
      </c>
      <c r="AI89" s="16">
        <v>17.41</v>
      </c>
      <c r="AJ89" s="16">
        <v>17.43</v>
      </c>
      <c r="AK89" t="s">
        <v>151</v>
      </c>
      <c r="AL89" s="16">
        <v>17.5</v>
      </c>
      <c r="AM89" s="16">
        <v>17.600000000000001</v>
      </c>
      <c r="AN89" s="16">
        <v>17.5</v>
      </c>
      <c r="AO89" s="16">
        <v>17.510000000000002</v>
      </c>
      <c r="AP89" t="s">
        <v>150</v>
      </c>
      <c r="AQ89" s="16">
        <v>17.5</v>
      </c>
      <c r="AR89" s="16">
        <v>17.63</v>
      </c>
      <c r="AS89" s="16">
        <v>17.46</v>
      </c>
      <c r="AT89" s="16">
        <v>17.62</v>
      </c>
      <c r="AU89" t="s">
        <v>149</v>
      </c>
      <c r="AV89" s="16">
        <v>17.649999999999999</v>
      </c>
      <c r="AW89" s="16">
        <v>17.649999999999999</v>
      </c>
      <c r="AX89" s="16">
        <v>17.579999999999998</v>
      </c>
      <c r="AY89" s="16">
        <v>17.649999999999999</v>
      </c>
      <c r="AZ89" t="s">
        <v>148</v>
      </c>
      <c r="BA89" s="16">
        <v>17.59</v>
      </c>
      <c r="BB89" s="16">
        <v>17.59</v>
      </c>
      <c r="BC89" s="16">
        <v>17.55</v>
      </c>
      <c r="BD89" s="16">
        <v>17.55</v>
      </c>
      <c r="BE89" t="s">
        <v>147</v>
      </c>
      <c r="BF89" s="16">
        <v>17.47</v>
      </c>
      <c r="BG89" s="16">
        <v>17.47</v>
      </c>
      <c r="BH89" s="16">
        <v>17.47</v>
      </c>
      <c r="BI89" s="16">
        <v>17.47</v>
      </c>
      <c r="BJ89" t="s">
        <v>146</v>
      </c>
      <c r="BK89" s="16">
        <v>17.34</v>
      </c>
      <c r="BL89" s="16">
        <v>17.34</v>
      </c>
      <c r="BM89" s="16">
        <v>17.34</v>
      </c>
      <c r="BN89" s="16">
        <v>17.34</v>
      </c>
    </row>
    <row r="90" spans="1:66" x14ac:dyDescent="0.25">
      <c r="A90" s="17">
        <v>44438</v>
      </c>
      <c r="B90" t="s">
        <v>41</v>
      </c>
      <c r="C90" s="16">
        <v>17.190000000000001</v>
      </c>
      <c r="D90" s="16">
        <v>17.489999999999998</v>
      </c>
      <c r="E90" s="16">
        <v>17.18</v>
      </c>
      <c r="F90" s="16">
        <v>17.420000000000002</v>
      </c>
      <c r="G90" t="s">
        <v>157</v>
      </c>
      <c r="H90" s="16">
        <v>17.2</v>
      </c>
      <c r="I90" s="16">
        <v>17.329999999999998</v>
      </c>
      <c r="J90" s="16">
        <v>17.059999999999999</v>
      </c>
      <c r="K90" s="16">
        <v>17.22</v>
      </c>
      <c r="L90" t="s">
        <v>156</v>
      </c>
      <c r="M90" s="16">
        <v>17.2</v>
      </c>
      <c r="N90" s="16">
        <v>17.399999999999999</v>
      </c>
      <c r="O90" s="16">
        <v>17.170000000000002</v>
      </c>
      <c r="P90" s="16">
        <v>17.21</v>
      </c>
      <c r="Q90" t="s">
        <v>155</v>
      </c>
      <c r="R90" s="16">
        <v>17.329999999999998</v>
      </c>
      <c r="S90" s="16">
        <v>17.5</v>
      </c>
      <c r="T90" s="16">
        <v>17.3</v>
      </c>
      <c r="U90" s="16">
        <v>17.34</v>
      </c>
      <c r="V90" t="s">
        <v>154</v>
      </c>
      <c r="W90" s="16">
        <v>17.399999999999999</v>
      </c>
      <c r="X90" s="16">
        <v>17.55</v>
      </c>
      <c r="Y90" s="16">
        <v>17.38</v>
      </c>
      <c r="Z90" s="16">
        <v>17.41</v>
      </c>
      <c r="AA90" t="s">
        <v>153</v>
      </c>
      <c r="AB90" s="16">
        <v>17.399999999999999</v>
      </c>
      <c r="AC90" s="16">
        <v>17.600000000000001</v>
      </c>
      <c r="AD90" s="16">
        <v>17.399999999999999</v>
      </c>
      <c r="AE90" s="16">
        <v>17.53</v>
      </c>
      <c r="AF90" t="s">
        <v>152</v>
      </c>
      <c r="AG90" s="16">
        <v>17.41</v>
      </c>
      <c r="AH90" s="16">
        <v>17.600000000000001</v>
      </c>
      <c r="AI90" s="16">
        <v>17.41</v>
      </c>
      <c r="AJ90" s="16">
        <v>17.55</v>
      </c>
      <c r="AK90" t="s">
        <v>151</v>
      </c>
      <c r="AL90" s="16">
        <v>17.5</v>
      </c>
      <c r="AM90" s="16">
        <v>17.649999999999999</v>
      </c>
      <c r="AN90" s="16">
        <v>17.5</v>
      </c>
      <c r="AO90" s="16">
        <v>17.59</v>
      </c>
      <c r="AP90" t="s">
        <v>150</v>
      </c>
      <c r="AQ90" s="16">
        <v>17.62</v>
      </c>
      <c r="AR90" s="16">
        <v>17.670000000000002</v>
      </c>
      <c r="AS90" s="16">
        <v>17.600000000000001</v>
      </c>
      <c r="AT90" s="16">
        <v>17.66</v>
      </c>
      <c r="AU90" t="s">
        <v>149</v>
      </c>
      <c r="AV90" s="16">
        <v>17.68</v>
      </c>
      <c r="AW90" s="16">
        <v>17.77</v>
      </c>
      <c r="AX90" s="16">
        <v>17.63</v>
      </c>
      <c r="AY90" s="16">
        <v>17.73</v>
      </c>
      <c r="AZ90" t="s">
        <v>148</v>
      </c>
      <c r="BA90" s="16">
        <v>17.62</v>
      </c>
      <c r="BB90" s="16">
        <v>17.7</v>
      </c>
      <c r="BC90" s="16">
        <v>17.62</v>
      </c>
      <c r="BD90" s="16">
        <v>17.7</v>
      </c>
      <c r="BE90" t="s">
        <v>147</v>
      </c>
      <c r="BF90" s="16">
        <v>17.47</v>
      </c>
      <c r="BG90" s="16">
        <v>17.600000000000001</v>
      </c>
      <c r="BH90" s="16">
        <v>17.47</v>
      </c>
      <c r="BI90" s="16">
        <v>17.600000000000001</v>
      </c>
      <c r="BJ90" t="s">
        <v>146</v>
      </c>
      <c r="BK90" s="16">
        <v>17.34</v>
      </c>
      <c r="BL90" s="16">
        <v>17.39</v>
      </c>
      <c r="BM90" s="16">
        <v>17.34</v>
      </c>
      <c r="BN90" s="16">
        <v>17.39</v>
      </c>
    </row>
    <row r="91" spans="1:66" x14ac:dyDescent="0.25">
      <c r="A91" s="17">
        <v>44445</v>
      </c>
      <c r="B91" t="s">
        <v>41</v>
      </c>
      <c r="C91" s="16">
        <v>17.39</v>
      </c>
      <c r="D91" s="16">
        <v>17.72</v>
      </c>
      <c r="E91" s="16">
        <v>17.39</v>
      </c>
      <c r="F91" s="16">
        <v>17.57</v>
      </c>
      <c r="G91" t="s">
        <v>157</v>
      </c>
      <c r="H91" s="16">
        <v>17.309999999999999</v>
      </c>
      <c r="I91" s="16">
        <v>17.45</v>
      </c>
      <c r="J91" s="16">
        <v>17.260000000000002</v>
      </c>
      <c r="K91" s="16">
        <v>17.37</v>
      </c>
      <c r="L91" t="s">
        <v>156</v>
      </c>
      <c r="M91" s="16">
        <v>17.3</v>
      </c>
      <c r="N91" s="16">
        <v>17.48</v>
      </c>
      <c r="O91" s="16">
        <v>17.3</v>
      </c>
      <c r="P91" s="16">
        <v>17.32</v>
      </c>
      <c r="Q91" t="s">
        <v>155</v>
      </c>
      <c r="R91" s="16">
        <v>17.45</v>
      </c>
      <c r="S91" s="16">
        <v>17.55</v>
      </c>
      <c r="T91" s="16">
        <v>17.45</v>
      </c>
      <c r="U91" s="16">
        <v>17.48</v>
      </c>
      <c r="V91" t="s">
        <v>154</v>
      </c>
      <c r="W91" s="16">
        <v>17.53</v>
      </c>
      <c r="X91" s="16">
        <v>17.59</v>
      </c>
      <c r="Y91" s="16">
        <v>17.53</v>
      </c>
      <c r="Z91" s="16">
        <v>17.55</v>
      </c>
      <c r="AA91" t="s">
        <v>153</v>
      </c>
      <c r="AB91" s="16">
        <v>17.600000000000001</v>
      </c>
      <c r="AC91" s="16">
        <v>17.62</v>
      </c>
      <c r="AD91" s="16">
        <v>17.600000000000001</v>
      </c>
      <c r="AE91" s="16">
        <v>17.600000000000001</v>
      </c>
      <c r="AF91" t="s">
        <v>152</v>
      </c>
      <c r="AG91" s="16">
        <v>17.57</v>
      </c>
      <c r="AH91" s="16">
        <v>17.62</v>
      </c>
      <c r="AI91" s="16">
        <v>17.57</v>
      </c>
      <c r="AJ91" s="16">
        <v>17.62</v>
      </c>
      <c r="AK91" t="s">
        <v>151</v>
      </c>
      <c r="AL91" s="16">
        <v>17.68</v>
      </c>
      <c r="AM91" s="16">
        <v>17.75</v>
      </c>
      <c r="AN91" s="16">
        <v>17.68</v>
      </c>
      <c r="AO91" s="16">
        <v>17.72</v>
      </c>
      <c r="AP91" t="s">
        <v>150</v>
      </c>
      <c r="AQ91" s="16">
        <v>17.75</v>
      </c>
      <c r="AR91" s="16">
        <v>17.8</v>
      </c>
      <c r="AS91" s="16">
        <v>17.75</v>
      </c>
      <c r="AT91" s="16">
        <v>17.78</v>
      </c>
      <c r="AU91" t="s">
        <v>149</v>
      </c>
      <c r="AV91" s="16">
        <v>17.77</v>
      </c>
      <c r="AW91" s="16">
        <v>17.87</v>
      </c>
      <c r="AX91" s="16">
        <v>17.77</v>
      </c>
      <c r="AY91" s="16">
        <v>17.87</v>
      </c>
      <c r="AZ91" t="s">
        <v>148</v>
      </c>
      <c r="BA91" s="16">
        <v>17.75</v>
      </c>
      <c r="BB91" s="16">
        <v>17.75</v>
      </c>
      <c r="BC91" s="16">
        <v>17.75</v>
      </c>
      <c r="BD91" s="16">
        <v>17.75</v>
      </c>
      <c r="BE91" t="s">
        <v>147</v>
      </c>
      <c r="BF91" s="16">
        <v>17.600000000000001</v>
      </c>
      <c r="BG91" s="16">
        <v>17.61</v>
      </c>
      <c r="BH91" s="16">
        <v>17.600000000000001</v>
      </c>
      <c r="BI91" s="16">
        <v>17.600000000000001</v>
      </c>
      <c r="BJ91" t="s">
        <v>146</v>
      </c>
      <c r="BK91" s="16">
        <v>17.45</v>
      </c>
      <c r="BL91" s="16">
        <v>17.5</v>
      </c>
      <c r="BM91" s="16">
        <v>17.45</v>
      </c>
      <c r="BN91" s="16">
        <v>17.5</v>
      </c>
    </row>
    <row r="92" spans="1:66" x14ac:dyDescent="0.25">
      <c r="A92" s="17">
        <v>44452</v>
      </c>
      <c r="B92" t="s">
        <v>41</v>
      </c>
      <c r="C92" s="16">
        <v>17.64</v>
      </c>
      <c r="D92" s="16">
        <v>17.670000000000002</v>
      </c>
      <c r="E92" s="16">
        <v>17.25</v>
      </c>
      <c r="F92" s="16">
        <v>17.32</v>
      </c>
      <c r="G92" t="s">
        <v>157</v>
      </c>
      <c r="H92" s="16">
        <v>17.399999999999999</v>
      </c>
      <c r="I92" s="16">
        <v>17.46</v>
      </c>
      <c r="J92" s="16">
        <v>17.32</v>
      </c>
      <c r="K92" s="16">
        <v>17.350000000000001</v>
      </c>
      <c r="L92" t="s">
        <v>156</v>
      </c>
      <c r="M92" s="16">
        <v>17.45</v>
      </c>
      <c r="N92" s="16">
        <v>17.48</v>
      </c>
      <c r="O92" s="16">
        <v>17.32</v>
      </c>
      <c r="P92" s="16">
        <v>17.399999999999999</v>
      </c>
      <c r="Q92" t="s">
        <v>155</v>
      </c>
      <c r="R92" s="16">
        <v>17.510000000000002</v>
      </c>
      <c r="S92" s="16">
        <v>17.510000000000002</v>
      </c>
      <c r="T92" s="16">
        <v>17.420000000000002</v>
      </c>
      <c r="U92" s="16">
        <v>17.47</v>
      </c>
      <c r="V92" t="s">
        <v>154</v>
      </c>
      <c r="W92" s="16">
        <v>17.579999999999998</v>
      </c>
      <c r="X92" s="16">
        <v>17.579999999999998</v>
      </c>
      <c r="Y92" s="16">
        <v>17.5</v>
      </c>
      <c r="Z92" s="16">
        <v>17.52</v>
      </c>
      <c r="AA92" t="s">
        <v>153</v>
      </c>
      <c r="AB92" s="16">
        <v>17.649999999999999</v>
      </c>
      <c r="AC92" s="16">
        <v>17.649999999999999</v>
      </c>
      <c r="AD92" s="16">
        <v>17.62</v>
      </c>
      <c r="AE92" s="16">
        <v>17.64</v>
      </c>
      <c r="AF92" t="s">
        <v>152</v>
      </c>
      <c r="AG92" s="16">
        <v>17.62</v>
      </c>
      <c r="AH92" s="16">
        <v>17.649999999999999</v>
      </c>
      <c r="AI92" s="16">
        <v>17.62</v>
      </c>
      <c r="AJ92" s="16">
        <v>17.63</v>
      </c>
      <c r="AK92" t="s">
        <v>151</v>
      </c>
      <c r="AL92" s="16">
        <v>17.72</v>
      </c>
      <c r="AM92" s="16">
        <v>17.739999999999998</v>
      </c>
      <c r="AN92" s="16">
        <v>17.72</v>
      </c>
      <c r="AO92" s="16">
        <v>17.73</v>
      </c>
      <c r="AP92" t="s">
        <v>150</v>
      </c>
      <c r="AQ92" s="16">
        <v>17.78</v>
      </c>
      <c r="AR92" s="16">
        <v>17.78</v>
      </c>
      <c r="AS92" s="16">
        <v>17.78</v>
      </c>
      <c r="AT92" s="16">
        <v>17.78</v>
      </c>
      <c r="AU92" t="s">
        <v>149</v>
      </c>
      <c r="AV92" s="16">
        <v>17.87</v>
      </c>
      <c r="AW92" s="16">
        <v>17.88</v>
      </c>
      <c r="AX92" s="16">
        <v>17.8</v>
      </c>
      <c r="AY92" s="16">
        <v>17.88</v>
      </c>
      <c r="AZ92" t="s">
        <v>148</v>
      </c>
      <c r="BA92" s="16">
        <v>17.75</v>
      </c>
      <c r="BB92" s="16">
        <v>17.75</v>
      </c>
      <c r="BC92" s="16">
        <v>17.75</v>
      </c>
      <c r="BD92" s="16">
        <v>17.75</v>
      </c>
      <c r="BE92" t="s">
        <v>147</v>
      </c>
      <c r="BF92" s="16">
        <v>17.600000000000001</v>
      </c>
      <c r="BG92" s="16">
        <v>17.649999999999999</v>
      </c>
      <c r="BH92" s="16">
        <v>17.600000000000001</v>
      </c>
      <c r="BI92" s="16">
        <v>17.649999999999999</v>
      </c>
      <c r="BJ92" t="s">
        <v>146</v>
      </c>
      <c r="BK92" s="16">
        <v>17.5</v>
      </c>
      <c r="BL92" s="16">
        <v>17.5</v>
      </c>
      <c r="BM92" s="16">
        <v>17.5</v>
      </c>
      <c r="BN92" s="16">
        <v>17.5</v>
      </c>
    </row>
    <row r="93" spans="1:66" x14ac:dyDescent="0.25">
      <c r="A93" s="17">
        <v>44459</v>
      </c>
      <c r="B93" t="s">
        <v>41</v>
      </c>
      <c r="C93" s="16">
        <v>17.28</v>
      </c>
      <c r="D93" s="16">
        <v>17.5</v>
      </c>
      <c r="E93" s="16">
        <v>17.05</v>
      </c>
      <c r="F93" s="16">
        <v>17.18</v>
      </c>
      <c r="G93" t="s">
        <v>157</v>
      </c>
      <c r="H93" s="16">
        <v>17.22</v>
      </c>
      <c r="I93" s="16">
        <v>17.440000000000001</v>
      </c>
      <c r="J93" s="16">
        <v>17.21</v>
      </c>
      <c r="K93" s="16">
        <v>17.32</v>
      </c>
      <c r="L93" t="s">
        <v>156</v>
      </c>
      <c r="M93" s="16">
        <v>17.36</v>
      </c>
      <c r="N93" s="16">
        <v>17.489999999999998</v>
      </c>
      <c r="O93" s="16">
        <v>17.350000000000001</v>
      </c>
      <c r="P93" s="16">
        <v>17.420000000000002</v>
      </c>
      <c r="Q93" t="s">
        <v>155</v>
      </c>
      <c r="R93" s="16">
        <v>17.440000000000001</v>
      </c>
      <c r="S93" s="16">
        <v>17.55</v>
      </c>
      <c r="T93" s="16">
        <v>17.440000000000001</v>
      </c>
      <c r="U93" s="16">
        <v>17.5</v>
      </c>
      <c r="V93" t="s">
        <v>154</v>
      </c>
      <c r="W93" s="16">
        <v>17.48</v>
      </c>
      <c r="X93" s="16">
        <v>17.600000000000001</v>
      </c>
      <c r="Y93" s="16">
        <v>17.48</v>
      </c>
      <c r="Z93" s="16">
        <v>17.600000000000001</v>
      </c>
      <c r="AA93" t="s">
        <v>153</v>
      </c>
      <c r="AB93" s="16">
        <v>17.600000000000001</v>
      </c>
      <c r="AC93" s="16">
        <v>17.7</v>
      </c>
      <c r="AD93" s="16">
        <v>17.600000000000001</v>
      </c>
      <c r="AE93" s="16">
        <v>17.7</v>
      </c>
      <c r="AF93" t="s">
        <v>152</v>
      </c>
      <c r="AG93" s="16">
        <v>17.62</v>
      </c>
      <c r="AH93" s="16">
        <v>17.739999999999998</v>
      </c>
      <c r="AI93" s="16">
        <v>17.62</v>
      </c>
      <c r="AJ93" s="16">
        <v>17.739999999999998</v>
      </c>
      <c r="AK93" t="s">
        <v>151</v>
      </c>
      <c r="AL93" s="16">
        <v>17.760000000000002</v>
      </c>
      <c r="AM93" s="16">
        <v>17.78</v>
      </c>
      <c r="AN93" s="16">
        <v>17.73</v>
      </c>
      <c r="AO93" s="16">
        <v>17.739999999999998</v>
      </c>
      <c r="AP93" t="s">
        <v>150</v>
      </c>
      <c r="AQ93" s="16">
        <v>17.78</v>
      </c>
      <c r="AR93" s="16">
        <v>17.89</v>
      </c>
      <c r="AS93" s="16">
        <v>17.78</v>
      </c>
      <c r="AT93" s="16">
        <v>17.89</v>
      </c>
      <c r="AU93" t="s">
        <v>149</v>
      </c>
      <c r="AV93" s="16">
        <v>17.899999999999999</v>
      </c>
      <c r="AW93" s="16">
        <v>17.940000000000001</v>
      </c>
      <c r="AX93" s="16">
        <v>17.829999999999998</v>
      </c>
      <c r="AY93" s="16">
        <v>17.940000000000001</v>
      </c>
      <c r="AZ93" t="s">
        <v>148</v>
      </c>
      <c r="BA93" s="16">
        <v>17.75</v>
      </c>
      <c r="BB93" s="16">
        <v>17.8</v>
      </c>
      <c r="BC93" s="16">
        <v>17.73</v>
      </c>
      <c r="BD93" s="16">
        <v>17.8</v>
      </c>
      <c r="BE93" t="s">
        <v>147</v>
      </c>
      <c r="BF93" s="16">
        <v>17.649999999999999</v>
      </c>
      <c r="BG93" s="16">
        <v>17.75</v>
      </c>
      <c r="BH93" s="16">
        <v>17.649999999999999</v>
      </c>
      <c r="BI93" s="16">
        <v>17.7</v>
      </c>
      <c r="BJ93" t="s">
        <v>146</v>
      </c>
      <c r="BK93" s="16">
        <v>17.5</v>
      </c>
      <c r="BL93" s="16">
        <v>17.63</v>
      </c>
      <c r="BM93" s="16">
        <v>17.5</v>
      </c>
      <c r="BN93" s="16">
        <v>17.600000000000001</v>
      </c>
    </row>
    <row r="94" spans="1:66" x14ac:dyDescent="0.25">
      <c r="A94" s="17">
        <v>44466</v>
      </c>
      <c r="B94" t="s">
        <v>41</v>
      </c>
      <c r="C94" s="16">
        <v>17.29</v>
      </c>
      <c r="D94" s="16">
        <v>18</v>
      </c>
      <c r="E94" s="16">
        <v>17.21</v>
      </c>
      <c r="F94" s="16">
        <v>17.87</v>
      </c>
      <c r="G94" t="s">
        <v>157</v>
      </c>
      <c r="H94" s="16">
        <v>17.37</v>
      </c>
      <c r="I94" s="16">
        <v>17.739999999999998</v>
      </c>
      <c r="J94" s="16">
        <v>17.32</v>
      </c>
      <c r="K94" s="16">
        <v>17.66</v>
      </c>
      <c r="L94" t="s">
        <v>156</v>
      </c>
      <c r="M94" s="16">
        <v>17.420000000000002</v>
      </c>
      <c r="N94" s="16">
        <v>17.690000000000001</v>
      </c>
      <c r="O94" s="16">
        <v>17.420000000000002</v>
      </c>
      <c r="P94" s="16">
        <v>17.63</v>
      </c>
      <c r="Q94" t="s">
        <v>155</v>
      </c>
      <c r="R94" s="16">
        <v>17.600000000000001</v>
      </c>
      <c r="S94" s="16">
        <v>17.75</v>
      </c>
      <c r="T94" s="16">
        <v>17.489999999999998</v>
      </c>
      <c r="U94" s="16">
        <v>17.73</v>
      </c>
      <c r="V94" t="s">
        <v>154</v>
      </c>
      <c r="W94" s="16">
        <v>17.559999999999999</v>
      </c>
      <c r="X94" s="16">
        <v>17.77</v>
      </c>
      <c r="Y94" s="16">
        <v>17.559999999999999</v>
      </c>
      <c r="Z94" s="16">
        <v>17.75</v>
      </c>
      <c r="AA94" t="s">
        <v>153</v>
      </c>
      <c r="AB94" s="16">
        <v>17.670000000000002</v>
      </c>
      <c r="AC94" s="16">
        <v>17.88</v>
      </c>
      <c r="AD94" s="16">
        <v>17.670000000000002</v>
      </c>
      <c r="AE94" s="16">
        <v>17.82</v>
      </c>
      <c r="AF94" t="s">
        <v>152</v>
      </c>
      <c r="AG94" s="16">
        <v>17.739999999999998</v>
      </c>
      <c r="AH94" s="16">
        <v>17.989999999999998</v>
      </c>
      <c r="AI94" s="16">
        <v>17.73</v>
      </c>
      <c r="AJ94" s="16">
        <v>17.899999999999999</v>
      </c>
      <c r="AK94" t="s">
        <v>151</v>
      </c>
      <c r="AL94" s="16">
        <v>17.8</v>
      </c>
      <c r="AM94" s="16">
        <v>17.98</v>
      </c>
      <c r="AN94" s="16">
        <v>17.8</v>
      </c>
      <c r="AO94" s="16">
        <v>17.88</v>
      </c>
      <c r="AP94" t="s">
        <v>150</v>
      </c>
      <c r="AQ94" s="16">
        <v>17.899999999999999</v>
      </c>
      <c r="AR94" s="16">
        <v>18</v>
      </c>
      <c r="AS94" s="16">
        <v>17.850000000000001</v>
      </c>
      <c r="AT94" s="16">
        <v>18</v>
      </c>
      <c r="AU94" t="s">
        <v>149</v>
      </c>
      <c r="AV94" s="16">
        <v>17.940000000000001</v>
      </c>
      <c r="AW94" s="16">
        <v>18</v>
      </c>
      <c r="AX94" s="16">
        <v>17.93</v>
      </c>
      <c r="AY94" s="16">
        <v>18</v>
      </c>
      <c r="AZ94" t="s">
        <v>148</v>
      </c>
      <c r="BA94" s="16">
        <v>17.8</v>
      </c>
      <c r="BB94" s="16">
        <v>17.82</v>
      </c>
      <c r="BC94" s="16">
        <v>17.78</v>
      </c>
      <c r="BD94" s="16">
        <v>17.79</v>
      </c>
      <c r="BE94" t="s">
        <v>147</v>
      </c>
      <c r="BF94" s="16">
        <v>17.7</v>
      </c>
      <c r="BG94" s="16">
        <v>17.82</v>
      </c>
      <c r="BH94" s="16">
        <v>17.600000000000001</v>
      </c>
      <c r="BI94" s="16">
        <v>17.82</v>
      </c>
      <c r="BJ94" t="s">
        <v>146</v>
      </c>
      <c r="BK94" s="16">
        <v>17.600000000000001</v>
      </c>
      <c r="BL94" s="16">
        <v>17.62</v>
      </c>
      <c r="BM94" s="16">
        <v>17.600000000000001</v>
      </c>
      <c r="BN94" s="16">
        <v>17.62</v>
      </c>
    </row>
    <row r="95" spans="1:66" x14ac:dyDescent="0.25">
      <c r="A95" s="17">
        <v>44473</v>
      </c>
      <c r="B95" t="s">
        <v>41</v>
      </c>
      <c r="C95" s="16">
        <v>17.88</v>
      </c>
      <c r="D95" s="16">
        <v>18.350000000000001</v>
      </c>
      <c r="E95" s="16">
        <v>17.88</v>
      </c>
      <c r="F95" s="16">
        <v>18.309999999999999</v>
      </c>
      <c r="G95" t="s">
        <v>157</v>
      </c>
      <c r="H95" s="16">
        <v>17.66</v>
      </c>
      <c r="I95" s="16">
        <v>18</v>
      </c>
      <c r="J95" s="16">
        <v>17.59</v>
      </c>
      <c r="K95" s="16">
        <v>17.91</v>
      </c>
      <c r="L95" t="s">
        <v>156</v>
      </c>
      <c r="M95" s="16">
        <v>17.66</v>
      </c>
      <c r="N95" s="16">
        <v>18</v>
      </c>
      <c r="O95" s="16">
        <v>17.66</v>
      </c>
      <c r="P95" s="16">
        <v>17.93</v>
      </c>
      <c r="Q95" t="s">
        <v>155</v>
      </c>
      <c r="R95" s="16">
        <v>17.739999999999998</v>
      </c>
      <c r="S95" s="16">
        <v>18.010000000000002</v>
      </c>
      <c r="T95" s="16">
        <v>17.739999999999998</v>
      </c>
      <c r="U95" s="16">
        <v>17.940000000000001</v>
      </c>
      <c r="V95" t="s">
        <v>154</v>
      </c>
      <c r="W95" s="16">
        <v>17.75</v>
      </c>
      <c r="X95" s="16">
        <v>17.98</v>
      </c>
      <c r="Y95" s="16">
        <v>17.75</v>
      </c>
      <c r="Z95" s="16">
        <v>17.98</v>
      </c>
      <c r="AA95" t="s">
        <v>153</v>
      </c>
      <c r="AB95" s="16">
        <v>17.82</v>
      </c>
      <c r="AC95" s="16">
        <v>18.05</v>
      </c>
      <c r="AD95" s="16">
        <v>17.82</v>
      </c>
      <c r="AE95" s="16">
        <v>18.05</v>
      </c>
      <c r="AF95" t="s">
        <v>152</v>
      </c>
      <c r="AG95" s="16">
        <v>17.899999999999999</v>
      </c>
      <c r="AH95" s="16">
        <v>18.14</v>
      </c>
      <c r="AI95" s="16">
        <v>17.899999999999999</v>
      </c>
      <c r="AJ95" s="16">
        <v>18.13</v>
      </c>
      <c r="AK95" t="s">
        <v>151</v>
      </c>
      <c r="AL95" s="16">
        <v>17.98</v>
      </c>
      <c r="AM95" s="16">
        <v>18.149999999999999</v>
      </c>
      <c r="AN95" s="16">
        <v>17.93</v>
      </c>
      <c r="AO95" s="16">
        <v>18.13</v>
      </c>
      <c r="AP95" t="s">
        <v>150</v>
      </c>
      <c r="AQ95" s="16">
        <v>18.03</v>
      </c>
      <c r="AR95" s="16">
        <v>18.190000000000001</v>
      </c>
      <c r="AS95" s="16">
        <v>18</v>
      </c>
      <c r="AT95" s="16">
        <v>18.190000000000001</v>
      </c>
      <c r="AU95" t="s">
        <v>149</v>
      </c>
      <c r="AV95" s="16">
        <v>18.079999999999998</v>
      </c>
      <c r="AW95" s="16">
        <v>18.2</v>
      </c>
      <c r="AX95" s="16">
        <v>18</v>
      </c>
      <c r="AY95" s="16">
        <v>18.170000000000002</v>
      </c>
      <c r="AZ95" t="s">
        <v>148</v>
      </c>
      <c r="BA95" s="16">
        <v>17.95</v>
      </c>
      <c r="BB95" s="16">
        <v>18.149999999999999</v>
      </c>
      <c r="BC95" s="16">
        <v>17.95</v>
      </c>
      <c r="BD95" s="16">
        <v>18.149999999999999</v>
      </c>
      <c r="BE95" t="s">
        <v>147</v>
      </c>
      <c r="BF95" s="16">
        <v>17.899999999999999</v>
      </c>
      <c r="BG95" s="16">
        <v>18.02</v>
      </c>
      <c r="BH95" s="16">
        <v>17.899999999999999</v>
      </c>
      <c r="BI95" s="16">
        <v>18.02</v>
      </c>
      <c r="BJ95" t="s">
        <v>146</v>
      </c>
      <c r="BK95" s="16">
        <v>17.7</v>
      </c>
      <c r="BL95" s="16">
        <v>17.89</v>
      </c>
      <c r="BM95" s="16">
        <v>17.7</v>
      </c>
      <c r="BN95" s="16">
        <v>17.82</v>
      </c>
    </row>
    <row r="96" spans="1:66" x14ac:dyDescent="0.25">
      <c r="A96" s="17">
        <v>44480</v>
      </c>
      <c r="B96" t="s">
        <v>41</v>
      </c>
      <c r="C96" s="16">
        <v>18.29</v>
      </c>
      <c r="D96" s="16">
        <v>19.05</v>
      </c>
      <c r="E96" s="16">
        <v>18.18</v>
      </c>
      <c r="F96" s="16">
        <v>18.760000000000002</v>
      </c>
      <c r="G96" t="s">
        <v>157</v>
      </c>
      <c r="H96" s="16">
        <v>17.91</v>
      </c>
      <c r="I96" s="16">
        <v>18.329999999999998</v>
      </c>
      <c r="J96" s="16">
        <v>17.829999999999998</v>
      </c>
      <c r="K96" s="16">
        <v>18.16</v>
      </c>
      <c r="L96" t="s">
        <v>156</v>
      </c>
      <c r="M96" s="16">
        <v>17.82</v>
      </c>
      <c r="N96" s="16">
        <v>18.100000000000001</v>
      </c>
      <c r="O96" s="16">
        <v>17.82</v>
      </c>
      <c r="P96" s="16">
        <v>18.05</v>
      </c>
      <c r="Q96" t="s">
        <v>155</v>
      </c>
      <c r="R96" s="16">
        <v>17.899999999999999</v>
      </c>
      <c r="S96" s="16">
        <v>18.100000000000001</v>
      </c>
      <c r="T96" s="16">
        <v>17.88</v>
      </c>
      <c r="U96" s="16">
        <v>18.100000000000001</v>
      </c>
      <c r="V96" t="s">
        <v>154</v>
      </c>
      <c r="W96" s="16">
        <v>17.95</v>
      </c>
      <c r="X96" s="16">
        <v>18.09</v>
      </c>
      <c r="Y96" s="16">
        <v>17.850000000000001</v>
      </c>
      <c r="Z96" s="16">
        <v>18.09</v>
      </c>
      <c r="AA96" t="s">
        <v>153</v>
      </c>
      <c r="AB96" s="16">
        <v>18.04</v>
      </c>
      <c r="AC96" s="16">
        <v>18.11</v>
      </c>
      <c r="AD96" s="16">
        <v>17.95</v>
      </c>
      <c r="AE96" s="16">
        <v>18.079999999999998</v>
      </c>
      <c r="AF96" t="s">
        <v>152</v>
      </c>
      <c r="AG96" s="16">
        <v>18.13</v>
      </c>
      <c r="AH96" s="16">
        <v>18.13</v>
      </c>
      <c r="AI96" s="16">
        <v>18.010000000000002</v>
      </c>
      <c r="AJ96" s="16">
        <v>18.100000000000001</v>
      </c>
      <c r="AK96" t="s">
        <v>151</v>
      </c>
      <c r="AL96" s="16">
        <v>18.09</v>
      </c>
      <c r="AM96" s="16">
        <v>18.149999999999999</v>
      </c>
      <c r="AN96" s="16">
        <v>18.059999999999999</v>
      </c>
      <c r="AO96" s="16">
        <v>18.14</v>
      </c>
      <c r="AP96" t="s">
        <v>150</v>
      </c>
      <c r="AQ96" s="16">
        <v>18.18</v>
      </c>
      <c r="AR96" s="16">
        <v>18.22</v>
      </c>
      <c r="AS96" s="16">
        <v>18.12</v>
      </c>
      <c r="AT96" s="16">
        <v>18.2</v>
      </c>
      <c r="AU96" t="s">
        <v>149</v>
      </c>
      <c r="AV96" s="16">
        <v>18.13</v>
      </c>
      <c r="AW96" s="16">
        <v>18.2</v>
      </c>
      <c r="AX96" s="16">
        <v>18.09</v>
      </c>
      <c r="AY96" s="16">
        <v>18.2</v>
      </c>
      <c r="AZ96" t="s">
        <v>148</v>
      </c>
      <c r="BA96" s="16">
        <v>18.149999999999999</v>
      </c>
      <c r="BB96" s="16">
        <v>18.149999999999999</v>
      </c>
      <c r="BC96" s="16">
        <v>18.14</v>
      </c>
      <c r="BD96" s="16">
        <v>18.149999999999999</v>
      </c>
      <c r="BE96" t="s">
        <v>147</v>
      </c>
      <c r="BF96" s="16">
        <v>18.02</v>
      </c>
      <c r="BG96" s="16">
        <v>18.04</v>
      </c>
      <c r="BH96" s="16">
        <v>17.98</v>
      </c>
      <c r="BI96" s="16">
        <v>18</v>
      </c>
      <c r="BJ96" t="s">
        <v>146</v>
      </c>
      <c r="BK96" s="16">
        <v>17.82</v>
      </c>
      <c r="BL96" s="16">
        <v>17.82</v>
      </c>
      <c r="BM96" s="16">
        <v>17.8</v>
      </c>
      <c r="BN96" s="16">
        <v>17.82</v>
      </c>
    </row>
    <row r="97" spans="1:66" x14ac:dyDescent="0.25">
      <c r="A97" s="17">
        <v>44487</v>
      </c>
      <c r="B97" t="s">
        <v>41</v>
      </c>
      <c r="C97" s="16">
        <v>18.8</v>
      </c>
      <c r="D97" s="16">
        <v>19.68</v>
      </c>
      <c r="E97" s="16">
        <v>18.760000000000002</v>
      </c>
      <c r="F97" s="16">
        <v>19.43</v>
      </c>
      <c r="G97" t="s">
        <v>157</v>
      </c>
      <c r="H97" s="16">
        <v>17.98</v>
      </c>
      <c r="I97" s="16">
        <v>18.850000000000001</v>
      </c>
      <c r="J97" s="16">
        <v>17.98</v>
      </c>
      <c r="K97" s="16">
        <v>18.77</v>
      </c>
      <c r="L97" t="s">
        <v>156</v>
      </c>
      <c r="M97" s="16">
        <v>18</v>
      </c>
      <c r="N97" s="16">
        <v>18.53</v>
      </c>
      <c r="O97" s="16">
        <v>18</v>
      </c>
      <c r="P97" s="16">
        <v>18.48</v>
      </c>
      <c r="Q97" t="s">
        <v>155</v>
      </c>
      <c r="R97" s="16">
        <v>18.059999999999999</v>
      </c>
      <c r="S97" s="16">
        <v>18.45</v>
      </c>
      <c r="T97" s="16">
        <v>18.05</v>
      </c>
      <c r="U97" s="16">
        <v>18.41</v>
      </c>
      <c r="V97" t="s">
        <v>154</v>
      </c>
      <c r="W97" s="16">
        <v>18.09</v>
      </c>
      <c r="X97" s="16">
        <v>18.38</v>
      </c>
      <c r="Y97" s="16">
        <v>18.07</v>
      </c>
      <c r="Z97" s="16">
        <v>18.34</v>
      </c>
      <c r="AA97" t="s">
        <v>153</v>
      </c>
      <c r="AB97" s="16">
        <v>18.100000000000001</v>
      </c>
      <c r="AC97" s="16">
        <v>18.39</v>
      </c>
      <c r="AD97" s="16">
        <v>18.100000000000001</v>
      </c>
      <c r="AE97" s="16">
        <v>18.36</v>
      </c>
      <c r="AF97" t="s">
        <v>152</v>
      </c>
      <c r="AG97" s="16">
        <v>18.02</v>
      </c>
      <c r="AH97" s="16">
        <v>18.399999999999999</v>
      </c>
      <c r="AI97" s="16">
        <v>18.02</v>
      </c>
      <c r="AJ97" s="16">
        <v>18.38</v>
      </c>
      <c r="AK97" t="s">
        <v>151</v>
      </c>
      <c r="AL97" s="16">
        <v>18.14</v>
      </c>
      <c r="AM97" s="16">
        <v>18.45</v>
      </c>
      <c r="AN97" s="16">
        <v>18.13</v>
      </c>
      <c r="AO97" s="16">
        <v>18.440000000000001</v>
      </c>
      <c r="AP97" t="s">
        <v>150</v>
      </c>
      <c r="AQ97" s="16">
        <v>18.2</v>
      </c>
      <c r="AR97" s="16">
        <v>18.45</v>
      </c>
      <c r="AS97" s="16">
        <v>18.2</v>
      </c>
      <c r="AT97" s="16">
        <v>18.43</v>
      </c>
      <c r="AU97" t="s">
        <v>149</v>
      </c>
      <c r="AV97" s="16">
        <v>18.100000000000001</v>
      </c>
      <c r="AW97" s="16">
        <v>18.39</v>
      </c>
      <c r="AX97" s="16">
        <v>18.100000000000001</v>
      </c>
      <c r="AY97" s="16">
        <v>18.39</v>
      </c>
      <c r="AZ97" t="s">
        <v>148</v>
      </c>
      <c r="BA97" s="16">
        <v>18.149999999999999</v>
      </c>
      <c r="BB97" s="16">
        <v>18.399999999999999</v>
      </c>
      <c r="BC97" s="16">
        <v>18.149999999999999</v>
      </c>
      <c r="BD97" s="16">
        <v>18.3</v>
      </c>
      <c r="BE97" t="s">
        <v>147</v>
      </c>
      <c r="BF97" s="16">
        <v>18</v>
      </c>
      <c r="BG97" s="16">
        <v>18.28</v>
      </c>
      <c r="BH97" s="16">
        <v>18</v>
      </c>
      <c r="BI97" s="16">
        <v>18.239999999999998</v>
      </c>
      <c r="BJ97" t="s">
        <v>146</v>
      </c>
      <c r="BK97" s="16">
        <v>17.82</v>
      </c>
      <c r="BL97" s="16">
        <v>18.11</v>
      </c>
      <c r="BM97" s="16">
        <v>17.82</v>
      </c>
      <c r="BN97" s="16">
        <v>18.11</v>
      </c>
    </row>
    <row r="98" spans="1:66" x14ac:dyDescent="0.25">
      <c r="A98" s="17">
        <v>44494</v>
      </c>
      <c r="B98" t="s">
        <v>41</v>
      </c>
      <c r="C98" s="16">
        <v>19.43</v>
      </c>
      <c r="D98" s="16">
        <v>19.489999999999998</v>
      </c>
      <c r="E98" s="16">
        <v>18.34</v>
      </c>
      <c r="F98" s="16">
        <v>18.46</v>
      </c>
      <c r="G98" t="s">
        <v>157</v>
      </c>
      <c r="H98" s="16">
        <v>18.72</v>
      </c>
      <c r="I98" s="16">
        <v>18.77</v>
      </c>
      <c r="J98" s="16">
        <v>18.34</v>
      </c>
      <c r="K98" s="16">
        <v>18.53</v>
      </c>
      <c r="L98" t="s">
        <v>156</v>
      </c>
      <c r="M98" s="16">
        <v>18.47</v>
      </c>
      <c r="N98" s="16">
        <v>18.52</v>
      </c>
      <c r="O98" s="16">
        <v>18.22</v>
      </c>
      <c r="P98" s="16">
        <v>18.489999999999998</v>
      </c>
      <c r="Q98" t="s">
        <v>155</v>
      </c>
      <c r="R98" s="16">
        <v>18.350000000000001</v>
      </c>
      <c r="S98" s="16">
        <v>18.53</v>
      </c>
      <c r="T98" s="16">
        <v>18.190000000000001</v>
      </c>
      <c r="U98" s="16">
        <v>18.46</v>
      </c>
      <c r="V98" t="s">
        <v>154</v>
      </c>
      <c r="W98" s="16">
        <v>18.28</v>
      </c>
      <c r="X98" s="16">
        <v>18.48</v>
      </c>
      <c r="Y98" s="16">
        <v>18.22</v>
      </c>
      <c r="Z98" s="16">
        <v>18.43</v>
      </c>
      <c r="AA98" t="s">
        <v>153</v>
      </c>
      <c r="AB98" s="16">
        <v>18.38</v>
      </c>
      <c r="AC98" s="16">
        <v>18.47</v>
      </c>
      <c r="AD98" s="16">
        <v>18.29</v>
      </c>
      <c r="AE98" s="16">
        <v>18.45</v>
      </c>
      <c r="AF98" t="s">
        <v>152</v>
      </c>
      <c r="AG98" s="16">
        <v>18.350000000000001</v>
      </c>
      <c r="AH98" s="16">
        <v>18.46</v>
      </c>
      <c r="AI98" s="16">
        <v>18.3</v>
      </c>
      <c r="AJ98" s="16">
        <v>18.46</v>
      </c>
      <c r="AK98" t="s">
        <v>151</v>
      </c>
      <c r="AL98" s="16">
        <v>18.440000000000001</v>
      </c>
      <c r="AM98" s="16">
        <v>18.5</v>
      </c>
      <c r="AN98" s="16">
        <v>18.29</v>
      </c>
      <c r="AO98" s="16">
        <v>18.46</v>
      </c>
      <c r="AP98" t="s">
        <v>150</v>
      </c>
      <c r="AQ98" s="16">
        <v>18.43</v>
      </c>
      <c r="AR98" s="16">
        <v>18.53</v>
      </c>
      <c r="AS98" s="16">
        <v>18.32</v>
      </c>
      <c r="AT98" s="16">
        <v>18.5</v>
      </c>
      <c r="AU98" t="s">
        <v>149</v>
      </c>
      <c r="AV98" s="16">
        <v>18.39</v>
      </c>
      <c r="AW98" s="16">
        <v>18.53</v>
      </c>
      <c r="AX98" s="16">
        <v>18.36</v>
      </c>
      <c r="AY98" s="16">
        <v>18.53</v>
      </c>
      <c r="AZ98" t="s">
        <v>148</v>
      </c>
      <c r="BA98" s="16">
        <v>18.3</v>
      </c>
      <c r="BB98" s="16">
        <v>18.43</v>
      </c>
      <c r="BC98" s="16">
        <v>18.2</v>
      </c>
      <c r="BD98" s="16">
        <v>18.37</v>
      </c>
      <c r="BE98" t="s">
        <v>147</v>
      </c>
      <c r="BF98" s="16">
        <v>18.3</v>
      </c>
      <c r="BG98" s="16">
        <v>18.3</v>
      </c>
      <c r="BH98" s="16">
        <v>18.149999999999999</v>
      </c>
      <c r="BI98" s="16">
        <v>18.3</v>
      </c>
      <c r="BJ98" t="s">
        <v>146</v>
      </c>
      <c r="BK98" s="16">
        <v>18.11</v>
      </c>
      <c r="BL98" s="16">
        <v>18.149999999999999</v>
      </c>
      <c r="BM98" s="16">
        <v>18</v>
      </c>
      <c r="BN98" s="16">
        <v>18.149999999999999</v>
      </c>
    </row>
    <row r="99" spans="1:66" x14ac:dyDescent="0.25">
      <c r="A99" s="17">
        <v>44501</v>
      </c>
      <c r="B99" t="s">
        <v>41</v>
      </c>
      <c r="C99" s="16">
        <v>18.489999999999998</v>
      </c>
      <c r="D99" s="16">
        <v>18.940000000000001</v>
      </c>
      <c r="E99" s="16">
        <v>17.53</v>
      </c>
      <c r="F99" s="16">
        <v>17.59</v>
      </c>
      <c r="G99" t="s">
        <v>157</v>
      </c>
      <c r="H99" s="16">
        <v>18.55</v>
      </c>
      <c r="I99" s="16">
        <v>18.8</v>
      </c>
      <c r="J99" s="16">
        <v>17.920000000000002</v>
      </c>
      <c r="K99" s="16">
        <v>17.96</v>
      </c>
      <c r="L99" t="s">
        <v>156</v>
      </c>
      <c r="M99" s="16">
        <v>18.55</v>
      </c>
      <c r="N99" s="16">
        <v>18.68</v>
      </c>
      <c r="O99" s="16">
        <v>18.2</v>
      </c>
      <c r="P99" s="16">
        <v>18.23</v>
      </c>
      <c r="Q99" t="s">
        <v>155</v>
      </c>
      <c r="R99" s="16">
        <v>18.510000000000002</v>
      </c>
      <c r="S99" s="16">
        <v>18.64</v>
      </c>
      <c r="T99" s="16">
        <v>18.350000000000001</v>
      </c>
      <c r="U99" s="16">
        <v>18.420000000000002</v>
      </c>
      <c r="V99" t="s">
        <v>154</v>
      </c>
      <c r="W99" s="16">
        <v>18.489999999999998</v>
      </c>
      <c r="X99" s="16">
        <v>18.57</v>
      </c>
      <c r="Y99" s="16">
        <v>18.329999999999998</v>
      </c>
      <c r="Z99" s="16">
        <v>18.440000000000001</v>
      </c>
      <c r="AA99" t="s">
        <v>153</v>
      </c>
      <c r="AB99" s="16">
        <v>18.45</v>
      </c>
      <c r="AC99" s="16">
        <v>18.57</v>
      </c>
      <c r="AD99" s="16">
        <v>18.34</v>
      </c>
      <c r="AE99" s="16">
        <v>18.52</v>
      </c>
      <c r="AF99" t="s">
        <v>152</v>
      </c>
      <c r="AG99" s="16">
        <v>18.45</v>
      </c>
      <c r="AH99" s="16">
        <v>18.59</v>
      </c>
      <c r="AI99" s="16">
        <v>18.39</v>
      </c>
      <c r="AJ99" s="16">
        <v>18.52</v>
      </c>
      <c r="AK99" t="s">
        <v>151</v>
      </c>
      <c r="AL99" s="16">
        <v>18.5</v>
      </c>
      <c r="AM99" s="16">
        <v>18.579999999999998</v>
      </c>
      <c r="AN99" s="16">
        <v>18.41</v>
      </c>
      <c r="AO99" s="16">
        <v>18.53</v>
      </c>
      <c r="AP99" t="s">
        <v>150</v>
      </c>
      <c r="AQ99" s="16">
        <v>18.55</v>
      </c>
      <c r="AR99" s="16">
        <v>18.600000000000001</v>
      </c>
      <c r="AS99" s="16">
        <v>18.45</v>
      </c>
      <c r="AT99" s="16">
        <v>18.53</v>
      </c>
      <c r="AU99" t="s">
        <v>149</v>
      </c>
      <c r="AV99" s="16">
        <v>18.55</v>
      </c>
      <c r="AW99" s="16">
        <v>18.579999999999998</v>
      </c>
      <c r="AX99" s="16">
        <v>18.489999999999998</v>
      </c>
      <c r="AY99" s="16">
        <v>18.54</v>
      </c>
      <c r="AZ99" t="s">
        <v>148</v>
      </c>
      <c r="BA99" s="16">
        <v>18.41</v>
      </c>
      <c r="BB99" s="16">
        <v>18.5</v>
      </c>
      <c r="BC99" s="16">
        <v>18.350000000000001</v>
      </c>
      <c r="BD99" s="16">
        <v>18.5</v>
      </c>
      <c r="BE99" t="s">
        <v>147</v>
      </c>
      <c r="BF99" s="16">
        <v>18.329999999999998</v>
      </c>
      <c r="BG99" s="16">
        <v>18.399999999999999</v>
      </c>
      <c r="BH99" s="16">
        <v>18.28</v>
      </c>
      <c r="BI99" s="16">
        <v>18.39</v>
      </c>
      <c r="BJ99" t="s">
        <v>146</v>
      </c>
      <c r="BK99" s="16">
        <v>18.170000000000002</v>
      </c>
      <c r="BL99" s="16">
        <v>18.21</v>
      </c>
      <c r="BM99" s="16">
        <v>18.11</v>
      </c>
      <c r="BN99" s="16">
        <v>18.149999999999999</v>
      </c>
    </row>
    <row r="100" spans="1:66" x14ac:dyDescent="0.25">
      <c r="A100" s="17">
        <v>44508</v>
      </c>
      <c r="B100" t="s">
        <v>41</v>
      </c>
      <c r="C100" s="16">
        <v>17.559999999999999</v>
      </c>
      <c r="D100" s="16">
        <v>18.25</v>
      </c>
      <c r="E100" s="16">
        <v>17.329999999999998</v>
      </c>
      <c r="F100" s="16">
        <v>17.62</v>
      </c>
      <c r="G100" t="s">
        <v>157</v>
      </c>
      <c r="H100" s="16">
        <v>17.96</v>
      </c>
      <c r="I100" s="16">
        <v>18.52</v>
      </c>
      <c r="J100" s="16">
        <v>17.809999999999999</v>
      </c>
      <c r="K100" s="16">
        <v>18.170000000000002</v>
      </c>
      <c r="L100" t="s">
        <v>156</v>
      </c>
      <c r="M100" s="16">
        <v>18.29</v>
      </c>
      <c r="N100" s="16">
        <v>18.760000000000002</v>
      </c>
      <c r="O100" s="16">
        <v>18.149999999999999</v>
      </c>
      <c r="P100" s="16">
        <v>18.55</v>
      </c>
      <c r="Q100" t="s">
        <v>155</v>
      </c>
      <c r="R100" s="16">
        <v>18.54</v>
      </c>
      <c r="S100" s="16">
        <v>18.899999999999999</v>
      </c>
      <c r="T100" s="16">
        <v>18.420000000000002</v>
      </c>
      <c r="U100" s="16">
        <v>18.72</v>
      </c>
      <c r="V100" t="s">
        <v>154</v>
      </c>
      <c r="W100" s="16">
        <v>18.489999999999998</v>
      </c>
      <c r="X100" s="16">
        <v>18.77</v>
      </c>
      <c r="Y100" s="16">
        <v>18.47</v>
      </c>
      <c r="Z100" s="16">
        <v>18.64</v>
      </c>
      <c r="AA100" t="s">
        <v>153</v>
      </c>
      <c r="AB100" s="16">
        <v>18.55</v>
      </c>
      <c r="AC100" s="16">
        <v>18.8</v>
      </c>
      <c r="AD100" s="16">
        <v>18.53</v>
      </c>
      <c r="AE100" s="16">
        <v>18.63</v>
      </c>
      <c r="AF100" t="s">
        <v>152</v>
      </c>
      <c r="AG100" s="16">
        <v>18.54</v>
      </c>
      <c r="AH100" s="16">
        <v>18.84</v>
      </c>
      <c r="AI100" s="16">
        <v>18.52</v>
      </c>
      <c r="AJ100" s="16">
        <v>18.7</v>
      </c>
      <c r="AK100" t="s">
        <v>151</v>
      </c>
      <c r="AL100" s="16">
        <v>18.579999999999998</v>
      </c>
      <c r="AM100" s="16">
        <v>18.89</v>
      </c>
      <c r="AN100" s="16">
        <v>18.559999999999999</v>
      </c>
      <c r="AO100" s="16">
        <v>18.75</v>
      </c>
      <c r="AP100" t="s">
        <v>150</v>
      </c>
      <c r="AQ100" s="16">
        <v>18.54</v>
      </c>
      <c r="AR100" s="16">
        <v>18.899999999999999</v>
      </c>
      <c r="AS100" s="16">
        <v>18.54</v>
      </c>
      <c r="AT100" s="16">
        <v>18.760000000000002</v>
      </c>
      <c r="AU100" t="s">
        <v>149</v>
      </c>
      <c r="AV100" s="16">
        <v>18.600000000000001</v>
      </c>
      <c r="AW100" s="16">
        <v>18.86</v>
      </c>
      <c r="AX100" s="16">
        <v>18.55</v>
      </c>
      <c r="AY100" s="16">
        <v>18.73</v>
      </c>
      <c r="AZ100" t="s">
        <v>148</v>
      </c>
      <c r="BA100" s="16">
        <v>18.48</v>
      </c>
      <c r="BB100" s="16">
        <v>18.829999999999998</v>
      </c>
      <c r="BC100" s="16">
        <v>18.48</v>
      </c>
      <c r="BD100" s="16">
        <v>18.649999999999999</v>
      </c>
      <c r="BE100" t="s">
        <v>147</v>
      </c>
      <c r="BF100" s="16">
        <v>18.36</v>
      </c>
      <c r="BG100" s="16">
        <v>18.670000000000002</v>
      </c>
      <c r="BH100" s="16">
        <v>18.36</v>
      </c>
      <c r="BI100" s="16">
        <v>18.55</v>
      </c>
      <c r="BJ100" t="s">
        <v>146</v>
      </c>
      <c r="BK100" s="16">
        <v>18.190000000000001</v>
      </c>
      <c r="BL100" s="16">
        <v>18.45</v>
      </c>
      <c r="BM100" s="16">
        <v>18.190000000000001</v>
      </c>
      <c r="BN100" s="16">
        <v>18.34</v>
      </c>
    </row>
    <row r="101" spans="1:66" x14ac:dyDescent="0.25">
      <c r="A101" s="17">
        <v>44515</v>
      </c>
      <c r="B101" t="s">
        <v>41</v>
      </c>
      <c r="C101" s="16">
        <v>17.5</v>
      </c>
      <c r="D101" s="16">
        <v>18.66</v>
      </c>
      <c r="E101" s="16">
        <v>17.07</v>
      </c>
      <c r="F101" s="16">
        <v>18.57</v>
      </c>
      <c r="G101" t="s">
        <v>157</v>
      </c>
      <c r="H101" s="16">
        <v>18.11</v>
      </c>
      <c r="I101" s="16">
        <v>19.11</v>
      </c>
      <c r="J101" s="16">
        <v>17.71</v>
      </c>
      <c r="K101" s="16">
        <v>18.98</v>
      </c>
      <c r="L101" t="s">
        <v>156</v>
      </c>
      <c r="M101" s="16">
        <v>18.47</v>
      </c>
      <c r="N101" s="16">
        <v>19.28</v>
      </c>
      <c r="O101" s="16">
        <v>18.27</v>
      </c>
      <c r="P101" s="16">
        <v>19.100000000000001</v>
      </c>
      <c r="Q101" t="s">
        <v>155</v>
      </c>
      <c r="R101" s="16">
        <v>18.649999999999999</v>
      </c>
      <c r="S101" s="16">
        <v>19.36</v>
      </c>
      <c r="T101" s="16">
        <v>18.47</v>
      </c>
      <c r="U101" s="16">
        <v>19.16</v>
      </c>
      <c r="V101" t="s">
        <v>154</v>
      </c>
      <c r="W101" s="16">
        <v>18.64</v>
      </c>
      <c r="X101" s="16">
        <v>19.46</v>
      </c>
      <c r="Y101" s="16">
        <v>18.63</v>
      </c>
      <c r="Z101" s="16">
        <v>19.079999999999998</v>
      </c>
      <c r="AA101" t="s">
        <v>153</v>
      </c>
      <c r="AB101" s="16">
        <v>18.63</v>
      </c>
      <c r="AC101" s="16">
        <v>19.420000000000002</v>
      </c>
      <c r="AD101" s="16">
        <v>18.63</v>
      </c>
      <c r="AE101" s="16">
        <v>19.12</v>
      </c>
      <c r="AF101" t="s">
        <v>152</v>
      </c>
      <c r="AG101" s="16">
        <v>18.66</v>
      </c>
      <c r="AH101" s="16">
        <v>19.5</v>
      </c>
      <c r="AI101" s="16">
        <v>18.66</v>
      </c>
      <c r="AJ101" s="16">
        <v>19.09</v>
      </c>
      <c r="AK101" t="s">
        <v>151</v>
      </c>
      <c r="AL101" s="16">
        <v>18.75</v>
      </c>
      <c r="AM101" s="16">
        <v>19.260000000000002</v>
      </c>
      <c r="AN101" s="16">
        <v>18.75</v>
      </c>
      <c r="AO101" s="16">
        <v>19.09</v>
      </c>
      <c r="AP101" t="s">
        <v>150</v>
      </c>
      <c r="AQ101" s="16">
        <v>18.75</v>
      </c>
      <c r="AR101" s="16">
        <v>19.25</v>
      </c>
      <c r="AS101" s="16">
        <v>18.739999999999998</v>
      </c>
      <c r="AT101" s="16">
        <v>19.079999999999998</v>
      </c>
      <c r="AU101" t="s">
        <v>149</v>
      </c>
      <c r="AV101" s="16">
        <v>18.73</v>
      </c>
      <c r="AW101" s="16">
        <v>19.2</v>
      </c>
      <c r="AX101" s="16">
        <v>18.73</v>
      </c>
      <c r="AY101" s="16">
        <v>19.09</v>
      </c>
      <c r="AZ101" t="s">
        <v>148</v>
      </c>
      <c r="BA101" s="16">
        <v>18.649999999999999</v>
      </c>
      <c r="BB101" s="16">
        <v>19.09</v>
      </c>
      <c r="BC101" s="16">
        <v>18.649999999999999</v>
      </c>
      <c r="BD101" s="16">
        <v>19.02</v>
      </c>
      <c r="BE101" t="s">
        <v>147</v>
      </c>
      <c r="BF101" s="16">
        <v>18.55</v>
      </c>
      <c r="BG101" s="16">
        <v>18.79</v>
      </c>
      <c r="BH101" s="16">
        <v>18.52</v>
      </c>
      <c r="BI101" s="16">
        <v>18.79</v>
      </c>
      <c r="BJ101" t="s">
        <v>146</v>
      </c>
      <c r="BK101" s="16">
        <v>18.34</v>
      </c>
      <c r="BL101" s="16">
        <v>18.5</v>
      </c>
      <c r="BM101" s="16">
        <v>18.29</v>
      </c>
      <c r="BN101" s="16">
        <v>18.47</v>
      </c>
    </row>
    <row r="102" spans="1:66" x14ac:dyDescent="0.25">
      <c r="A102" s="17">
        <v>44522</v>
      </c>
      <c r="B102" t="s">
        <v>41</v>
      </c>
      <c r="C102" s="16">
        <v>18.399999999999999</v>
      </c>
      <c r="D102" s="16">
        <v>18.64</v>
      </c>
      <c r="E102" s="16">
        <v>18.07</v>
      </c>
      <c r="F102" s="16">
        <v>18.32</v>
      </c>
      <c r="G102" t="s">
        <v>157</v>
      </c>
      <c r="H102" s="16">
        <v>18.850000000000001</v>
      </c>
      <c r="I102" s="16">
        <v>19.16</v>
      </c>
      <c r="J102" s="16">
        <v>18.5</v>
      </c>
      <c r="K102" s="16">
        <v>18.64</v>
      </c>
      <c r="L102" t="s">
        <v>156</v>
      </c>
      <c r="M102" s="16">
        <v>18.95</v>
      </c>
      <c r="N102" s="16">
        <v>19.3</v>
      </c>
      <c r="O102" s="16">
        <v>18.850000000000001</v>
      </c>
      <c r="P102" s="16">
        <v>18.95</v>
      </c>
      <c r="Q102" t="s">
        <v>155</v>
      </c>
      <c r="R102" s="16">
        <v>19.05</v>
      </c>
      <c r="S102" s="16">
        <v>19.350000000000001</v>
      </c>
      <c r="T102" s="16">
        <v>18.87</v>
      </c>
      <c r="U102" s="16">
        <v>18.899999999999999</v>
      </c>
      <c r="V102" t="s">
        <v>154</v>
      </c>
      <c r="W102" s="16">
        <v>19</v>
      </c>
      <c r="X102" s="16">
        <v>19.16</v>
      </c>
      <c r="Y102" s="16">
        <v>18.760000000000002</v>
      </c>
      <c r="Z102" s="16">
        <v>18.89</v>
      </c>
      <c r="AA102" t="s">
        <v>153</v>
      </c>
      <c r="AB102" s="16">
        <v>19</v>
      </c>
      <c r="AC102" s="16">
        <v>19.12</v>
      </c>
      <c r="AD102" s="16">
        <v>18.82</v>
      </c>
      <c r="AE102" s="16">
        <v>18.82</v>
      </c>
      <c r="AF102" t="s">
        <v>152</v>
      </c>
      <c r="AG102" s="16">
        <v>19.05</v>
      </c>
      <c r="AH102" s="16">
        <v>19.09</v>
      </c>
      <c r="AI102" s="16">
        <v>18.87</v>
      </c>
      <c r="AJ102" s="16">
        <v>18.87</v>
      </c>
      <c r="AK102" t="s">
        <v>151</v>
      </c>
      <c r="AL102" s="16">
        <v>19.09</v>
      </c>
      <c r="AM102" s="16">
        <v>19.09</v>
      </c>
      <c r="AN102" s="16">
        <v>18.920000000000002</v>
      </c>
      <c r="AO102" s="16">
        <v>18.920000000000002</v>
      </c>
      <c r="AP102" t="s">
        <v>150</v>
      </c>
      <c r="AQ102" s="16">
        <v>19.09</v>
      </c>
      <c r="AR102" s="16">
        <v>19.100000000000001</v>
      </c>
      <c r="AS102" s="16">
        <v>18.86</v>
      </c>
      <c r="AT102" s="16">
        <v>18.86</v>
      </c>
      <c r="AU102" t="s">
        <v>149</v>
      </c>
      <c r="AV102" s="16">
        <v>18.989999999999998</v>
      </c>
      <c r="AW102" s="16">
        <v>19.05</v>
      </c>
      <c r="AX102" s="16">
        <v>18.899999999999999</v>
      </c>
      <c r="AY102" s="16">
        <v>18.940000000000001</v>
      </c>
      <c r="AZ102" t="s">
        <v>148</v>
      </c>
      <c r="BA102" s="16">
        <v>18.82</v>
      </c>
      <c r="BB102" s="16">
        <v>18.87</v>
      </c>
      <c r="BC102" s="16">
        <v>18.670000000000002</v>
      </c>
      <c r="BD102" s="16">
        <v>18.79</v>
      </c>
      <c r="BE102" t="s">
        <v>147</v>
      </c>
      <c r="BF102" s="16">
        <v>18.64</v>
      </c>
      <c r="BG102" s="16">
        <v>18.72</v>
      </c>
      <c r="BH102" s="16">
        <v>18.5</v>
      </c>
      <c r="BI102" s="16">
        <v>18.510000000000002</v>
      </c>
      <c r="BJ102" t="s">
        <v>146</v>
      </c>
      <c r="BK102" s="16">
        <v>18.47</v>
      </c>
      <c r="BL102" s="16">
        <v>18.47</v>
      </c>
      <c r="BM102" s="16">
        <v>18.3</v>
      </c>
      <c r="BN102" s="16">
        <v>18.3</v>
      </c>
    </row>
    <row r="103" spans="1:66" x14ac:dyDescent="0.25">
      <c r="A103" s="17">
        <v>44529</v>
      </c>
      <c r="B103" t="s">
        <v>41</v>
      </c>
      <c r="C103" s="16">
        <v>18.32</v>
      </c>
      <c r="D103" s="16">
        <v>18.61</v>
      </c>
      <c r="E103" s="16">
        <v>17.899999999999999</v>
      </c>
      <c r="F103" s="16">
        <v>18.600000000000001</v>
      </c>
      <c r="G103" t="s">
        <v>157</v>
      </c>
      <c r="H103" s="16">
        <v>18.55</v>
      </c>
      <c r="I103" s="16">
        <v>18.84</v>
      </c>
      <c r="J103" s="16">
        <v>18.05</v>
      </c>
      <c r="K103" s="16">
        <v>18.77</v>
      </c>
      <c r="L103" t="s">
        <v>156</v>
      </c>
      <c r="M103" s="16">
        <v>18.86</v>
      </c>
      <c r="N103" s="16">
        <v>19.100000000000001</v>
      </c>
      <c r="O103" s="16">
        <v>18.5</v>
      </c>
      <c r="P103" s="16">
        <v>18.95</v>
      </c>
      <c r="Q103" t="s">
        <v>155</v>
      </c>
      <c r="R103" s="16">
        <v>18.899999999999999</v>
      </c>
      <c r="S103" s="16">
        <v>19.190000000000001</v>
      </c>
      <c r="T103" s="16">
        <v>18.62</v>
      </c>
      <c r="U103" s="16">
        <v>19.100000000000001</v>
      </c>
      <c r="V103" t="s">
        <v>154</v>
      </c>
      <c r="W103" s="16">
        <v>18.62</v>
      </c>
      <c r="X103" s="16">
        <v>19.13</v>
      </c>
      <c r="Y103" s="16">
        <v>18.62</v>
      </c>
      <c r="Z103" s="16">
        <v>19.13</v>
      </c>
      <c r="AA103" t="s">
        <v>153</v>
      </c>
      <c r="AB103" s="16">
        <v>18.78</v>
      </c>
      <c r="AC103" s="16">
        <v>19.05</v>
      </c>
      <c r="AD103" s="16">
        <v>18.68</v>
      </c>
      <c r="AE103" s="16">
        <v>19.05</v>
      </c>
      <c r="AF103" t="s">
        <v>152</v>
      </c>
      <c r="AG103" s="16">
        <v>18.73</v>
      </c>
      <c r="AH103" s="16">
        <v>19.100000000000001</v>
      </c>
      <c r="AI103" s="16">
        <v>18.7</v>
      </c>
      <c r="AJ103" s="16">
        <v>19.100000000000001</v>
      </c>
      <c r="AK103" t="s">
        <v>151</v>
      </c>
      <c r="AL103" s="16">
        <v>18.829999999999998</v>
      </c>
      <c r="AM103" s="16">
        <v>19.100000000000001</v>
      </c>
      <c r="AN103" s="16">
        <v>18.75</v>
      </c>
      <c r="AO103" s="16">
        <v>19.100000000000001</v>
      </c>
      <c r="AP103" t="s">
        <v>150</v>
      </c>
      <c r="AQ103" s="16">
        <v>18.850000000000001</v>
      </c>
      <c r="AR103" s="16">
        <v>19.100000000000001</v>
      </c>
      <c r="AS103" s="16">
        <v>18.739999999999998</v>
      </c>
      <c r="AT103" s="16">
        <v>19.100000000000001</v>
      </c>
      <c r="AU103" t="s">
        <v>149</v>
      </c>
      <c r="AV103" s="16">
        <v>18.86</v>
      </c>
      <c r="AW103" s="16">
        <v>19.05</v>
      </c>
      <c r="AX103" s="16">
        <v>18.71</v>
      </c>
      <c r="AY103" s="16">
        <v>19.05</v>
      </c>
      <c r="AZ103" t="s">
        <v>148</v>
      </c>
      <c r="BA103" s="16">
        <v>18.760000000000002</v>
      </c>
      <c r="BB103" s="16">
        <v>19.010000000000002</v>
      </c>
      <c r="BC103" s="16">
        <v>18.59</v>
      </c>
      <c r="BD103" s="16">
        <v>19.010000000000002</v>
      </c>
      <c r="BE103" t="s">
        <v>147</v>
      </c>
      <c r="BF103" s="16">
        <v>18.43</v>
      </c>
      <c r="BG103" s="16">
        <v>18.850000000000001</v>
      </c>
      <c r="BH103" s="16">
        <v>18.32</v>
      </c>
      <c r="BI103" s="16">
        <v>18.850000000000001</v>
      </c>
      <c r="BJ103" t="s">
        <v>146</v>
      </c>
      <c r="BK103" s="16">
        <v>18.3</v>
      </c>
      <c r="BL103" s="16">
        <v>18.61</v>
      </c>
      <c r="BM103" s="16">
        <v>18.18</v>
      </c>
      <c r="BN103" s="16">
        <v>18.61</v>
      </c>
    </row>
    <row r="104" spans="1:66" x14ac:dyDescent="0.25">
      <c r="A104" s="17">
        <v>44536</v>
      </c>
      <c r="B104" t="s">
        <v>41</v>
      </c>
      <c r="C104" s="16">
        <v>18.649999999999999</v>
      </c>
      <c r="D104" s="16">
        <v>18.829999999999998</v>
      </c>
      <c r="E104" s="16">
        <v>18.5</v>
      </c>
      <c r="F104" s="16">
        <v>18.600000000000001</v>
      </c>
      <c r="G104" t="s">
        <v>157</v>
      </c>
      <c r="H104" s="16">
        <v>18.84</v>
      </c>
      <c r="I104" s="16">
        <v>19.940000000000001</v>
      </c>
      <c r="J104" s="16">
        <v>18.77</v>
      </c>
      <c r="K104" s="16">
        <v>19.82</v>
      </c>
      <c r="L104" t="s">
        <v>156</v>
      </c>
      <c r="M104" s="16">
        <v>19.09</v>
      </c>
      <c r="N104" s="16">
        <v>20.11</v>
      </c>
      <c r="O104" s="16">
        <v>19.07</v>
      </c>
      <c r="P104" s="16">
        <v>19.96</v>
      </c>
      <c r="Q104" t="s">
        <v>155</v>
      </c>
      <c r="R104" s="16">
        <v>19.14</v>
      </c>
      <c r="S104" s="16">
        <v>19.989999999999998</v>
      </c>
      <c r="T104" s="16">
        <v>19.14</v>
      </c>
      <c r="U104" s="16">
        <v>19.690000000000001</v>
      </c>
      <c r="V104" t="s">
        <v>154</v>
      </c>
      <c r="W104" s="16">
        <v>19.149999999999999</v>
      </c>
      <c r="X104" s="16">
        <v>19.75</v>
      </c>
      <c r="Y104" s="16">
        <v>19.12</v>
      </c>
      <c r="Z104" s="16">
        <v>19.57</v>
      </c>
      <c r="AA104" t="s">
        <v>153</v>
      </c>
      <c r="AB104" s="16">
        <v>19.100000000000001</v>
      </c>
      <c r="AC104" s="16">
        <v>19.7</v>
      </c>
      <c r="AD104" s="16">
        <v>19.100000000000001</v>
      </c>
      <c r="AE104" s="16">
        <v>19.61</v>
      </c>
      <c r="AF104" t="s">
        <v>152</v>
      </c>
      <c r="AG104" s="16">
        <v>19.149999999999999</v>
      </c>
      <c r="AH104" s="16">
        <v>19.670000000000002</v>
      </c>
      <c r="AI104" s="16">
        <v>19.11</v>
      </c>
      <c r="AJ104" s="16">
        <v>19.55</v>
      </c>
      <c r="AK104" t="s">
        <v>151</v>
      </c>
      <c r="AL104" s="16">
        <v>19.2</v>
      </c>
      <c r="AM104" s="16">
        <v>19.600000000000001</v>
      </c>
      <c r="AN104" s="16">
        <v>19.2</v>
      </c>
      <c r="AO104" s="16">
        <v>19.600000000000001</v>
      </c>
      <c r="AP104" t="s">
        <v>150</v>
      </c>
      <c r="AQ104" s="16">
        <v>19.16</v>
      </c>
      <c r="AR104" s="16">
        <v>19.600000000000001</v>
      </c>
      <c r="AS104" s="16">
        <v>19.16</v>
      </c>
      <c r="AT104" s="16">
        <v>19.600000000000001</v>
      </c>
      <c r="AU104" t="s">
        <v>149</v>
      </c>
      <c r="AV104" s="16">
        <v>19.09</v>
      </c>
      <c r="AW104" s="16">
        <v>19.510000000000002</v>
      </c>
      <c r="AX104" s="16">
        <v>19.09</v>
      </c>
      <c r="AY104" s="16">
        <v>19.5</v>
      </c>
      <c r="AZ104" t="s">
        <v>148</v>
      </c>
      <c r="BA104" s="16">
        <v>19</v>
      </c>
      <c r="BB104" s="16">
        <v>19.47</v>
      </c>
      <c r="BC104" s="16">
        <v>19</v>
      </c>
      <c r="BD104" s="16">
        <v>19.47</v>
      </c>
      <c r="BE104" t="s">
        <v>147</v>
      </c>
      <c r="BF104" s="16">
        <v>18.850000000000001</v>
      </c>
      <c r="BG104" s="16">
        <v>19.25</v>
      </c>
      <c r="BH104" s="16">
        <v>18.850000000000001</v>
      </c>
      <c r="BI104" s="16">
        <v>19.21</v>
      </c>
      <c r="BJ104" t="s">
        <v>146</v>
      </c>
      <c r="BK104" s="16">
        <v>18.649999999999999</v>
      </c>
      <c r="BL104" s="16">
        <v>19.05</v>
      </c>
      <c r="BM104" s="16">
        <v>18.63</v>
      </c>
      <c r="BN104" s="16">
        <v>19.010000000000002</v>
      </c>
    </row>
    <row r="105" spans="1:66" x14ac:dyDescent="0.25">
      <c r="A105" s="17">
        <v>44543</v>
      </c>
      <c r="B105" t="s">
        <v>41</v>
      </c>
      <c r="C105" s="16">
        <v>18.600000000000001</v>
      </c>
      <c r="D105" s="16">
        <v>18.64</v>
      </c>
      <c r="E105" s="16">
        <v>18.47</v>
      </c>
      <c r="F105" s="16">
        <v>18.48</v>
      </c>
      <c r="G105" t="s">
        <v>157</v>
      </c>
      <c r="H105" s="16">
        <v>19.82</v>
      </c>
      <c r="I105" s="16">
        <v>20.13</v>
      </c>
      <c r="J105" s="16">
        <v>19.23</v>
      </c>
      <c r="K105" s="16">
        <v>19.25</v>
      </c>
      <c r="L105" t="s">
        <v>156</v>
      </c>
      <c r="M105" s="16">
        <v>19.78</v>
      </c>
      <c r="N105" s="16">
        <v>20.11</v>
      </c>
      <c r="O105" s="16">
        <v>19.670000000000002</v>
      </c>
      <c r="P105" s="16">
        <v>19.7</v>
      </c>
      <c r="Q105" t="s">
        <v>155</v>
      </c>
      <c r="R105" s="16">
        <v>19.66</v>
      </c>
      <c r="S105" s="16">
        <v>19.899999999999999</v>
      </c>
      <c r="T105" s="16">
        <v>19.63</v>
      </c>
      <c r="U105" s="16">
        <v>19.760000000000002</v>
      </c>
      <c r="V105" t="s">
        <v>154</v>
      </c>
      <c r="W105" s="16">
        <v>19.54</v>
      </c>
      <c r="X105" s="16">
        <v>19.75</v>
      </c>
      <c r="Y105" s="16">
        <v>19.48</v>
      </c>
      <c r="Z105" s="16">
        <v>19.63</v>
      </c>
      <c r="AA105" t="s">
        <v>153</v>
      </c>
      <c r="AB105" s="16">
        <v>19.61</v>
      </c>
      <c r="AC105" s="16">
        <v>19.79</v>
      </c>
      <c r="AD105" s="16">
        <v>19.54</v>
      </c>
      <c r="AE105" s="16">
        <v>19.75</v>
      </c>
      <c r="AF105" t="s">
        <v>152</v>
      </c>
      <c r="AG105" s="16">
        <v>19.649999999999999</v>
      </c>
      <c r="AH105" s="16">
        <v>19.84</v>
      </c>
      <c r="AI105" s="16">
        <v>19.57</v>
      </c>
      <c r="AJ105" s="16">
        <v>19.78</v>
      </c>
      <c r="AK105" t="s">
        <v>151</v>
      </c>
      <c r="AL105" s="16">
        <v>19.649999999999999</v>
      </c>
      <c r="AM105" s="16">
        <v>19.95</v>
      </c>
      <c r="AN105" s="16">
        <v>19.59</v>
      </c>
      <c r="AO105" s="16">
        <v>19.95</v>
      </c>
      <c r="AP105" t="s">
        <v>150</v>
      </c>
      <c r="AQ105" s="16">
        <v>19.57</v>
      </c>
      <c r="AR105" s="16">
        <v>19.989999999999998</v>
      </c>
      <c r="AS105" s="16">
        <v>19.559999999999999</v>
      </c>
      <c r="AT105" s="16">
        <v>19.989999999999998</v>
      </c>
      <c r="AU105" t="s">
        <v>149</v>
      </c>
      <c r="AV105" s="16">
        <v>19.600000000000001</v>
      </c>
      <c r="AW105" s="16">
        <v>19.91</v>
      </c>
      <c r="AX105" s="16">
        <v>19.600000000000001</v>
      </c>
      <c r="AY105" s="16">
        <v>19.899999999999999</v>
      </c>
      <c r="AZ105" t="s">
        <v>148</v>
      </c>
      <c r="BA105" s="16">
        <v>19.399999999999999</v>
      </c>
      <c r="BB105" s="16">
        <v>19.79</v>
      </c>
      <c r="BC105" s="16">
        <v>19.39</v>
      </c>
      <c r="BD105" s="16">
        <v>19.73</v>
      </c>
      <c r="BE105" t="s">
        <v>147</v>
      </c>
      <c r="BF105" s="16">
        <v>19.149999999999999</v>
      </c>
      <c r="BG105" s="16">
        <v>19.649999999999999</v>
      </c>
      <c r="BH105" s="16">
        <v>19.14</v>
      </c>
      <c r="BI105" s="16">
        <v>19.52</v>
      </c>
      <c r="BJ105" t="s">
        <v>146</v>
      </c>
      <c r="BK105" s="16">
        <v>19</v>
      </c>
      <c r="BL105" s="16">
        <v>19.45</v>
      </c>
      <c r="BM105" s="16">
        <v>18.95</v>
      </c>
      <c r="BN105" s="16">
        <v>19.239999999999998</v>
      </c>
    </row>
    <row r="106" spans="1:66" x14ac:dyDescent="0.25">
      <c r="A106" s="17">
        <v>44550</v>
      </c>
      <c r="B106" t="s">
        <v>41</v>
      </c>
      <c r="C106" s="16">
        <v>18.47</v>
      </c>
      <c r="D106" s="16">
        <v>18.48</v>
      </c>
      <c r="E106" s="16">
        <v>18.41</v>
      </c>
      <c r="F106" s="16">
        <v>18.43</v>
      </c>
      <c r="G106" t="s">
        <v>157</v>
      </c>
      <c r="H106" s="16">
        <v>19.309999999999999</v>
      </c>
      <c r="I106" s="16">
        <v>19.75</v>
      </c>
      <c r="J106" s="16">
        <v>18.93</v>
      </c>
      <c r="K106" s="16">
        <v>19.489999999999998</v>
      </c>
      <c r="L106" t="s">
        <v>156</v>
      </c>
      <c r="M106" s="16">
        <v>19.63</v>
      </c>
      <c r="N106" s="16">
        <v>20.3</v>
      </c>
      <c r="O106" s="16">
        <v>19.28</v>
      </c>
      <c r="P106" s="16">
        <v>19.95</v>
      </c>
      <c r="Q106" t="s">
        <v>155</v>
      </c>
      <c r="R106" s="16">
        <v>19.7</v>
      </c>
      <c r="S106" s="16">
        <v>20.2</v>
      </c>
      <c r="T106" s="16">
        <v>19.399999999999999</v>
      </c>
      <c r="U106" s="16">
        <v>19.95</v>
      </c>
      <c r="V106" t="s">
        <v>154</v>
      </c>
      <c r="W106" s="16">
        <v>19.600000000000001</v>
      </c>
      <c r="X106" s="16">
        <v>20</v>
      </c>
      <c r="Y106" s="16">
        <v>19.45</v>
      </c>
      <c r="Z106" s="16">
        <v>19.829999999999998</v>
      </c>
      <c r="AA106" t="s">
        <v>153</v>
      </c>
      <c r="AB106" s="16">
        <v>19.64</v>
      </c>
      <c r="AC106" s="16">
        <v>20</v>
      </c>
      <c r="AD106" s="16">
        <v>19.5</v>
      </c>
      <c r="AE106" s="16">
        <v>19.89</v>
      </c>
      <c r="AF106" t="s">
        <v>152</v>
      </c>
      <c r="AG106" s="16">
        <v>19.75</v>
      </c>
      <c r="AH106" s="16">
        <v>19.97</v>
      </c>
      <c r="AI106" s="16">
        <v>19.66</v>
      </c>
      <c r="AJ106" s="16">
        <v>19.809999999999999</v>
      </c>
      <c r="AK106" t="s">
        <v>151</v>
      </c>
      <c r="AL106" s="16">
        <v>19.899999999999999</v>
      </c>
      <c r="AM106" s="16">
        <v>20.010000000000002</v>
      </c>
      <c r="AN106" s="16">
        <v>19.77</v>
      </c>
      <c r="AO106" s="16">
        <v>19.96</v>
      </c>
      <c r="AP106" t="s">
        <v>150</v>
      </c>
      <c r="AQ106" s="16">
        <v>19.95</v>
      </c>
      <c r="AR106" s="16">
        <v>20.010000000000002</v>
      </c>
      <c r="AS106" s="16">
        <v>19.8</v>
      </c>
      <c r="AT106" s="16">
        <v>20</v>
      </c>
      <c r="AU106" t="s">
        <v>149</v>
      </c>
      <c r="AV106" s="16">
        <v>19.84</v>
      </c>
      <c r="AW106" s="16">
        <v>19.95</v>
      </c>
      <c r="AX106" s="16">
        <v>19.670000000000002</v>
      </c>
      <c r="AY106" s="16">
        <v>19.86</v>
      </c>
      <c r="AZ106" t="s">
        <v>148</v>
      </c>
      <c r="BA106" s="16">
        <v>19.649999999999999</v>
      </c>
      <c r="BB106" s="16">
        <v>19.850000000000001</v>
      </c>
      <c r="BC106" s="16">
        <v>19.63</v>
      </c>
      <c r="BD106" s="16">
        <v>19.68</v>
      </c>
      <c r="BE106" t="s">
        <v>147</v>
      </c>
      <c r="BF106" s="16">
        <v>19.5</v>
      </c>
      <c r="BG106" s="16">
        <v>19.72</v>
      </c>
      <c r="BH106" s="16">
        <v>19.420000000000002</v>
      </c>
      <c r="BI106" s="16">
        <v>19.46</v>
      </c>
      <c r="BJ106" t="s">
        <v>146</v>
      </c>
      <c r="BK106" s="16">
        <v>19.27</v>
      </c>
      <c r="BL106" s="16">
        <v>19.350000000000001</v>
      </c>
      <c r="BM106" s="16">
        <v>19.059999999999999</v>
      </c>
      <c r="BN106" s="16">
        <v>19.190000000000001</v>
      </c>
    </row>
    <row r="107" spans="1:66" x14ac:dyDescent="0.25">
      <c r="A107" s="17">
        <v>44557</v>
      </c>
      <c r="B107" t="s">
        <v>41</v>
      </c>
      <c r="C107" s="16">
        <v>18.420000000000002</v>
      </c>
      <c r="D107" s="16">
        <v>18.440000000000001</v>
      </c>
      <c r="E107" s="16">
        <v>18.41</v>
      </c>
      <c r="F107" s="16">
        <v>18.420000000000002</v>
      </c>
      <c r="G107" t="s">
        <v>157</v>
      </c>
      <c r="H107" s="16">
        <v>19.27</v>
      </c>
      <c r="I107" s="16">
        <v>20.239999999999998</v>
      </c>
      <c r="J107" s="16">
        <v>19.27</v>
      </c>
      <c r="K107" s="16">
        <v>20.04</v>
      </c>
      <c r="L107" t="s">
        <v>156</v>
      </c>
      <c r="M107" s="16">
        <v>19.95</v>
      </c>
      <c r="N107" s="16">
        <v>20.9</v>
      </c>
      <c r="O107" s="16">
        <v>19.84</v>
      </c>
      <c r="P107" s="16">
        <v>20.72</v>
      </c>
      <c r="Q107" t="s">
        <v>155</v>
      </c>
      <c r="R107" s="16">
        <v>20</v>
      </c>
      <c r="S107" s="16">
        <v>20.88</v>
      </c>
      <c r="T107" s="16">
        <v>19.850000000000001</v>
      </c>
      <c r="U107" s="16">
        <v>20.49</v>
      </c>
      <c r="V107" t="s">
        <v>154</v>
      </c>
      <c r="W107" s="16">
        <v>20</v>
      </c>
      <c r="X107" s="16">
        <v>20.48</v>
      </c>
      <c r="Y107" s="16">
        <v>19.84</v>
      </c>
      <c r="Z107" s="16">
        <v>20.22</v>
      </c>
      <c r="AA107" t="s">
        <v>153</v>
      </c>
      <c r="AB107" s="16">
        <v>19.920000000000002</v>
      </c>
      <c r="AC107" s="16">
        <v>20.21</v>
      </c>
      <c r="AD107" s="16">
        <v>19.809999999999999</v>
      </c>
      <c r="AE107" s="16">
        <v>20.04</v>
      </c>
      <c r="AF107" t="s">
        <v>152</v>
      </c>
      <c r="AG107" s="16">
        <v>19.87</v>
      </c>
      <c r="AH107" s="16">
        <v>20.149999999999999</v>
      </c>
      <c r="AI107" s="16">
        <v>19.82</v>
      </c>
      <c r="AJ107" s="16">
        <v>19.97</v>
      </c>
      <c r="AK107" t="s">
        <v>151</v>
      </c>
      <c r="AL107" s="16">
        <v>20</v>
      </c>
      <c r="AM107" s="16">
        <v>20.350000000000001</v>
      </c>
      <c r="AN107" s="16">
        <v>19.920000000000002</v>
      </c>
      <c r="AO107" s="16">
        <v>20.079999999999998</v>
      </c>
      <c r="AP107" t="s">
        <v>150</v>
      </c>
      <c r="AQ107" s="16">
        <v>20.02</v>
      </c>
      <c r="AR107" s="16">
        <v>20.25</v>
      </c>
      <c r="AS107" s="16">
        <v>19.920000000000002</v>
      </c>
      <c r="AT107" s="16">
        <v>20.059999999999999</v>
      </c>
      <c r="AU107" t="s">
        <v>149</v>
      </c>
      <c r="AV107" s="16">
        <v>19.989999999999998</v>
      </c>
      <c r="AW107" s="16">
        <v>20.3</v>
      </c>
      <c r="AX107" s="16">
        <v>19.88</v>
      </c>
      <c r="AY107" s="16">
        <v>20</v>
      </c>
      <c r="AZ107" t="s">
        <v>148</v>
      </c>
      <c r="BA107" s="16">
        <v>19.84</v>
      </c>
      <c r="BB107" s="16">
        <v>20.22</v>
      </c>
      <c r="BC107" s="16">
        <v>19.75</v>
      </c>
      <c r="BD107" s="16">
        <v>19.96</v>
      </c>
      <c r="BE107" t="s">
        <v>147</v>
      </c>
      <c r="BF107" s="16">
        <v>19.52</v>
      </c>
      <c r="BG107" s="16">
        <v>20</v>
      </c>
      <c r="BH107" s="16">
        <v>19.52</v>
      </c>
      <c r="BI107" s="16">
        <v>19.8</v>
      </c>
      <c r="BJ107" t="s">
        <v>146</v>
      </c>
      <c r="BK107" s="16">
        <v>19.399999999999999</v>
      </c>
      <c r="BL107" s="16">
        <v>19.61</v>
      </c>
      <c r="BM107" s="16">
        <v>19.100000000000001</v>
      </c>
      <c r="BN107" s="16">
        <v>19.53</v>
      </c>
    </row>
    <row r="108" spans="1:66" x14ac:dyDescent="0.25">
      <c r="A108" s="17">
        <v>44564</v>
      </c>
      <c r="B108" t="s">
        <v>41</v>
      </c>
      <c r="C108" s="16">
        <v>18.43</v>
      </c>
      <c r="D108" s="16">
        <v>18.43</v>
      </c>
      <c r="E108" s="16">
        <v>18.36</v>
      </c>
      <c r="F108" s="16">
        <v>18.36</v>
      </c>
      <c r="G108" t="s">
        <v>157</v>
      </c>
      <c r="H108" s="16">
        <v>20.04</v>
      </c>
      <c r="I108" s="16">
        <v>20.77</v>
      </c>
      <c r="J108" s="16">
        <v>19.899999999999999</v>
      </c>
      <c r="K108" s="16">
        <v>20.29</v>
      </c>
      <c r="L108" t="s">
        <v>156</v>
      </c>
      <c r="M108" s="16">
        <v>20.78</v>
      </c>
      <c r="N108" s="16">
        <v>22.45</v>
      </c>
      <c r="O108" s="16">
        <v>20.63</v>
      </c>
      <c r="P108" s="16">
        <v>21.43</v>
      </c>
      <c r="Q108" t="s">
        <v>155</v>
      </c>
      <c r="R108" s="16">
        <v>20.5</v>
      </c>
      <c r="S108" s="16">
        <v>21.97</v>
      </c>
      <c r="T108" s="16">
        <v>20.49</v>
      </c>
      <c r="U108" s="16">
        <v>21.24</v>
      </c>
      <c r="V108" t="s">
        <v>154</v>
      </c>
      <c r="W108" s="16">
        <v>20.22</v>
      </c>
      <c r="X108" s="16">
        <v>21.47</v>
      </c>
      <c r="Y108" s="16">
        <v>20.22</v>
      </c>
      <c r="Z108" s="16">
        <v>20.75</v>
      </c>
      <c r="AA108" t="s">
        <v>153</v>
      </c>
      <c r="AB108" s="16">
        <v>20.04</v>
      </c>
      <c r="AC108" s="16">
        <v>21.1</v>
      </c>
      <c r="AD108" s="16">
        <v>20.04</v>
      </c>
      <c r="AE108" s="16">
        <v>20.41</v>
      </c>
      <c r="AF108" t="s">
        <v>152</v>
      </c>
      <c r="AG108" s="16">
        <v>20.02</v>
      </c>
      <c r="AH108" s="16">
        <v>20.81</v>
      </c>
      <c r="AI108" s="16">
        <v>20</v>
      </c>
      <c r="AJ108" s="16">
        <v>20.47</v>
      </c>
      <c r="AK108" t="s">
        <v>151</v>
      </c>
      <c r="AL108" s="16">
        <v>20.100000000000001</v>
      </c>
      <c r="AM108" s="16">
        <v>20.72</v>
      </c>
      <c r="AN108" s="16">
        <v>19.93</v>
      </c>
      <c r="AO108" s="16">
        <v>20.46</v>
      </c>
      <c r="AP108" t="s">
        <v>150</v>
      </c>
      <c r="AQ108" s="16">
        <v>20.149999999999999</v>
      </c>
      <c r="AR108" s="16">
        <v>20.69</v>
      </c>
      <c r="AS108" s="16">
        <v>19.95</v>
      </c>
      <c r="AT108" s="16">
        <v>20.3</v>
      </c>
      <c r="AU108" t="s">
        <v>149</v>
      </c>
      <c r="AV108" s="16">
        <v>20.05</v>
      </c>
      <c r="AW108" s="16">
        <v>20.55</v>
      </c>
      <c r="AX108" s="16">
        <v>19.989999999999998</v>
      </c>
      <c r="AY108" s="16">
        <v>20.309999999999999</v>
      </c>
      <c r="AZ108" t="s">
        <v>148</v>
      </c>
      <c r="BA108" s="16">
        <v>19.96</v>
      </c>
      <c r="BB108" s="16">
        <v>20.399999999999999</v>
      </c>
      <c r="BC108" s="16">
        <v>19.93</v>
      </c>
      <c r="BD108" s="16">
        <v>20.149999999999999</v>
      </c>
      <c r="BE108" t="s">
        <v>147</v>
      </c>
      <c r="BF108" s="16">
        <v>19.68</v>
      </c>
      <c r="BG108" s="16">
        <v>20.100000000000001</v>
      </c>
      <c r="BH108" s="16">
        <v>19.649999999999999</v>
      </c>
      <c r="BI108" s="16">
        <v>20.05</v>
      </c>
      <c r="BJ108" t="s">
        <v>146</v>
      </c>
      <c r="BK108" s="16">
        <v>19.5</v>
      </c>
      <c r="BL108" s="16">
        <v>19.75</v>
      </c>
      <c r="BM108" s="16">
        <v>19.350000000000001</v>
      </c>
      <c r="BN108" s="16">
        <v>19.649999999999999</v>
      </c>
    </row>
    <row r="109" spans="1:66" x14ac:dyDescent="0.25">
      <c r="A109" s="17">
        <v>44571</v>
      </c>
      <c r="C109" s="16"/>
      <c r="D109" s="16"/>
      <c r="E109" s="16"/>
      <c r="F109" s="16"/>
      <c r="G109" t="s">
        <v>157</v>
      </c>
      <c r="H109" s="16">
        <v>20.239999999999998</v>
      </c>
      <c r="I109" s="16">
        <v>20.47</v>
      </c>
      <c r="J109" s="16">
        <v>20.239999999999998</v>
      </c>
      <c r="K109" s="16">
        <v>20.28</v>
      </c>
      <c r="L109" t="s">
        <v>156</v>
      </c>
      <c r="M109" s="16">
        <v>21.43</v>
      </c>
      <c r="N109" s="16">
        <v>22.95</v>
      </c>
      <c r="O109" s="16">
        <v>21.43</v>
      </c>
      <c r="P109" s="16">
        <v>22.08</v>
      </c>
      <c r="Q109" t="s">
        <v>155</v>
      </c>
      <c r="R109" s="16">
        <v>21.12</v>
      </c>
      <c r="S109" s="16">
        <v>22.81</v>
      </c>
      <c r="T109" s="16">
        <v>21.12</v>
      </c>
      <c r="U109" s="16">
        <v>22.43</v>
      </c>
      <c r="V109" t="s">
        <v>154</v>
      </c>
      <c r="W109" s="16">
        <v>20.71</v>
      </c>
      <c r="X109" s="16">
        <v>22.22</v>
      </c>
      <c r="Y109" s="16">
        <v>20.71</v>
      </c>
      <c r="Z109" s="16">
        <v>21.98</v>
      </c>
      <c r="AA109" t="s">
        <v>153</v>
      </c>
      <c r="AB109" s="16">
        <v>20.41</v>
      </c>
      <c r="AC109" s="16">
        <v>21.75</v>
      </c>
      <c r="AD109" s="16">
        <v>20.41</v>
      </c>
      <c r="AE109" s="16">
        <v>21.59</v>
      </c>
      <c r="AF109" t="s">
        <v>152</v>
      </c>
      <c r="AG109" s="16">
        <v>20.41</v>
      </c>
      <c r="AH109" s="16">
        <v>21.5</v>
      </c>
      <c r="AI109" s="16">
        <v>20.41</v>
      </c>
      <c r="AJ109" s="16">
        <v>21.31</v>
      </c>
      <c r="AK109" t="s">
        <v>151</v>
      </c>
      <c r="AL109" s="16">
        <v>20.41</v>
      </c>
      <c r="AM109" s="16">
        <v>21.34</v>
      </c>
      <c r="AN109" s="16">
        <v>20.41</v>
      </c>
      <c r="AO109" s="16">
        <v>21.3</v>
      </c>
      <c r="AP109" t="s">
        <v>150</v>
      </c>
      <c r="AQ109" s="16">
        <v>20.56</v>
      </c>
      <c r="AR109" s="16">
        <v>21.3</v>
      </c>
      <c r="AS109" s="16">
        <v>20.56</v>
      </c>
      <c r="AT109" s="16">
        <v>21.25</v>
      </c>
      <c r="AU109" t="s">
        <v>149</v>
      </c>
      <c r="AV109" s="16">
        <v>20.45</v>
      </c>
      <c r="AW109" s="16">
        <v>21.2</v>
      </c>
      <c r="AX109" s="16">
        <v>20.41</v>
      </c>
      <c r="AY109" s="16">
        <v>21.14</v>
      </c>
      <c r="AZ109" t="s">
        <v>148</v>
      </c>
      <c r="BA109" s="16">
        <v>20.28</v>
      </c>
      <c r="BB109" s="16">
        <v>21</v>
      </c>
      <c r="BC109" s="16">
        <v>20.28</v>
      </c>
      <c r="BD109" s="16">
        <v>20.89</v>
      </c>
      <c r="BE109" t="s">
        <v>147</v>
      </c>
      <c r="BF109" s="16">
        <v>20.100000000000001</v>
      </c>
      <c r="BG109" s="16">
        <v>20.76</v>
      </c>
      <c r="BH109" s="16">
        <v>20.100000000000001</v>
      </c>
      <c r="BI109" s="16">
        <v>20.66</v>
      </c>
      <c r="BJ109" t="s">
        <v>146</v>
      </c>
      <c r="BK109" s="16">
        <v>19.8</v>
      </c>
      <c r="BL109" s="16">
        <v>20.25</v>
      </c>
      <c r="BM109" s="16">
        <v>19.75</v>
      </c>
      <c r="BN109" s="16">
        <v>20.149999999999999</v>
      </c>
    </row>
    <row r="110" spans="1:66" x14ac:dyDescent="0.25">
      <c r="A110" s="17">
        <v>44578</v>
      </c>
      <c r="C110" s="16"/>
      <c r="D110" s="16"/>
      <c r="E110" s="16"/>
      <c r="F110" s="16"/>
      <c r="G110" t="s">
        <v>157</v>
      </c>
      <c r="H110" s="16">
        <v>20.28</v>
      </c>
      <c r="I110" s="16">
        <v>20.309999999999999</v>
      </c>
      <c r="J110" s="16">
        <v>20.21</v>
      </c>
      <c r="K110" s="16">
        <v>20.29</v>
      </c>
      <c r="L110" t="s">
        <v>156</v>
      </c>
      <c r="M110" s="16">
        <v>22.08</v>
      </c>
      <c r="N110" s="16">
        <v>22.44</v>
      </c>
      <c r="O110" s="16">
        <v>20.5</v>
      </c>
      <c r="P110" s="16">
        <v>20.54</v>
      </c>
      <c r="Q110" t="s">
        <v>155</v>
      </c>
      <c r="R110" s="16">
        <v>22.52</v>
      </c>
      <c r="S110" s="16">
        <v>22.95</v>
      </c>
      <c r="T110" s="16">
        <v>21.45</v>
      </c>
      <c r="U110" s="16">
        <v>21.75</v>
      </c>
      <c r="V110" t="s">
        <v>154</v>
      </c>
      <c r="W110" s="16">
        <v>22</v>
      </c>
      <c r="X110" s="16">
        <v>22.39</v>
      </c>
      <c r="Y110" s="16">
        <v>21.2</v>
      </c>
      <c r="Z110" s="16">
        <v>21.53</v>
      </c>
      <c r="AA110" t="s">
        <v>153</v>
      </c>
      <c r="AB110" s="16">
        <v>21.7</v>
      </c>
      <c r="AC110" s="16">
        <v>22</v>
      </c>
      <c r="AD110" s="16">
        <v>21.02</v>
      </c>
      <c r="AE110" s="16">
        <v>21.12</v>
      </c>
      <c r="AF110" t="s">
        <v>152</v>
      </c>
      <c r="AG110" s="16">
        <v>21.41</v>
      </c>
      <c r="AH110" s="16">
        <v>21.66</v>
      </c>
      <c r="AI110" s="16">
        <v>20.84</v>
      </c>
      <c r="AJ110" s="16">
        <v>20.95</v>
      </c>
      <c r="AK110" t="s">
        <v>151</v>
      </c>
      <c r="AL110" s="16">
        <v>21.35</v>
      </c>
      <c r="AM110" s="16">
        <v>21.6</v>
      </c>
      <c r="AN110" s="16">
        <v>20.79</v>
      </c>
      <c r="AO110" s="16">
        <v>21.01</v>
      </c>
      <c r="AP110" t="s">
        <v>150</v>
      </c>
      <c r="AQ110" s="16">
        <v>21.35</v>
      </c>
      <c r="AR110" s="16">
        <v>21.58</v>
      </c>
      <c r="AS110" s="16">
        <v>20.76</v>
      </c>
      <c r="AT110" s="16">
        <v>20.82</v>
      </c>
      <c r="AU110" t="s">
        <v>149</v>
      </c>
      <c r="AV110" s="16">
        <v>21.24</v>
      </c>
      <c r="AW110" s="16">
        <v>21.33</v>
      </c>
      <c r="AX110" s="16">
        <v>20.56</v>
      </c>
      <c r="AY110" s="16">
        <v>20.65</v>
      </c>
      <c r="AZ110" t="s">
        <v>148</v>
      </c>
      <c r="BA110" s="16">
        <v>21</v>
      </c>
      <c r="BB110" s="16">
        <v>21.08</v>
      </c>
      <c r="BC110" s="16">
        <v>20.440000000000001</v>
      </c>
      <c r="BD110" s="16">
        <v>20.53</v>
      </c>
      <c r="BE110" t="s">
        <v>147</v>
      </c>
      <c r="BF110" s="16">
        <v>20.7</v>
      </c>
      <c r="BG110" s="16">
        <v>20.82</v>
      </c>
      <c r="BH110" s="16">
        <v>20.170000000000002</v>
      </c>
      <c r="BI110" s="16">
        <v>20.2</v>
      </c>
      <c r="BJ110" t="s">
        <v>146</v>
      </c>
      <c r="BK110" s="16">
        <v>20.149999999999999</v>
      </c>
      <c r="BL110" s="16">
        <v>20.3</v>
      </c>
      <c r="BM110" s="16">
        <v>19.63</v>
      </c>
      <c r="BN110" s="16">
        <v>19.64</v>
      </c>
    </row>
    <row r="111" spans="1:66" x14ac:dyDescent="0.25">
      <c r="A111" s="17">
        <v>44585</v>
      </c>
      <c r="C111" s="16"/>
      <c r="D111" s="16"/>
      <c r="E111" s="16"/>
      <c r="F111" s="16"/>
      <c r="G111" t="s">
        <v>157</v>
      </c>
      <c r="H111" s="16">
        <v>20.28</v>
      </c>
      <c r="I111" s="16">
        <v>20.37</v>
      </c>
      <c r="J111" s="16">
        <v>20.27</v>
      </c>
      <c r="K111" s="16">
        <v>20.36</v>
      </c>
      <c r="L111" t="s">
        <v>156</v>
      </c>
      <c r="M111" s="16">
        <v>20.55</v>
      </c>
      <c r="N111" s="16">
        <v>20.82</v>
      </c>
      <c r="O111" s="16">
        <v>19.5</v>
      </c>
      <c r="P111" s="16">
        <v>20.190000000000001</v>
      </c>
      <c r="Q111" t="s">
        <v>155</v>
      </c>
      <c r="R111" s="16">
        <v>21.59</v>
      </c>
      <c r="S111" s="16">
        <v>21.93</v>
      </c>
      <c r="T111" s="16">
        <v>20.07</v>
      </c>
      <c r="U111" s="16">
        <v>21.38</v>
      </c>
      <c r="V111" t="s">
        <v>154</v>
      </c>
      <c r="W111" s="16">
        <v>21.4</v>
      </c>
      <c r="X111" s="16">
        <v>21.73</v>
      </c>
      <c r="Y111" s="16">
        <v>20.399999999999999</v>
      </c>
      <c r="Z111" s="16">
        <v>21.5</v>
      </c>
      <c r="AA111" t="s">
        <v>153</v>
      </c>
      <c r="AB111" s="16">
        <v>21.1</v>
      </c>
      <c r="AC111" s="16">
        <v>21.61</v>
      </c>
      <c r="AD111" s="16">
        <v>20.37</v>
      </c>
      <c r="AE111" s="16">
        <v>21.45</v>
      </c>
      <c r="AF111" t="s">
        <v>152</v>
      </c>
      <c r="AG111" s="16">
        <v>20.86</v>
      </c>
      <c r="AH111" s="16">
        <v>21.39</v>
      </c>
      <c r="AI111" s="16">
        <v>20.43</v>
      </c>
      <c r="AJ111" s="16">
        <v>21.25</v>
      </c>
      <c r="AK111" t="s">
        <v>151</v>
      </c>
      <c r="AL111" s="16">
        <v>20.87</v>
      </c>
      <c r="AM111" s="16">
        <v>21.3</v>
      </c>
      <c r="AN111" s="16">
        <v>20.440000000000001</v>
      </c>
      <c r="AO111" s="16">
        <v>21.16</v>
      </c>
      <c r="AP111" t="s">
        <v>150</v>
      </c>
      <c r="AQ111" s="16">
        <v>20.8</v>
      </c>
      <c r="AR111" s="16">
        <v>21.19</v>
      </c>
      <c r="AS111" s="16">
        <v>20.399999999999999</v>
      </c>
      <c r="AT111" s="16">
        <v>21.17</v>
      </c>
      <c r="AU111" t="s">
        <v>149</v>
      </c>
      <c r="AV111" s="16">
        <v>20.65</v>
      </c>
      <c r="AW111" s="16">
        <v>21.05</v>
      </c>
      <c r="AX111" s="16">
        <v>20.38</v>
      </c>
      <c r="AY111" s="16">
        <v>20.9</v>
      </c>
      <c r="AZ111" t="s">
        <v>148</v>
      </c>
      <c r="BA111" s="16">
        <v>20.55</v>
      </c>
      <c r="BB111" s="16">
        <v>20.81</v>
      </c>
      <c r="BC111" s="16">
        <v>20.190000000000001</v>
      </c>
      <c r="BD111" s="16">
        <v>20.6</v>
      </c>
      <c r="BE111" t="s">
        <v>147</v>
      </c>
      <c r="BF111" s="16">
        <v>20.2</v>
      </c>
      <c r="BG111" s="16">
        <v>20.46</v>
      </c>
      <c r="BH111" s="16">
        <v>20.100000000000001</v>
      </c>
      <c r="BI111" s="16">
        <v>20.39</v>
      </c>
      <c r="BJ111" t="s">
        <v>146</v>
      </c>
      <c r="BK111" s="16">
        <v>19.7</v>
      </c>
      <c r="BL111" s="16">
        <v>20</v>
      </c>
      <c r="BM111" s="16">
        <v>19.66</v>
      </c>
      <c r="BN111" s="16">
        <v>19.91</v>
      </c>
    </row>
    <row r="112" spans="1:66" x14ac:dyDescent="0.25">
      <c r="A112" s="17">
        <v>44592</v>
      </c>
      <c r="C112" s="16"/>
      <c r="D112" s="16"/>
      <c r="E112" s="16"/>
      <c r="F112" s="16"/>
      <c r="G112" t="s">
        <v>157</v>
      </c>
      <c r="H112" s="16">
        <v>20.36</v>
      </c>
      <c r="I112" s="16">
        <v>20.39</v>
      </c>
      <c r="J112" s="16">
        <v>20.350000000000001</v>
      </c>
      <c r="K112" s="16">
        <v>20.38</v>
      </c>
      <c r="L112" t="s">
        <v>156</v>
      </c>
      <c r="M112" s="16">
        <v>20.239999999999998</v>
      </c>
      <c r="N112" s="16">
        <v>20.73</v>
      </c>
      <c r="O112" s="16">
        <v>20.07</v>
      </c>
      <c r="P112" s="16">
        <v>20.7</v>
      </c>
      <c r="Q112" t="s">
        <v>155</v>
      </c>
      <c r="R112" s="16">
        <v>21.4</v>
      </c>
      <c r="S112" s="16">
        <v>21.95</v>
      </c>
      <c r="T112" s="16">
        <v>21.1</v>
      </c>
      <c r="U112" s="16">
        <v>21.66</v>
      </c>
      <c r="V112" t="s">
        <v>154</v>
      </c>
      <c r="W112" s="16">
        <v>21.59</v>
      </c>
      <c r="X112" s="16">
        <v>21.86</v>
      </c>
      <c r="Y112" s="16">
        <v>21.23</v>
      </c>
      <c r="Z112" s="16">
        <v>21.8</v>
      </c>
      <c r="AA112" t="s">
        <v>153</v>
      </c>
      <c r="AB112" s="16">
        <v>21.45</v>
      </c>
      <c r="AC112" s="16">
        <v>21.7</v>
      </c>
      <c r="AD112" s="16">
        <v>21.3</v>
      </c>
      <c r="AE112" s="16">
        <v>21.52</v>
      </c>
      <c r="AF112" t="s">
        <v>152</v>
      </c>
      <c r="AG112" s="16">
        <v>21.25</v>
      </c>
      <c r="AH112" s="16">
        <v>21.56</v>
      </c>
      <c r="AI112" s="16">
        <v>21.13</v>
      </c>
      <c r="AJ112" s="16">
        <v>21.56</v>
      </c>
      <c r="AK112" t="s">
        <v>151</v>
      </c>
      <c r="AL112" s="16">
        <v>21.16</v>
      </c>
      <c r="AM112" s="16">
        <v>21.46</v>
      </c>
      <c r="AN112" s="16">
        <v>21.07</v>
      </c>
      <c r="AO112" s="16">
        <v>21.42</v>
      </c>
      <c r="AP112" t="s">
        <v>150</v>
      </c>
      <c r="AQ112" s="16">
        <v>21.17</v>
      </c>
      <c r="AR112" s="16">
        <v>21.44</v>
      </c>
      <c r="AS112" s="16">
        <v>21.01</v>
      </c>
      <c r="AT112" s="16">
        <v>21.35</v>
      </c>
      <c r="AU112" t="s">
        <v>149</v>
      </c>
      <c r="AV112" s="16">
        <v>21</v>
      </c>
      <c r="AW112" s="16">
        <v>21.25</v>
      </c>
      <c r="AX112" s="16">
        <v>20.89</v>
      </c>
      <c r="AY112" s="16">
        <v>21.25</v>
      </c>
      <c r="AZ112" t="s">
        <v>148</v>
      </c>
      <c r="BA112" s="16">
        <v>20.83</v>
      </c>
      <c r="BB112" s="16">
        <v>20.92</v>
      </c>
      <c r="BC112" s="16">
        <v>20.62</v>
      </c>
      <c r="BD112" s="16">
        <v>20.92</v>
      </c>
      <c r="BE112" t="s">
        <v>147</v>
      </c>
      <c r="BF112" s="16">
        <v>20.52</v>
      </c>
      <c r="BG112" s="16">
        <v>20.55</v>
      </c>
      <c r="BH112" s="16">
        <v>20.37</v>
      </c>
      <c r="BI112" s="16">
        <v>20.54</v>
      </c>
      <c r="BJ112" t="s">
        <v>146</v>
      </c>
      <c r="BK112" s="16">
        <v>20</v>
      </c>
      <c r="BL112" s="16">
        <v>20.18</v>
      </c>
      <c r="BM112" s="16">
        <v>19.940000000000001</v>
      </c>
      <c r="BN112" s="16">
        <v>20.100000000000001</v>
      </c>
    </row>
    <row r="113" spans="1:66" x14ac:dyDescent="0.25">
      <c r="A113" s="17">
        <v>44599</v>
      </c>
      <c r="C113" s="16"/>
      <c r="D113" s="16"/>
      <c r="E113" s="16"/>
      <c r="F113" s="16"/>
      <c r="H113" s="16"/>
      <c r="I113" s="16"/>
      <c r="J113" s="16"/>
      <c r="K113" s="16"/>
      <c r="L113" t="s">
        <v>156</v>
      </c>
      <c r="M113" s="16">
        <v>20.83</v>
      </c>
      <c r="N113" s="16">
        <v>20.85</v>
      </c>
      <c r="O113" s="16">
        <v>20.46</v>
      </c>
      <c r="P113" s="16">
        <v>20.8</v>
      </c>
      <c r="Q113" t="s">
        <v>155</v>
      </c>
      <c r="R113" s="16">
        <v>21.7</v>
      </c>
      <c r="S113" s="16">
        <v>22.9</v>
      </c>
      <c r="T113" s="16">
        <v>21.31</v>
      </c>
      <c r="U113" s="16">
        <v>22.68</v>
      </c>
      <c r="V113" t="s">
        <v>154</v>
      </c>
      <c r="W113" s="16">
        <v>21.89</v>
      </c>
      <c r="X113" s="16">
        <v>23.24</v>
      </c>
      <c r="Y113" s="16">
        <v>21.72</v>
      </c>
      <c r="Z113" s="16">
        <v>22.94</v>
      </c>
      <c r="AA113" t="s">
        <v>153</v>
      </c>
      <c r="AB113" s="16">
        <v>21.7</v>
      </c>
      <c r="AC113" s="16">
        <v>22.8</v>
      </c>
      <c r="AD113" s="16">
        <v>21.57</v>
      </c>
      <c r="AE113" s="16">
        <v>22.54</v>
      </c>
      <c r="AF113" t="s">
        <v>152</v>
      </c>
      <c r="AG113" s="16">
        <v>21.6</v>
      </c>
      <c r="AH113" s="16">
        <v>22.62</v>
      </c>
      <c r="AI113" s="16">
        <v>21.6</v>
      </c>
      <c r="AJ113" s="16">
        <v>22.25</v>
      </c>
      <c r="AK113" t="s">
        <v>151</v>
      </c>
      <c r="AL113" s="16">
        <v>21.45</v>
      </c>
      <c r="AM113" s="16">
        <v>22.4</v>
      </c>
      <c r="AN113" s="16">
        <v>21.45</v>
      </c>
      <c r="AO113" s="16">
        <v>22.12</v>
      </c>
      <c r="AP113" t="s">
        <v>150</v>
      </c>
      <c r="AQ113" s="16">
        <v>21.43</v>
      </c>
      <c r="AR113" s="16">
        <v>22.1</v>
      </c>
      <c r="AS113" s="16">
        <v>21.43</v>
      </c>
      <c r="AT113" s="16">
        <v>21.92</v>
      </c>
      <c r="AU113" t="s">
        <v>149</v>
      </c>
      <c r="AV113" s="16">
        <v>21.25</v>
      </c>
      <c r="AW113" s="16">
        <v>22</v>
      </c>
      <c r="AX113" s="16">
        <v>21.25</v>
      </c>
      <c r="AY113" s="16">
        <v>21.75</v>
      </c>
      <c r="AZ113" t="s">
        <v>148</v>
      </c>
      <c r="BA113" s="16">
        <v>21.01</v>
      </c>
      <c r="BB113" s="16">
        <v>21.55</v>
      </c>
      <c r="BC113" s="16">
        <v>21.01</v>
      </c>
      <c r="BD113" s="16">
        <v>21.4</v>
      </c>
      <c r="BE113" t="s">
        <v>147</v>
      </c>
      <c r="BF113" s="16">
        <v>20.6</v>
      </c>
      <c r="BG113" s="16">
        <v>21.14</v>
      </c>
      <c r="BH113" s="16">
        <v>20.6</v>
      </c>
      <c r="BI113" s="16">
        <v>21.02</v>
      </c>
      <c r="BJ113" t="s">
        <v>146</v>
      </c>
      <c r="BK113" s="16">
        <v>20.2</v>
      </c>
      <c r="BL113" s="16">
        <v>20.65</v>
      </c>
      <c r="BM113" s="16">
        <v>20.18</v>
      </c>
      <c r="BN113" s="16">
        <v>20.6</v>
      </c>
    </row>
    <row r="114" spans="1:66" x14ac:dyDescent="0.25">
      <c r="A114" s="17">
        <v>44606</v>
      </c>
      <c r="C114" s="16"/>
      <c r="D114" s="16"/>
      <c r="E114" s="16"/>
      <c r="F114" s="16"/>
      <c r="H114" s="16"/>
      <c r="I114" s="16"/>
      <c r="J114" s="16"/>
      <c r="K114" s="16"/>
      <c r="L114" t="s">
        <v>156</v>
      </c>
      <c r="M114" s="16">
        <v>20.81</v>
      </c>
      <c r="N114" s="16">
        <v>20.9</v>
      </c>
      <c r="O114" s="16">
        <v>20.73</v>
      </c>
      <c r="P114" s="16">
        <v>20.9</v>
      </c>
      <c r="Q114" t="s">
        <v>155</v>
      </c>
      <c r="R114" s="16">
        <v>22.6</v>
      </c>
      <c r="S114" s="16">
        <v>23.03</v>
      </c>
      <c r="T114" s="16">
        <v>21.88</v>
      </c>
      <c r="U114" s="16">
        <v>22.4</v>
      </c>
      <c r="V114" t="s">
        <v>154</v>
      </c>
      <c r="W114" s="16">
        <v>22.75</v>
      </c>
      <c r="X114" s="16">
        <v>23.34</v>
      </c>
      <c r="Y114" s="16">
        <v>22.31</v>
      </c>
      <c r="Z114" s="16">
        <v>22.81</v>
      </c>
      <c r="AA114" t="s">
        <v>153</v>
      </c>
      <c r="AB114" s="16">
        <v>22.31</v>
      </c>
      <c r="AC114" s="16">
        <v>22.68</v>
      </c>
      <c r="AD114" s="16">
        <v>21.88</v>
      </c>
      <c r="AE114" s="16">
        <v>22.39</v>
      </c>
      <c r="AF114" t="s">
        <v>152</v>
      </c>
      <c r="AG114" s="16">
        <v>22.1</v>
      </c>
      <c r="AH114" s="16">
        <v>22.29</v>
      </c>
      <c r="AI114" s="16">
        <v>21.57</v>
      </c>
      <c r="AJ114" s="16">
        <v>21.9</v>
      </c>
      <c r="AK114" t="s">
        <v>151</v>
      </c>
      <c r="AL114" s="16">
        <v>21.87</v>
      </c>
      <c r="AM114" s="16">
        <v>22.17</v>
      </c>
      <c r="AN114" s="16">
        <v>21.46</v>
      </c>
      <c r="AO114" s="16">
        <v>21.78</v>
      </c>
      <c r="AP114" t="s">
        <v>150</v>
      </c>
      <c r="AQ114" s="16">
        <v>21.78</v>
      </c>
      <c r="AR114" s="16">
        <v>21.95</v>
      </c>
      <c r="AS114" s="16">
        <v>21.38</v>
      </c>
      <c r="AT114" s="16">
        <v>21.56</v>
      </c>
      <c r="AU114" t="s">
        <v>149</v>
      </c>
      <c r="AV114" s="16">
        <v>21.65</v>
      </c>
      <c r="AW114" s="16">
        <v>21.75</v>
      </c>
      <c r="AX114" s="16">
        <v>21.31</v>
      </c>
      <c r="AY114" s="16">
        <v>21.49</v>
      </c>
      <c r="AZ114" t="s">
        <v>148</v>
      </c>
      <c r="BA114" s="16">
        <v>21.3</v>
      </c>
      <c r="BB114" s="16">
        <v>21.43</v>
      </c>
      <c r="BC114" s="16">
        <v>21.15</v>
      </c>
      <c r="BD114" s="16">
        <v>21.28</v>
      </c>
      <c r="BE114" t="s">
        <v>147</v>
      </c>
      <c r="BF114" s="16">
        <v>21.1</v>
      </c>
      <c r="BG114" s="16">
        <v>21.1</v>
      </c>
      <c r="BH114" s="16">
        <v>20.72</v>
      </c>
      <c r="BI114" s="16">
        <v>20.8</v>
      </c>
      <c r="BJ114" t="s">
        <v>146</v>
      </c>
      <c r="BK114" s="16">
        <v>20.6</v>
      </c>
      <c r="BL114" s="16">
        <v>20.7</v>
      </c>
      <c r="BM114" s="16">
        <v>20.2</v>
      </c>
      <c r="BN114" s="16">
        <v>20.3</v>
      </c>
    </row>
    <row r="115" spans="1:66" x14ac:dyDescent="0.25">
      <c r="A115" s="17">
        <v>44613</v>
      </c>
      <c r="C115" s="16"/>
      <c r="D115" s="16"/>
      <c r="E115" s="16"/>
      <c r="F115" s="16"/>
      <c r="H115" s="16"/>
      <c r="I115" s="16"/>
      <c r="J115" s="16"/>
      <c r="K115" s="16"/>
      <c r="L115" t="s">
        <v>156</v>
      </c>
      <c r="M115" s="16">
        <v>20.87</v>
      </c>
      <c r="N115" s="16">
        <v>20.95</v>
      </c>
      <c r="O115" s="16">
        <v>20.87</v>
      </c>
      <c r="P115" s="16">
        <v>20.92</v>
      </c>
      <c r="Q115" t="s">
        <v>155</v>
      </c>
      <c r="R115" s="16">
        <v>22.4</v>
      </c>
      <c r="S115" s="16">
        <v>22.81</v>
      </c>
      <c r="T115" s="16">
        <v>21.82</v>
      </c>
      <c r="U115" s="16">
        <v>21.9</v>
      </c>
      <c r="V115" t="s">
        <v>154</v>
      </c>
      <c r="W115" s="16">
        <v>22.9</v>
      </c>
      <c r="X115" s="16">
        <v>23.32</v>
      </c>
      <c r="Y115" s="16">
        <v>22.24</v>
      </c>
      <c r="Z115" s="16">
        <v>22.48</v>
      </c>
      <c r="AA115" t="s">
        <v>153</v>
      </c>
      <c r="AB115" s="16">
        <v>22.39</v>
      </c>
      <c r="AC115" s="16">
        <v>23</v>
      </c>
      <c r="AD115" s="16">
        <v>22</v>
      </c>
      <c r="AE115" s="16">
        <v>22.38</v>
      </c>
      <c r="AF115" t="s">
        <v>152</v>
      </c>
      <c r="AG115" s="16">
        <v>22.11</v>
      </c>
      <c r="AH115" s="16">
        <v>22.72</v>
      </c>
      <c r="AI115" s="16">
        <v>21.8</v>
      </c>
      <c r="AJ115" s="16">
        <v>22.27</v>
      </c>
      <c r="AK115" t="s">
        <v>151</v>
      </c>
      <c r="AL115" s="16">
        <v>21.85</v>
      </c>
      <c r="AM115" s="16">
        <v>22.6</v>
      </c>
      <c r="AN115" s="16">
        <v>21.7</v>
      </c>
      <c r="AO115" s="16">
        <v>22.22</v>
      </c>
      <c r="AP115" t="s">
        <v>150</v>
      </c>
      <c r="AQ115" s="16">
        <v>21.65</v>
      </c>
      <c r="AR115" s="16">
        <v>22.45</v>
      </c>
      <c r="AS115" s="16">
        <v>21.6</v>
      </c>
      <c r="AT115" s="16">
        <v>22.05</v>
      </c>
      <c r="AU115" t="s">
        <v>149</v>
      </c>
      <c r="AV115" s="16">
        <v>21.55</v>
      </c>
      <c r="AW115" s="16">
        <v>22.2</v>
      </c>
      <c r="AX115" s="16">
        <v>21.46</v>
      </c>
      <c r="AY115" s="16">
        <v>21.8</v>
      </c>
      <c r="AZ115" t="s">
        <v>148</v>
      </c>
      <c r="BA115" s="16">
        <v>21.45</v>
      </c>
      <c r="BB115" s="16">
        <v>22</v>
      </c>
      <c r="BC115" s="16">
        <v>21.29</v>
      </c>
      <c r="BD115" s="16">
        <v>21.6</v>
      </c>
      <c r="BE115" t="s">
        <v>147</v>
      </c>
      <c r="BF115" s="16">
        <v>20.9</v>
      </c>
      <c r="BG115" s="16">
        <v>21.5</v>
      </c>
      <c r="BH115" s="16">
        <v>20.8</v>
      </c>
      <c r="BI115" s="16">
        <v>21.16</v>
      </c>
      <c r="BJ115" t="s">
        <v>146</v>
      </c>
      <c r="BK115" s="16">
        <v>20.39</v>
      </c>
      <c r="BL115" s="16">
        <v>21</v>
      </c>
      <c r="BM115" s="16">
        <v>20.39</v>
      </c>
      <c r="BN115" s="16">
        <v>20.67</v>
      </c>
    </row>
    <row r="116" spans="1:66" x14ac:dyDescent="0.25">
      <c r="A116" s="17">
        <v>44620</v>
      </c>
      <c r="C116" s="16"/>
      <c r="D116" s="16"/>
      <c r="E116" s="16"/>
      <c r="F116" s="16"/>
      <c r="H116" s="16"/>
      <c r="I116" s="16"/>
      <c r="J116" s="16"/>
      <c r="K116" s="16"/>
      <c r="L116" t="s">
        <v>156</v>
      </c>
      <c r="M116" s="16">
        <v>20.91</v>
      </c>
      <c r="N116" s="16">
        <v>20.92</v>
      </c>
      <c r="O116" s="16">
        <v>20.91</v>
      </c>
      <c r="P116" s="16">
        <v>20.91</v>
      </c>
      <c r="Q116" t="s">
        <v>155</v>
      </c>
      <c r="R116" s="16">
        <v>21.99</v>
      </c>
      <c r="S116" s="16">
        <v>22.69</v>
      </c>
      <c r="T116" s="16">
        <v>21.83</v>
      </c>
      <c r="U116" s="16">
        <v>22.55</v>
      </c>
      <c r="V116" t="s">
        <v>154</v>
      </c>
      <c r="W116" s="16">
        <v>22.65</v>
      </c>
      <c r="X116" s="16">
        <v>24</v>
      </c>
      <c r="Y116" s="16">
        <v>22.44</v>
      </c>
      <c r="Z116" s="16">
        <v>23.68</v>
      </c>
      <c r="AA116" t="s">
        <v>153</v>
      </c>
      <c r="AB116" s="16">
        <v>22.6</v>
      </c>
      <c r="AC116" s="16">
        <v>24</v>
      </c>
      <c r="AD116" s="16">
        <v>22.46</v>
      </c>
      <c r="AE116" s="16">
        <v>23.62</v>
      </c>
      <c r="AF116" t="s">
        <v>152</v>
      </c>
      <c r="AG116" s="16">
        <v>22.4</v>
      </c>
      <c r="AH116" s="16">
        <v>23.85</v>
      </c>
      <c r="AI116" s="16">
        <v>22.33</v>
      </c>
      <c r="AJ116" s="16">
        <v>23.44</v>
      </c>
      <c r="AK116" t="s">
        <v>151</v>
      </c>
      <c r="AL116" s="16">
        <v>22.2</v>
      </c>
      <c r="AM116" s="16">
        <v>23.65</v>
      </c>
      <c r="AN116" s="16">
        <v>22.2</v>
      </c>
      <c r="AO116" s="16">
        <v>23.35</v>
      </c>
      <c r="AP116" t="s">
        <v>150</v>
      </c>
      <c r="AQ116" s="16">
        <v>22.15</v>
      </c>
      <c r="AR116" s="16">
        <v>23.25</v>
      </c>
      <c r="AS116" s="16">
        <v>21.92</v>
      </c>
      <c r="AT116" s="16">
        <v>23.18</v>
      </c>
      <c r="AU116" t="s">
        <v>149</v>
      </c>
      <c r="AV116" s="16">
        <v>21.84</v>
      </c>
      <c r="AW116" s="16">
        <v>22.99</v>
      </c>
      <c r="AX116" s="16">
        <v>21.84</v>
      </c>
      <c r="AY116" s="16">
        <v>22.8</v>
      </c>
      <c r="AZ116" t="s">
        <v>148</v>
      </c>
      <c r="BA116" s="16">
        <v>21.6</v>
      </c>
      <c r="BB116" s="16">
        <v>22.59</v>
      </c>
      <c r="BC116" s="16">
        <v>21.6</v>
      </c>
      <c r="BD116" s="16">
        <v>22.4</v>
      </c>
      <c r="BE116" t="s">
        <v>147</v>
      </c>
      <c r="BF116" s="16">
        <v>21.21</v>
      </c>
      <c r="BG116" s="16">
        <v>22.1</v>
      </c>
      <c r="BH116" s="16">
        <v>21.21</v>
      </c>
      <c r="BI116" s="16">
        <v>21.9</v>
      </c>
      <c r="BJ116" t="s">
        <v>146</v>
      </c>
      <c r="BK116" s="16">
        <v>20.72</v>
      </c>
      <c r="BL116" s="16">
        <v>21.49</v>
      </c>
      <c r="BM116" s="16">
        <v>20.72</v>
      </c>
      <c r="BN116" s="16">
        <v>21.49</v>
      </c>
    </row>
    <row r="117" spans="1:66" x14ac:dyDescent="0.25">
      <c r="A117" s="17">
        <v>44627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155</v>
      </c>
      <c r="R117" s="16">
        <v>22.6</v>
      </c>
      <c r="S117" s="16">
        <v>22.73</v>
      </c>
      <c r="T117" s="16">
        <v>22.32</v>
      </c>
      <c r="U117" s="16">
        <v>22.35</v>
      </c>
      <c r="V117" t="s">
        <v>154</v>
      </c>
      <c r="W117" s="16">
        <v>23.68</v>
      </c>
      <c r="X117" s="16">
        <v>24.68</v>
      </c>
      <c r="Y117" s="16">
        <v>23.42</v>
      </c>
      <c r="Z117" s="16">
        <v>23.82</v>
      </c>
      <c r="AA117" t="s">
        <v>153</v>
      </c>
      <c r="AB117" s="16">
        <v>23.63</v>
      </c>
      <c r="AC117" s="16">
        <v>24.75</v>
      </c>
      <c r="AD117" s="16">
        <v>23.61</v>
      </c>
      <c r="AE117" s="16">
        <v>24</v>
      </c>
      <c r="AF117" t="s">
        <v>152</v>
      </c>
      <c r="AG117" s="16">
        <v>23.5</v>
      </c>
      <c r="AH117" s="16">
        <v>24.6</v>
      </c>
      <c r="AI117" s="16">
        <v>23.5</v>
      </c>
      <c r="AJ117" s="16">
        <v>24.02</v>
      </c>
      <c r="AK117" t="s">
        <v>151</v>
      </c>
      <c r="AL117" s="16">
        <v>23.5</v>
      </c>
      <c r="AM117" s="16">
        <v>24.4</v>
      </c>
      <c r="AN117" s="16">
        <v>23.37</v>
      </c>
      <c r="AO117" s="16">
        <v>23.9</v>
      </c>
      <c r="AP117" t="s">
        <v>150</v>
      </c>
      <c r="AQ117" s="16">
        <v>23.3</v>
      </c>
      <c r="AR117" s="16">
        <v>24</v>
      </c>
      <c r="AS117" s="16">
        <v>23.04</v>
      </c>
      <c r="AT117" s="16">
        <v>23.8</v>
      </c>
      <c r="AU117" t="s">
        <v>149</v>
      </c>
      <c r="AV117" s="16">
        <v>22.81</v>
      </c>
      <c r="AW117" s="16">
        <v>23.61</v>
      </c>
      <c r="AX117" s="16">
        <v>22.81</v>
      </c>
      <c r="AY117" s="16">
        <v>23.6</v>
      </c>
      <c r="AZ117" t="s">
        <v>148</v>
      </c>
      <c r="BA117" s="16">
        <v>22.6</v>
      </c>
      <c r="BB117" s="16">
        <v>23.17</v>
      </c>
      <c r="BC117" s="16">
        <v>22.6</v>
      </c>
      <c r="BD117" s="16">
        <v>23.1</v>
      </c>
      <c r="BE117" t="s">
        <v>147</v>
      </c>
      <c r="BF117" s="16">
        <v>22.09</v>
      </c>
      <c r="BG117" s="16">
        <v>22.8</v>
      </c>
      <c r="BH117" s="16">
        <v>22.05</v>
      </c>
      <c r="BI117" s="16">
        <v>22.8</v>
      </c>
      <c r="BJ117" t="s">
        <v>146</v>
      </c>
      <c r="BK117" s="16">
        <v>21.5</v>
      </c>
      <c r="BL117" s="16">
        <v>22.2</v>
      </c>
      <c r="BM117" s="16">
        <v>21.46</v>
      </c>
      <c r="BN117" s="16">
        <v>22.1</v>
      </c>
    </row>
    <row r="118" spans="1:66" x14ac:dyDescent="0.25">
      <c r="A118" s="17">
        <v>44634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155</v>
      </c>
      <c r="R118" s="16">
        <v>22.53</v>
      </c>
      <c r="S118" s="16">
        <v>22.53</v>
      </c>
      <c r="T118" s="16">
        <v>22.28</v>
      </c>
      <c r="U118" s="16">
        <v>22.41</v>
      </c>
      <c r="V118" t="s">
        <v>154</v>
      </c>
      <c r="W118" s="16">
        <v>23.83</v>
      </c>
      <c r="X118" s="16">
        <v>24.24</v>
      </c>
      <c r="Y118" s="16">
        <v>22.79</v>
      </c>
      <c r="Z118" s="16">
        <v>23.43</v>
      </c>
      <c r="AA118" t="s">
        <v>153</v>
      </c>
      <c r="AB118" s="16">
        <v>24.2</v>
      </c>
      <c r="AC118" s="16">
        <v>24.5</v>
      </c>
      <c r="AD118" s="16">
        <v>23.24</v>
      </c>
      <c r="AE118" s="16">
        <v>24.07</v>
      </c>
      <c r="AF118" t="s">
        <v>152</v>
      </c>
      <c r="AG118" s="16">
        <v>24.25</v>
      </c>
      <c r="AH118" s="16">
        <v>24.6</v>
      </c>
      <c r="AI118" s="16">
        <v>23.5</v>
      </c>
      <c r="AJ118" s="16">
        <v>24.19</v>
      </c>
      <c r="AK118" t="s">
        <v>151</v>
      </c>
      <c r="AL118" s="16">
        <v>24.28</v>
      </c>
      <c r="AM118" s="16">
        <v>24.51</v>
      </c>
      <c r="AN118" s="16">
        <v>23.58</v>
      </c>
      <c r="AO118" s="16">
        <v>24.19</v>
      </c>
      <c r="AP118" t="s">
        <v>150</v>
      </c>
      <c r="AQ118" s="16">
        <v>24</v>
      </c>
      <c r="AR118" s="16">
        <v>24.24</v>
      </c>
      <c r="AS118" s="16">
        <v>23.64</v>
      </c>
      <c r="AT118" s="16">
        <v>24.02</v>
      </c>
      <c r="AU118" t="s">
        <v>149</v>
      </c>
      <c r="AV118" s="16">
        <v>23.8</v>
      </c>
      <c r="AW118" s="16">
        <v>24</v>
      </c>
      <c r="AX118" s="16">
        <v>23.6</v>
      </c>
      <c r="AY118" s="16">
        <v>23.91</v>
      </c>
      <c r="AZ118" t="s">
        <v>148</v>
      </c>
      <c r="BA118" s="16">
        <v>23.4</v>
      </c>
      <c r="BB118" s="16">
        <v>23.62</v>
      </c>
      <c r="BC118" s="16">
        <v>23.2</v>
      </c>
      <c r="BD118" s="16">
        <v>23.48</v>
      </c>
      <c r="BE118" t="s">
        <v>147</v>
      </c>
      <c r="BF118" s="16">
        <v>23</v>
      </c>
      <c r="BG118" s="16">
        <v>23.2</v>
      </c>
      <c r="BH118" s="16">
        <v>22.8</v>
      </c>
      <c r="BI118" s="16">
        <v>23.02</v>
      </c>
      <c r="BJ118" t="s">
        <v>146</v>
      </c>
      <c r="BK118" s="16">
        <v>22.5</v>
      </c>
      <c r="BL118" s="16">
        <v>22.57</v>
      </c>
      <c r="BM118" s="16">
        <v>22.2</v>
      </c>
      <c r="BN118" s="16">
        <v>22.33</v>
      </c>
    </row>
    <row r="119" spans="1:66" x14ac:dyDescent="0.25">
      <c r="A119" s="17">
        <v>44641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155</v>
      </c>
      <c r="R119" s="16">
        <v>22.41</v>
      </c>
      <c r="S119" s="16">
        <v>22.44</v>
      </c>
      <c r="T119" s="16">
        <v>22.37</v>
      </c>
      <c r="U119" s="16">
        <v>22.42</v>
      </c>
      <c r="V119" t="s">
        <v>154</v>
      </c>
      <c r="W119" s="16">
        <v>23.49</v>
      </c>
      <c r="X119" s="16">
        <v>24.72</v>
      </c>
      <c r="Y119" s="16">
        <v>23.49</v>
      </c>
      <c r="Z119" s="16">
        <v>24.3</v>
      </c>
      <c r="AA119" t="s">
        <v>153</v>
      </c>
      <c r="AB119" s="16">
        <v>24.2</v>
      </c>
      <c r="AC119" s="16">
        <v>25.55</v>
      </c>
      <c r="AD119" s="16">
        <v>24.1</v>
      </c>
      <c r="AE119" s="16">
        <v>25.01</v>
      </c>
      <c r="AF119" t="s">
        <v>152</v>
      </c>
      <c r="AG119" s="16">
        <v>24.1</v>
      </c>
      <c r="AH119" s="16">
        <v>25.39</v>
      </c>
      <c r="AI119" s="16">
        <v>24.1</v>
      </c>
      <c r="AJ119" s="16">
        <v>24.79</v>
      </c>
      <c r="AK119" t="s">
        <v>151</v>
      </c>
      <c r="AL119" s="16">
        <v>24.1</v>
      </c>
      <c r="AM119" s="16">
        <v>25.07</v>
      </c>
      <c r="AN119" s="16">
        <v>24.1</v>
      </c>
      <c r="AO119" s="16">
        <v>24.34</v>
      </c>
      <c r="AP119" t="s">
        <v>150</v>
      </c>
      <c r="AQ119" s="16">
        <v>24.09</v>
      </c>
      <c r="AR119" s="16">
        <v>24.75</v>
      </c>
      <c r="AS119" s="16">
        <v>23.99</v>
      </c>
      <c r="AT119" s="16">
        <v>24.27</v>
      </c>
      <c r="AU119" t="s">
        <v>149</v>
      </c>
      <c r="AV119" s="16">
        <v>24.05</v>
      </c>
      <c r="AW119" s="16">
        <v>24.5</v>
      </c>
      <c r="AX119" s="16">
        <v>23.8</v>
      </c>
      <c r="AY119" s="16">
        <v>24.05</v>
      </c>
      <c r="AZ119" t="s">
        <v>148</v>
      </c>
      <c r="BA119" s="16">
        <v>23.6</v>
      </c>
      <c r="BB119" s="16">
        <v>23.98</v>
      </c>
      <c r="BC119" s="16">
        <v>23.52</v>
      </c>
      <c r="BD119" s="16">
        <v>23.65</v>
      </c>
      <c r="BE119" t="s">
        <v>147</v>
      </c>
      <c r="BF119" s="16">
        <v>23.1</v>
      </c>
      <c r="BG119" s="16">
        <v>23.54</v>
      </c>
      <c r="BH119" s="16">
        <v>23.1</v>
      </c>
      <c r="BI119" s="16">
        <v>23.22</v>
      </c>
      <c r="BJ119" t="s">
        <v>146</v>
      </c>
      <c r="BK119" s="16">
        <v>22.45</v>
      </c>
      <c r="BL119" s="16">
        <v>23</v>
      </c>
      <c r="BM119" s="16">
        <v>22.45</v>
      </c>
      <c r="BN119" s="16">
        <v>22.79</v>
      </c>
    </row>
    <row r="120" spans="1:66" x14ac:dyDescent="0.25">
      <c r="A120" s="17">
        <v>44648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155</v>
      </c>
      <c r="R120" s="16">
        <v>22.42</v>
      </c>
      <c r="S120" s="16">
        <v>22.45</v>
      </c>
      <c r="T120" s="16">
        <v>22.41</v>
      </c>
      <c r="U120" s="16">
        <v>22.45</v>
      </c>
      <c r="V120" t="s">
        <v>154</v>
      </c>
      <c r="W120" s="16">
        <v>24.2</v>
      </c>
      <c r="X120" s="16">
        <v>24.34</v>
      </c>
      <c r="Y120" s="16">
        <v>23.07</v>
      </c>
      <c r="Z120" s="16">
        <v>23.69</v>
      </c>
      <c r="AA120" t="s">
        <v>153</v>
      </c>
      <c r="AB120" s="16">
        <v>25</v>
      </c>
      <c r="AC120" s="16">
        <v>25</v>
      </c>
      <c r="AD120" s="16">
        <v>23.29</v>
      </c>
      <c r="AE120" s="16">
        <v>24.55</v>
      </c>
      <c r="AF120" t="s">
        <v>152</v>
      </c>
      <c r="AG120" s="16">
        <v>24.84</v>
      </c>
      <c r="AH120" s="16">
        <v>24.84</v>
      </c>
      <c r="AI120" s="16">
        <v>23.31</v>
      </c>
      <c r="AJ120" s="16">
        <v>24.35</v>
      </c>
      <c r="AK120" t="s">
        <v>151</v>
      </c>
      <c r="AL120" s="16">
        <v>24.4</v>
      </c>
      <c r="AM120" s="16">
        <v>24.4</v>
      </c>
      <c r="AN120" s="16">
        <v>23.3</v>
      </c>
      <c r="AO120" s="16">
        <v>24.17</v>
      </c>
      <c r="AP120" t="s">
        <v>150</v>
      </c>
      <c r="AQ120" s="16">
        <v>24.24</v>
      </c>
      <c r="AR120" s="16">
        <v>24.27</v>
      </c>
      <c r="AS120" s="16">
        <v>23.3</v>
      </c>
      <c r="AT120" s="16">
        <v>24.02</v>
      </c>
      <c r="AU120" t="s">
        <v>149</v>
      </c>
      <c r="AV120" s="16">
        <v>24.05</v>
      </c>
      <c r="AW120" s="16">
        <v>24.05</v>
      </c>
      <c r="AX120" s="16">
        <v>23.18</v>
      </c>
      <c r="AY120" s="16">
        <v>23.81</v>
      </c>
      <c r="AZ120" t="s">
        <v>148</v>
      </c>
      <c r="BA120" s="16">
        <v>23.5</v>
      </c>
      <c r="BB120" s="16">
        <v>23.5</v>
      </c>
      <c r="BC120" s="16">
        <v>23.12</v>
      </c>
      <c r="BD120" s="16">
        <v>23.45</v>
      </c>
      <c r="BE120" t="s">
        <v>147</v>
      </c>
      <c r="BF120" s="16">
        <v>23.22</v>
      </c>
      <c r="BG120" s="16">
        <v>23.22</v>
      </c>
      <c r="BH120" s="16">
        <v>22.82</v>
      </c>
      <c r="BI120" s="16">
        <v>22.95</v>
      </c>
      <c r="BJ120" t="s">
        <v>146</v>
      </c>
      <c r="BK120" s="16">
        <v>22.73</v>
      </c>
      <c r="BL120" s="16">
        <v>22.79</v>
      </c>
      <c r="BM120" s="16">
        <v>22.38</v>
      </c>
      <c r="BN120" s="16">
        <v>22.38</v>
      </c>
    </row>
    <row r="121" spans="1:66" x14ac:dyDescent="0.25">
      <c r="A121" s="17">
        <v>44655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154</v>
      </c>
      <c r="W121" s="16">
        <v>23.68</v>
      </c>
      <c r="X121" s="16">
        <v>24.18</v>
      </c>
      <c r="Y121" s="16">
        <v>23.38</v>
      </c>
      <c r="Z121" s="16">
        <v>24.18</v>
      </c>
      <c r="AA121" t="s">
        <v>153</v>
      </c>
      <c r="AB121" s="16">
        <v>24.46</v>
      </c>
      <c r="AC121" s="16">
        <v>24.94</v>
      </c>
      <c r="AD121" s="16">
        <v>23.92</v>
      </c>
      <c r="AE121" s="16">
        <v>24.85</v>
      </c>
      <c r="AF121" t="s">
        <v>152</v>
      </c>
      <c r="AG121" s="16">
        <v>24.35</v>
      </c>
      <c r="AH121" s="16">
        <v>24.85</v>
      </c>
      <c r="AI121" s="16">
        <v>23.63</v>
      </c>
      <c r="AJ121" s="16">
        <v>24.64</v>
      </c>
      <c r="AK121" t="s">
        <v>151</v>
      </c>
      <c r="AL121" s="16">
        <v>24.25</v>
      </c>
      <c r="AM121" s="16">
        <v>24.74</v>
      </c>
      <c r="AN121" s="16">
        <v>23.64</v>
      </c>
      <c r="AO121" s="16">
        <v>24.5</v>
      </c>
      <c r="AP121" t="s">
        <v>150</v>
      </c>
      <c r="AQ121" s="16">
        <v>24.01</v>
      </c>
      <c r="AR121" s="16">
        <v>24.5</v>
      </c>
      <c r="AS121" s="16">
        <v>23.6</v>
      </c>
      <c r="AT121" s="16">
        <v>24.4</v>
      </c>
      <c r="AU121" t="s">
        <v>149</v>
      </c>
      <c r="AV121" s="16">
        <v>23.8</v>
      </c>
      <c r="AW121" s="16">
        <v>24.32</v>
      </c>
      <c r="AX121" s="16">
        <v>23.5</v>
      </c>
      <c r="AY121" s="16">
        <v>24.2</v>
      </c>
      <c r="AZ121" t="s">
        <v>148</v>
      </c>
      <c r="BA121" s="16">
        <v>23.5</v>
      </c>
      <c r="BB121" s="16">
        <v>24</v>
      </c>
      <c r="BC121" s="16">
        <v>23.33</v>
      </c>
      <c r="BD121" s="16">
        <v>24</v>
      </c>
      <c r="BE121" t="s">
        <v>147</v>
      </c>
      <c r="BF121" s="16">
        <v>23.05</v>
      </c>
      <c r="BG121" s="16">
        <v>23.6</v>
      </c>
      <c r="BH121" s="16">
        <v>23</v>
      </c>
      <c r="BI121" s="16">
        <v>23.6</v>
      </c>
      <c r="BJ121" t="s">
        <v>146</v>
      </c>
      <c r="BK121" s="16">
        <v>22.48</v>
      </c>
      <c r="BL121" s="16">
        <v>23.1</v>
      </c>
      <c r="BM121" s="16">
        <v>22.48</v>
      </c>
      <c r="BN121" s="16">
        <v>23.1</v>
      </c>
    </row>
    <row r="122" spans="1:66" x14ac:dyDescent="0.25">
      <c r="A122" s="17">
        <v>44662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154</v>
      </c>
      <c r="W122" s="16">
        <v>24.18</v>
      </c>
      <c r="X122" s="16">
        <v>24.34</v>
      </c>
      <c r="Y122" s="16">
        <v>24.1</v>
      </c>
      <c r="Z122" s="16">
        <v>24.33</v>
      </c>
      <c r="AA122" t="s">
        <v>153</v>
      </c>
      <c r="AB122" s="16">
        <v>24.92</v>
      </c>
      <c r="AC122" s="16">
        <v>25.55</v>
      </c>
      <c r="AD122" s="16">
        <v>24.78</v>
      </c>
      <c r="AE122" s="16">
        <v>25.46</v>
      </c>
      <c r="AF122" t="s">
        <v>152</v>
      </c>
      <c r="AG122" s="16">
        <v>24.77</v>
      </c>
      <c r="AH122" s="16">
        <v>25.33</v>
      </c>
      <c r="AI122" s="16">
        <v>24.77</v>
      </c>
      <c r="AJ122" s="16">
        <v>25.31</v>
      </c>
      <c r="AK122" t="s">
        <v>151</v>
      </c>
      <c r="AL122" s="16">
        <v>24.61</v>
      </c>
      <c r="AM122" s="16">
        <v>25</v>
      </c>
      <c r="AN122" s="16">
        <v>24.53</v>
      </c>
      <c r="AO122" s="16">
        <v>24.99</v>
      </c>
      <c r="AP122" t="s">
        <v>150</v>
      </c>
      <c r="AQ122" s="16">
        <v>24.41</v>
      </c>
      <c r="AR122" s="16">
        <v>24.63</v>
      </c>
      <c r="AS122" s="16">
        <v>24.29</v>
      </c>
      <c r="AT122" s="16">
        <v>24.6</v>
      </c>
      <c r="AU122" t="s">
        <v>149</v>
      </c>
      <c r="AV122" s="16">
        <v>24.3</v>
      </c>
      <c r="AW122" s="16">
        <v>24.45</v>
      </c>
      <c r="AX122" s="16">
        <v>24.02</v>
      </c>
      <c r="AY122" s="16">
        <v>24.44</v>
      </c>
      <c r="AZ122" t="s">
        <v>148</v>
      </c>
      <c r="BA122" s="16">
        <v>24</v>
      </c>
      <c r="BB122" s="16">
        <v>24.15</v>
      </c>
      <c r="BC122" s="16">
        <v>23.88</v>
      </c>
      <c r="BD122" s="16">
        <v>24.08</v>
      </c>
      <c r="BE122" t="s">
        <v>147</v>
      </c>
      <c r="BF122" s="16">
        <v>23.59</v>
      </c>
      <c r="BG122" s="16">
        <v>23.75</v>
      </c>
      <c r="BH122" s="16">
        <v>23.5</v>
      </c>
      <c r="BI122" s="16">
        <v>23.75</v>
      </c>
      <c r="BJ122" t="s">
        <v>146</v>
      </c>
      <c r="BK122" s="16">
        <v>23</v>
      </c>
      <c r="BL122" s="16">
        <v>23.35</v>
      </c>
      <c r="BM122" s="16">
        <v>23</v>
      </c>
      <c r="BN122" s="16">
        <v>23.35</v>
      </c>
    </row>
    <row r="123" spans="1:66" x14ac:dyDescent="0.25">
      <c r="A123" s="17">
        <v>44669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154</v>
      </c>
      <c r="W123" s="16">
        <v>24.34</v>
      </c>
      <c r="X123" s="16">
        <v>24.37</v>
      </c>
      <c r="Y123" s="16">
        <v>24.24</v>
      </c>
      <c r="Z123" s="16">
        <v>24.32</v>
      </c>
      <c r="AA123" t="s">
        <v>153</v>
      </c>
      <c r="AB123" s="16">
        <v>25.38</v>
      </c>
      <c r="AC123" s="16">
        <v>25.79</v>
      </c>
      <c r="AD123" s="16">
        <v>23.7</v>
      </c>
      <c r="AE123" s="16">
        <v>24.55</v>
      </c>
      <c r="AF123" t="s">
        <v>152</v>
      </c>
      <c r="AG123" s="16">
        <v>25.34</v>
      </c>
      <c r="AH123" s="16">
        <v>25.6</v>
      </c>
      <c r="AI123" s="16">
        <v>24</v>
      </c>
      <c r="AJ123" s="16">
        <v>24.78</v>
      </c>
      <c r="AK123" t="s">
        <v>151</v>
      </c>
      <c r="AL123" s="16">
        <v>24.89</v>
      </c>
      <c r="AM123" s="16">
        <v>25.18</v>
      </c>
      <c r="AN123" s="16">
        <v>23.82</v>
      </c>
      <c r="AO123" s="16">
        <v>24.48</v>
      </c>
      <c r="AP123" t="s">
        <v>150</v>
      </c>
      <c r="AQ123" s="16">
        <v>24.6</v>
      </c>
      <c r="AR123" s="16">
        <v>24.74</v>
      </c>
      <c r="AS123" s="16">
        <v>23.73</v>
      </c>
      <c r="AT123" s="16">
        <v>24.23</v>
      </c>
      <c r="AU123" t="s">
        <v>149</v>
      </c>
      <c r="AV123" s="16">
        <v>24.45</v>
      </c>
      <c r="AW123" s="16">
        <v>24.5</v>
      </c>
      <c r="AX123" s="16">
        <v>23.7</v>
      </c>
      <c r="AY123" s="16">
        <v>23.98</v>
      </c>
      <c r="AZ123" t="s">
        <v>148</v>
      </c>
      <c r="BA123" s="16">
        <v>24.15</v>
      </c>
      <c r="BB123" s="16">
        <v>24.25</v>
      </c>
      <c r="BC123" s="16">
        <v>23.51</v>
      </c>
      <c r="BD123" s="16">
        <v>23.75</v>
      </c>
      <c r="BE123" t="s">
        <v>147</v>
      </c>
      <c r="BF123" s="16">
        <v>23.75</v>
      </c>
      <c r="BG123" s="16">
        <v>24</v>
      </c>
      <c r="BH123" s="16">
        <v>23.26</v>
      </c>
      <c r="BI123" s="16">
        <v>23.4</v>
      </c>
      <c r="BJ123" t="s">
        <v>146</v>
      </c>
      <c r="BK123" s="16">
        <v>23.5</v>
      </c>
      <c r="BL123" s="16">
        <v>23.56</v>
      </c>
      <c r="BM123" s="16">
        <v>22.76</v>
      </c>
      <c r="BN123" s="16">
        <v>22.95</v>
      </c>
    </row>
    <row r="124" spans="1:66" x14ac:dyDescent="0.25">
      <c r="A124" s="17">
        <v>44676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154</v>
      </c>
      <c r="W124" s="16">
        <v>24.32</v>
      </c>
      <c r="X124" s="16">
        <v>24.39</v>
      </c>
      <c r="Y124" s="16">
        <v>24.29</v>
      </c>
      <c r="Z124" s="16">
        <v>24.39</v>
      </c>
      <c r="AA124" t="s">
        <v>153</v>
      </c>
      <c r="AB124" s="16">
        <v>24.77</v>
      </c>
      <c r="AC124" s="16">
        <v>25.03</v>
      </c>
      <c r="AD124" s="16">
        <v>24.07</v>
      </c>
      <c r="AE124" s="16">
        <v>24.47</v>
      </c>
      <c r="AF124" t="s">
        <v>152</v>
      </c>
      <c r="AG124" s="16">
        <v>24.85</v>
      </c>
      <c r="AH124" s="16">
        <v>25.32</v>
      </c>
      <c r="AI124" s="16">
        <v>24.02</v>
      </c>
      <c r="AJ124" s="16">
        <v>24.49</v>
      </c>
      <c r="AK124" t="s">
        <v>151</v>
      </c>
      <c r="AL124" s="16">
        <v>24.6</v>
      </c>
      <c r="AM124" s="16">
        <v>25.05</v>
      </c>
      <c r="AN124" s="16">
        <v>23.97</v>
      </c>
      <c r="AO124" s="16">
        <v>24.49</v>
      </c>
      <c r="AP124" t="s">
        <v>150</v>
      </c>
      <c r="AQ124" s="16">
        <v>24.36</v>
      </c>
      <c r="AR124" s="16">
        <v>24.68</v>
      </c>
      <c r="AS124" s="16">
        <v>23.55</v>
      </c>
      <c r="AT124" s="16">
        <v>24.11</v>
      </c>
      <c r="AU124" t="s">
        <v>149</v>
      </c>
      <c r="AV124" s="16">
        <v>24.08</v>
      </c>
      <c r="AW124" s="16">
        <v>24.39</v>
      </c>
      <c r="AX124" s="16">
        <v>23.26</v>
      </c>
      <c r="AY124" s="16">
        <v>23.75</v>
      </c>
      <c r="AZ124" t="s">
        <v>148</v>
      </c>
      <c r="BA124" s="16">
        <v>23.75</v>
      </c>
      <c r="BB124" s="16">
        <v>24</v>
      </c>
      <c r="BC124" s="16">
        <v>23.25</v>
      </c>
      <c r="BD124" s="16">
        <v>23.5</v>
      </c>
      <c r="BE124" t="s">
        <v>147</v>
      </c>
      <c r="BF124" s="16">
        <v>23.45</v>
      </c>
      <c r="BG124" s="16">
        <v>23.59</v>
      </c>
      <c r="BH124" s="16">
        <v>22.94</v>
      </c>
      <c r="BI124" s="16">
        <v>23.05</v>
      </c>
      <c r="BJ124" t="s">
        <v>146</v>
      </c>
      <c r="BK124" s="16">
        <v>23.05</v>
      </c>
      <c r="BL124" s="16">
        <v>23.16</v>
      </c>
      <c r="BM124" s="16">
        <v>22.47</v>
      </c>
      <c r="BN124" s="16">
        <v>22.51</v>
      </c>
    </row>
    <row r="125" spans="1:66" x14ac:dyDescent="0.25">
      <c r="A125" s="17">
        <v>44683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154</v>
      </c>
      <c r="W125" s="16">
        <v>24.37</v>
      </c>
      <c r="X125" s="16">
        <v>24.42</v>
      </c>
      <c r="Y125" s="16">
        <v>24.37</v>
      </c>
      <c r="Z125" s="16">
        <v>24.42</v>
      </c>
      <c r="AA125" t="s">
        <v>153</v>
      </c>
      <c r="AB125" s="16">
        <v>24.33</v>
      </c>
      <c r="AC125" s="16">
        <v>25.09</v>
      </c>
      <c r="AD125" s="16">
        <v>24.01</v>
      </c>
      <c r="AE125" s="16">
        <v>25.01</v>
      </c>
      <c r="AF125" t="s">
        <v>152</v>
      </c>
      <c r="AG125" s="16">
        <v>24.45</v>
      </c>
      <c r="AH125" s="16">
        <v>24.96</v>
      </c>
      <c r="AI125" s="16">
        <v>23.57</v>
      </c>
      <c r="AJ125" s="16">
        <v>24.46</v>
      </c>
      <c r="AK125" t="s">
        <v>151</v>
      </c>
      <c r="AL125" s="16">
        <v>24.37</v>
      </c>
      <c r="AM125" s="16">
        <v>24.65</v>
      </c>
      <c r="AN125" s="16">
        <v>23.41</v>
      </c>
      <c r="AO125" s="16">
        <v>24.1</v>
      </c>
      <c r="AP125" t="s">
        <v>150</v>
      </c>
      <c r="AQ125" s="16">
        <v>23.89</v>
      </c>
      <c r="AR125" s="16">
        <v>24</v>
      </c>
      <c r="AS125" s="16">
        <v>23.1</v>
      </c>
      <c r="AT125" s="16">
        <v>23.55</v>
      </c>
      <c r="AU125" t="s">
        <v>149</v>
      </c>
      <c r="AV125" s="16">
        <v>23.57</v>
      </c>
      <c r="AW125" s="16">
        <v>23.66</v>
      </c>
      <c r="AX125" s="16">
        <v>22.79</v>
      </c>
      <c r="AY125" s="16">
        <v>23.22</v>
      </c>
      <c r="AZ125" t="s">
        <v>148</v>
      </c>
      <c r="BA125" s="16">
        <v>23.35</v>
      </c>
      <c r="BB125" s="16">
        <v>23.35</v>
      </c>
      <c r="BC125" s="16">
        <v>22.7</v>
      </c>
      <c r="BD125" s="16">
        <v>23</v>
      </c>
      <c r="BE125" t="s">
        <v>147</v>
      </c>
      <c r="BF125" s="16">
        <v>22.96</v>
      </c>
      <c r="BG125" s="16">
        <v>22.96</v>
      </c>
      <c r="BH125" s="16">
        <v>22.38</v>
      </c>
      <c r="BI125" s="16">
        <v>22.65</v>
      </c>
      <c r="BJ125" t="s">
        <v>146</v>
      </c>
      <c r="BK125" s="16">
        <v>22.48</v>
      </c>
      <c r="BL125" s="16">
        <v>22.48</v>
      </c>
      <c r="BM125" s="16">
        <v>21.86</v>
      </c>
      <c r="BN125" s="16">
        <v>22.06</v>
      </c>
    </row>
    <row r="126" spans="1:66" x14ac:dyDescent="0.25">
      <c r="A126" s="17">
        <v>44690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153</v>
      </c>
      <c r="AB126" s="16">
        <v>24.95</v>
      </c>
      <c r="AC126" s="16">
        <v>25.04</v>
      </c>
      <c r="AD126" s="16">
        <v>24.54</v>
      </c>
      <c r="AE126" s="16">
        <v>24.97</v>
      </c>
      <c r="AF126" t="s">
        <v>152</v>
      </c>
      <c r="AG126" s="16">
        <v>24.5</v>
      </c>
      <c r="AH126" s="16">
        <v>24.5</v>
      </c>
      <c r="AI126" s="16">
        <v>23.35</v>
      </c>
      <c r="AJ126" s="16">
        <v>23.83</v>
      </c>
      <c r="AK126" t="s">
        <v>151</v>
      </c>
      <c r="AL126" s="16">
        <v>23.93</v>
      </c>
      <c r="AM126" s="16">
        <v>24.21</v>
      </c>
      <c r="AN126" s="16">
        <v>23.27</v>
      </c>
      <c r="AO126" s="16">
        <v>23.74</v>
      </c>
      <c r="AP126" t="s">
        <v>150</v>
      </c>
      <c r="AQ126" s="16">
        <v>23.5</v>
      </c>
      <c r="AR126" s="16">
        <v>23.66</v>
      </c>
      <c r="AS126" s="16">
        <v>22.93</v>
      </c>
      <c r="AT126" s="16">
        <v>23.35</v>
      </c>
      <c r="AU126" t="s">
        <v>149</v>
      </c>
      <c r="AV126" s="16">
        <v>23.2</v>
      </c>
      <c r="AW126" s="16">
        <v>23.27</v>
      </c>
      <c r="AX126" s="16">
        <v>22.71</v>
      </c>
      <c r="AY126" s="16">
        <v>23</v>
      </c>
      <c r="AZ126" t="s">
        <v>148</v>
      </c>
      <c r="BA126" s="16">
        <v>22.95</v>
      </c>
      <c r="BB126" s="16">
        <v>23.03</v>
      </c>
      <c r="BC126" s="16">
        <v>22.6</v>
      </c>
      <c r="BD126" s="16">
        <v>22.85</v>
      </c>
      <c r="BE126" t="s">
        <v>147</v>
      </c>
      <c r="BF126" s="16">
        <v>22.44</v>
      </c>
      <c r="BG126" s="16">
        <v>22.65</v>
      </c>
      <c r="BH126" s="16">
        <v>22.3</v>
      </c>
      <c r="BI126" s="16">
        <v>22.63</v>
      </c>
      <c r="BJ126" t="s">
        <v>146</v>
      </c>
      <c r="BK126" s="16">
        <v>21.92</v>
      </c>
      <c r="BL126" s="16">
        <v>22</v>
      </c>
      <c r="BM126" s="16">
        <v>21.67</v>
      </c>
      <c r="BN126" s="16">
        <v>21.81</v>
      </c>
    </row>
    <row r="127" spans="1:66" x14ac:dyDescent="0.25">
      <c r="A127" s="17">
        <v>44697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153</v>
      </c>
      <c r="AB127" s="16">
        <v>24.94</v>
      </c>
      <c r="AC127" s="16">
        <v>25.13</v>
      </c>
      <c r="AD127" s="16">
        <v>24.9</v>
      </c>
      <c r="AE127" s="16">
        <v>25.09</v>
      </c>
      <c r="AF127" t="s">
        <v>152</v>
      </c>
      <c r="AG127" s="16">
        <v>23.75</v>
      </c>
      <c r="AH127" s="16">
        <v>24.92</v>
      </c>
      <c r="AI127" s="16">
        <v>23.34</v>
      </c>
      <c r="AJ127" s="16">
        <v>24.48</v>
      </c>
      <c r="AK127" t="s">
        <v>151</v>
      </c>
      <c r="AL127" s="16">
        <v>23.74</v>
      </c>
      <c r="AM127" s="16">
        <v>25</v>
      </c>
      <c r="AN127" s="16">
        <v>23.49</v>
      </c>
      <c r="AO127" s="16">
        <v>24.65</v>
      </c>
      <c r="AP127" t="s">
        <v>150</v>
      </c>
      <c r="AQ127" s="16">
        <v>23.17</v>
      </c>
      <c r="AR127" s="16">
        <v>24.5</v>
      </c>
      <c r="AS127" s="16">
        <v>22.97</v>
      </c>
      <c r="AT127" s="16">
        <v>24.12</v>
      </c>
      <c r="AU127" t="s">
        <v>149</v>
      </c>
      <c r="AV127" s="16">
        <v>23</v>
      </c>
      <c r="AW127" s="16">
        <v>23.99</v>
      </c>
      <c r="AX127" s="16">
        <v>22.93</v>
      </c>
      <c r="AY127" s="16">
        <v>23.8</v>
      </c>
      <c r="AZ127" t="s">
        <v>148</v>
      </c>
      <c r="BA127" s="16">
        <v>22.85</v>
      </c>
      <c r="BB127" s="16">
        <v>23.69</v>
      </c>
      <c r="BC127" s="16">
        <v>22.81</v>
      </c>
      <c r="BD127" s="16">
        <v>23.6</v>
      </c>
      <c r="BE127" t="s">
        <v>147</v>
      </c>
      <c r="BF127" s="16">
        <v>22.71</v>
      </c>
      <c r="BG127" s="16">
        <v>23.29</v>
      </c>
      <c r="BH127" s="16">
        <v>22.48</v>
      </c>
      <c r="BI127" s="16">
        <v>23.29</v>
      </c>
      <c r="BJ127" t="s">
        <v>146</v>
      </c>
      <c r="BK127" s="16">
        <v>21.77</v>
      </c>
      <c r="BL127" s="16">
        <v>22.6</v>
      </c>
      <c r="BM127" s="16">
        <v>21.77</v>
      </c>
      <c r="BN127" s="16">
        <v>22.5</v>
      </c>
    </row>
    <row r="128" spans="1:66" x14ac:dyDescent="0.25">
      <c r="A128" s="17">
        <v>44704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153</v>
      </c>
      <c r="AB128" s="16">
        <v>25.11</v>
      </c>
      <c r="AC128" s="16">
        <v>25.19</v>
      </c>
      <c r="AD128" s="16">
        <v>25.07</v>
      </c>
      <c r="AE128" s="16">
        <v>25.19</v>
      </c>
      <c r="AF128" t="s">
        <v>152</v>
      </c>
      <c r="AG128" s="16">
        <v>24.33</v>
      </c>
      <c r="AH128" s="16">
        <v>24.63</v>
      </c>
      <c r="AI128" s="16">
        <v>23.97</v>
      </c>
      <c r="AJ128" s="16">
        <v>24.51</v>
      </c>
      <c r="AK128" t="s">
        <v>151</v>
      </c>
      <c r="AL128" s="16">
        <v>24.65</v>
      </c>
      <c r="AM128" s="16">
        <v>24.75</v>
      </c>
      <c r="AN128" s="16">
        <v>24.15</v>
      </c>
      <c r="AO128" s="16">
        <v>24.6</v>
      </c>
      <c r="AP128" t="s">
        <v>150</v>
      </c>
      <c r="AQ128" s="16">
        <v>24.2</v>
      </c>
      <c r="AR128" s="16">
        <v>24.5</v>
      </c>
      <c r="AS128" s="16">
        <v>23.7</v>
      </c>
      <c r="AT128" s="16">
        <v>24.36</v>
      </c>
      <c r="AU128" t="s">
        <v>149</v>
      </c>
      <c r="AV128" s="16">
        <v>23.8</v>
      </c>
      <c r="AW128" s="16">
        <v>24.19</v>
      </c>
      <c r="AX128" s="16">
        <v>23.35</v>
      </c>
      <c r="AY128" s="16">
        <v>24.17</v>
      </c>
      <c r="AZ128" t="s">
        <v>148</v>
      </c>
      <c r="BA128" s="16">
        <v>23.6</v>
      </c>
      <c r="BB128" s="16">
        <v>23.95</v>
      </c>
      <c r="BC128" s="16">
        <v>23.3</v>
      </c>
      <c r="BD128" s="16">
        <v>23.9</v>
      </c>
      <c r="BE128" t="s">
        <v>147</v>
      </c>
      <c r="BF128" s="16">
        <v>23.2</v>
      </c>
      <c r="BG128" s="16">
        <v>23.66</v>
      </c>
      <c r="BH128" s="16">
        <v>23</v>
      </c>
      <c r="BI128" s="16">
        <v>23.66</v>
      </c>
      <c r="BJ128" t="s">
        <v>146</v>
      </c>
      <c r="BK128" s="16">
        <v>22.49</v>
      </c>
      <c r="BL128" s="16">
        <v>22.83</v>
      </c>
      <c r="BM128" s="16">
        <v>22.37</v>
      </c>
      <c r="BN128" s="16">
        <v>22.81</v>
      </c>
    </row>
    <row r="129" spans="1:66" x14ac:dyDescent="0.25">
      <c r="A129" s="17">
        <v>44711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153</v>
      </c>
      <c r="AB129" s="16">
        <v>25.19</v>
      </c>
      <c r="AC129" s="16">
        <v>25.21</v>
      </c>
      <c r="AD129" s="16">
        <v>25.18</v>
      </c>
      <c r="AE129" s="16">
        <v>25.21</v>
      </c>
      <c r="AF129" t="s">
        <v>152</v>
      </c>
      <c r="AG129" s="16">
        <v>24.54</v>
      </c>
      <c r="AH129" s="16">
        <v>24.74</v>
      </c>
      <c r="AI129" s="16">
        <v>24.27</v>
      </c>
      <c r="AJ129" s="16">
        <v>24.33</v>
      </c>
      <c r="AK129" t="s">
        <v>151</v>
      </c>
      <c r="AL129" s="16">
        <v>24.66</v>
      </c>
      <c r="AM129" s="16">
        <v>24.96</v>
      </c>
      <c r="AN129" s="16">
        <v>24.5</v>
      </c>
      <c r="AO129" s="16">
        <v>24.6</v>
      </c>
      <c r="AP129" t="s">
        <v>150</v>
      </c>
      <c r="AQ129" s="16">
        <v>24.49</v>
      </c>
      <c r="AR129" s="16">
        <v>24.74</v>
      </c>
      <c r="AS129" s="16">
        <v>24.31</v>
      </c>
      <c r="AT129" s="16">
        <v>24.42</v>
      </c>
      <c r="AU129" t="s">
        <v>149</v>
      </c>
      <c r="AV129" s="16">
        <v>24.18</v>
      </c>
      <c r="AW129" s="16">
        <v>24.62</v>
      </c>
      <c r="AX129" s="16">
        <v>24.09</v>
      </c>
      <c r="AY129" s="16">
        <v>24.38</v>
      </c>
      <c r="AZ129" t="s">
        <v>148</v>
      </c>
      <c r="BA129" s="16">
        <v>23.97</v>
      </c>
      <c r="BB129" s="16">
        <v>24.38</v>
      </c>
      <c r="BC129" s="16">
        <v>23.96</v>
      </c>
      <c r="BD129" s="16">
        <v>24.1</v>
      </c>
      <c r="BE129" t="s">
        <v>147</v>
      </c>
      <c r="BF129" s="16">
        <v>23.82</v>
      </c>
      <c r="BG129" s="16">
        <v>24.05</v>
      </c>
      <c r="BH129" s="16">
        <v>23.65</v>
      </c>
      <c r="BI129" s="16">
        <v>23.71</v>
      </c>
      <c r="BJ129" t="s">
        <v>146</v>
      </c>
      <c r="BK129" s="16">
        <v>22.88</v>
      </c>
      <c r="BL129" s="16">
        <v>23.35</v>
      </c>
      <c r="BM129" s="16">
        <v>22.88</v>
      </c>
      <c r="BN129" s="16">
        <v>23.24</v>
      </c>
    </row>
    <row r="130" spans="1:66" x14ac:dyDescent="0.25">
      <c r="A130" s="17">
        <v>44718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152</v>
      </c>
      <c r="AG130" s="16">
        <v>24.37</v>
      </c>
      <c r="AH130" s="16">
        <v>24.53</v>
      </c>
      <c r="AI130" s="16">
        <v>24.3</v>
      </c>
      <c r="AJ130" s="16">
        <v>24.34</v>
      </c>
      <c r="AK130" t="s">
        <v>151</v>
      </c>
      <c r="AL130" s="16">
        <v>24.6</v>
      </c>
      <c r="AM130" s="16">
        <v>25.25</v>
      </c>
      <c r="AN130" s="16">
        <v>24.54</v>
      </c>
      <c r="AO130" s="16">
        <v>24.62</v>
      </c>
      <c r="AP130" t="s">
        <v>150</v>
      </c>
      <c r="AQ130" s="16">
        <v>24.44</v>
      </c>
      <c r="AR130" s="16">
        <v>25.13</v>
      </c>
      <c r="AS130" s="16">
        <v>24.43</v>
      </c>
      <c r="AT130" s="16">
        <v>24.65</v>
      </c>
      <c r="AU130" t="s">
        <v>149</v>
      </c>
      <c r="AV130" s="16">
        <v>24.39</v>
      </c>
      <c r="AW130" s="16">
        <v>24.96</v>
      </c>
      <c r="AX130" s="16">
        <v>24.39</v>
      </c>
      <c r="AY130" s="16">
        <v>24.58</v>
      </c>
      <c r="AZ130" t="s">
        <v>148</v>
      </c>
      <c r="BA130" s="16">
        <v>24.1</v>
      </c>
      <c r="BB130" s="16">
        <v>24.6</v>
      </c>
      <c r="BC130" s="16">
        <v>24.1</v>
      </c>
      <c r="BD130" s="16">
        <v>24.42</v>
      </c>
      <c r="BE130" t="s">
        <v>147</v>
      </c>
      <c r="BF130" s="16">
        <v>23.9</v>
      </c>
      <c r="BG130" s="16">
        <v>24.25</v>
      </c>
      <c r="BH130" s="16">
        <v>23.9</v>
      </c>
      <c r="BI130" s="16">
        <v>24.17</v>
      </c>
      <c r="BJ130" t="s">
        <v>146</v>
      </c>
      <c r="BK130" s="16">
        <v>23.25</v>
      </c>
      <c r="BL130" s="16">
        <v>23.6</v>
      </c>
      <c r="BM130" s="16">
        <v>23.25</v>
      </c>
      <c r="BN130" s="16">
        <v>23.5</v>
      </c>
    </row>
    <row r="131" spans="1:66" x14ac:dyDescent="0.25">
      <c r="A131" s="17">
        <v>44725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152</v>
      </c>
      <c r="AG131" s="16">
        <v>24.38</v>
      </c>
      <c r="AH131" s="16">
        <v>24.38</v>
      </c>
      <c r="AI131" s="16">
        <v>24.25</v>
      </c>
      <c r="AJ131" s="16">
        <v>24.3</v>
      </c>
      <c r="AK131" t="s">
        <v>151</v>
      </c>
      <c r="AL131" s="16">
        <v>24.62</v>
      </c>
      <c r="AM131" s="16">
        <v>24.82</v>
      </c>
      <c r="AN131" s="16">
        <v>23.48</v>
      </c>
      <c r="AO131" s="16">
        <v>23.56</v>
      </c>
      <c r="AP131" t="s">
        <v>150</v>
      </c>
      <c r="AQ131" s="16">
        <v>24.82</v>
      </c>
      <c r="AR131" s="16">
        <v>24.82</v>
      </c>
      <c r="AS131" s="16">
        <v>23.93</v>
      </c>
      <c r="AT131" s="16">
        <v>24.13</v>
      </c>
      <c r="AU131" t="s">
        <v>149</v>
      </c>
      <c r="AV131" s="16">
        <v>24.66</v>
      </c>
      <c r="AW131" s="16">
        <v>24.7</v>
      </c>
      <c r="AX131" s="16">
        <v>23.71</v>
      </c>
      <c r="AY131" s="16">
        <v>23.92</v>
      </c>
      <c r="AZ131" t="s">
        <v>148</v>
      </c>
      <c r="BA131" s="16">
        <v>24.31</v>
      </c>
      <c r="BB131" s="16">
        <v>24.31</v>
      </c>
      <c r="BC131" s="16">
        <v>23.62</v>
      </c>
      <c r="BD131" s="16">
        <v>23.7</v>
      </c>
      <c r="BE131" t="s">
        <v>147</v>
      </c>
      <c r="BF131" s="16">
        <v>24.1</v>
      </c>
      <c r="BG131" s="16">
        <v>24.1</v>
      </c>
      <c r="BH131" s="16">
        <v>23.34</v>
      </c>
      <c r="BI131" s="16">
        <v>23.4</v>
      </c>
      <c r="BJ131" t="s">
        <v>146</v>
      </c>
      <c r="BK131" s="16">
        <v>23.5</v>
      </c>
      <c r="BL131" s="16">
        <v>23.5</v>
      </c>
      <c r="BM131" s="16">
        <v>22.89</v>
      </c>
      <c r="BN131" s="16">
        <v>22.9</v>
      </c>
    </row>
    <row r="132" spans="1:66" x14ac:dyDescent="0.25">
      <c r="A132" s="17">
        <v>44732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152</v>
      </c>
      <c r="AG132" s="16">
        <v>24.29</v>
      </c>
      <c r="AH132" s="16">
        <v>24.35</v>
      </c>
      <c r="AI132" s="16">
        <v>24.28</v>
      </c>
      <c r="AJ132" s="16">
        <v>24.33</v>
      </c>
      <c r="AK132" t="s">
        <v>151</v>
      </c>
      <c r="AL132" s="16">
        <v>23.57</v>
      </c>
      <c r="AM132" s="16">
        <v>23.62</v>
      </c>
      <c r="AN132" s="16">
        <v>22.6</v>
      </c>
      <c r="AO132" s="16">
        <v>22.78</v>
      </c>
      <c r="AP132" t="s">
        <v>150</v>
      </c>
      <c r="AQ132" s="16">
        <v>24</v>
      </c>
      <c r="AR132" s="16">
        <v>24.19</v>
      </c>
      <c r="AS132" s="16">
        <v>23.3</v>
      </c>
      <c r="AT132" s="16">
        <v>23.5</v>
      </c>
      <c r="AU132" t="s">
        <v>149</v>
      </c>
      <c r="AV132" s="16">
        <v>23.85</v>
      </c>
      <c r="AW132" s="16">
        <v>24.16</v>
      </c>
      <c r="AX132" s="16">
        <v>23.43</v>
      </c>
      <c r="AY132" s="16">
        <v>23.58</v>
      </c>
      <c r="AZ132" t="s">
        <v>148</v>
      </c>
      <c r="BA132" s="16">
        <v>23.61</v>
      </c>
      <c r="BB132" s="16">
        <v>23.93</v>
      </c>
      <c r="BC132" s="16">
        <v>23.46</v>
      </c>
      <c r="BD132" s="16">
        <v>23.6</v>
      </c>
      <c r="BE132" t="s">
        <v>147</v>
      </c>
      <c r="BF132" s="16">
        <v>23.42</v>
      </c>
      <c r="BG132" s="16">
        <v>23.7</v>
      </c>
      <c r="BH132" s="16">
        <v>23.21</v>
      </c>
      <c r="BI132" s="16">
        <v>23.3</v>
      </c>
      <c r="BJ132" t="s">
        <v>146</v>
      </c>
      <c r="BK132" s="16">
        <v>22.88</v>
      </c>
      <c r="BL132" s="16">
        <v>23.11</v>
      </c>
      <c r="BM132" s="16">
        <v>22.76</v>
      </c>
      <c r="BN132" s="16">
        <v>22.8</v>
      </c>
    </row>
    <row r="133" spans="1:66" x14ac:dyDescent="0.25">
      <c r="A133" s="17">
        <v>44739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152</v>
      </c>
      <c r="AG133" s="16">
        <v>24.33</v>
      </c>
      <c r="AH133" s="16">
        <v>24.34</v>
      </c>
      <c r="AI133" s="16">
        <v>24.33</v>
      </c>
      <c r="AJ133" s="16">
        <v>24.33</v>
      </c>
      <c r="AK133" t="s">
        <v>151</v>
      </c>
      <c r="AL133" s="16">
        <v>22.64</v>
      </c>
      <c r="AM133" s="16">
        <v>22.84</v>
      </c>
      <c r="AN133" s="16">
        <v>22.11</v>
      </c>
      <c r="AO133" s="16">
        <v>22.42</v>
      </c>
      <c r="AP133" t="s">
        <v>150</v>
      </c>
      <c r="AQ133" s="16">
        <v>23.37</v>
      </c>
      <c r="AR133" s="16">
        <v>23.42</v>
      </c>
      <c r="AS133" s="16">
        <v>22.24</v>
      </c>
      <c r="AT133" s="16">
        <v>22.42</v>
      </c>
      <c r="AU133" t="s">
        <v>149</v>
      </c>
      <c r="AV133" s="16">
        <v>23.4</v>
      </c>
      <c r="AW133" s="16">
        <v>23.66</v>
      </c>
      <c r="AX133" s="16">
        <v>22.55</v>
      </c>
      <c r="AY133" s="16">
        <v>22.7</v>
      </c>
      <c r="AZ133" t="s">
        <v>148</v>
      </c>
      <c r="BA133" s="16">
        <v>23.41</v>
      </c>
      <c r="BB133" s="16">
        <v>23.66</v>
      </c>
      <c r="BC133" s="16">
        <v>22.79</v>
      </c>
      <c r="BD133" s="16">
        <v>23.01</v>
      </c>
      <c r="BE133" t="s">
        <v>147</v>
      </c>
      <c r="BF133" s="16">
        <v>23.26</v>
      </c>
      <c r="BG133" s="16">
        <v>23.55</v>
      </c>
      <c r="BH133" s="16">
        <v>22.68</v>
      </c>
      <c r="BI133" s="16">
        <v>22.9</v>
      </c>
      <c r="BJ133" t="s">
        <v>146</v>
      </c>
      <c r="BK133" s="16">
        <v>22.75</v>
      </c>
      <c r="BL133" s="16">
        <v>23.05</v>
      </c>
      <c r="BM133" s="16">
        <v>22.25</v>
      </c>
      <c r="BN133" s="16">
        <v>22.62</v>
      </c>
    </row>
    <row r="134" spans="1:66" x14ac:dyDescent="0.25">
      <c r="A134" s="17">
        <v>44746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151</v>
      </c>
      <c r="AL134" s="16">
        <v>22.42</v>
      </c>
      <c r="AM134" s="16">
        <v>22.79</v>
      </c>
      <c r="AN134" s="16">
        <v>22.03</v>
      </c>
      <c r="AO134" s="16">
        <v>22.79</v>
      </c>
      <c r="AP134" t="s">
        <v>150</v>
      </c>
      <c r="AQ134" s="16">
        <v>22.42</v>
      </c>
      <c r="AR134" s="16">
        <v>22.42</v>
      </c>
      <c r="AS134" s="16">
        <v>21.2</v>
      </c>
      <c r="AT134" s="16">
        <v>21.75</v>
      </c>
      <c r="AU134" t="s">
        <v>149</v>
      </c>
      <c r="AV134" s="16">
        <v>22.56</v>
      </c>
      <c r="AW134" s="16">
        <v>22.74</v>
      </c>
      <c r="AX134" s="16">
        <v>21.34</v>
      </c>
      <c r="AY134" s="16">
        <v>22.29</v>
      </c>
      <c r="AZ134" t="s">
        <v>148</v>
      </c>
      <c r="BA134" s="16">
        <v>23</v>
      </c>
      <c r="BB134" s="16">
        <v>23</v>
      </c>
      <c r="BC134" s="16">
        <v>21.72</v>
      </c>
      <c r="BD134" s="16">
        <v>22.47</v>
      </c>
      <c r="BE134" t="s">
        <v>147</v>
      </c>
      <c r="BF134" s="16">
        <v>22.89</v>
      </c>
      <c r="BG134" s="16">
        <v>22.95</v>
      </c>
      <c r="BH134" s="16">
        <v>21.75</v>
      </c>
      <c r="BI134" s="16">
        <v>22.31</v>
      </c>
      <c r="BJ134" t="s">
        <v>146</v>
      </c>
      <c r="BK134" s="16">
        <v>22.57</v>
      </c>
      <c r="BL134" s="16">
        <v>22.57</v>
      </c>
      <c r="BM134" s="16">
        <v>21.48</v>
      </c>
      <c r="BN134" s="16">
        <v>21.83</v>
      </c>
    </row>
    <row r="135" spans="1:66" x14ac:dyDescent="0.25">
      <c r="A135" s="17">
        <v>44753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151</v>
      </c>
      <c r="AL135" s="16">
        <v>22.8</v>
      </c>
      <c r="AM135" s="16">
        <v>22.86</v>
      </c>
      <c r="AN135" s="16">
        <v>22.52</v>
      </c>
      <c r="AO135" s="16">
        <v>22.52</v>
      </c>
      <c r="AP135" t="s">
        <v>150</v>
      </c>
      <c r="AQ135" s="16">
        <v>21.78</v>
      </c>
      <c r="AR135" s="16">
        <v>21.93</v>
      </c>
      <c r="AS135" s="16">
        <v>19.940000000000001</v>
      </c>
      <c r="AT135" s="16">
        <v>20.16</v>
      </c>
      <c r="AU135" t="s">
        <v>149</v>
      </c>
      <c r="AV135" s="16">
        <v>22.39</v>
      </c>
      <c r="AW135" s="16">
        <v>22.39</v>
      </c>
      <c r="AX135" s="16">
        <v>19.98</v>
      </c>
      <c r="AY135" s="16">
        <v>20.190000000000001</v>
      </c>
      <c r="AZ135" t="s">
        <v>148</v>
      </c>
      <c r="BA135" s="16">
        <v>22.61</v>
      </c>
      <c r="BB135" s="16">
        <v>22.61</v>
      </c>
      <c r="BC135" s="16">
        <v>20.67</v>
      </c>
      <c r="BD135" s="16">
        <v>20.76</v>
      </c>
      <c r="BE135" t="s">
        <v>147</v>
      </c>
      <c r="BF135" s="16">
        <v>22.4</v>
      </c>
      <c r="BG135" s="16">
        <v>22.4</v>
      </c>
      <c r="BH135" s="16">
        <v>20.56</v>
      </c>
      <c r="BI135" s="16">
        <v>20.83</v>
      </c>
      <c r="BJ135" t="s">
        <v>146</v>
      </c>
      <c r="BK135" s="16">
        <v>21.84</v>
      </c>
      <c r="BL135" s="16">
        <v>21.84</v>
      </c>
      <c r="BM135" s="16">
        <v>20.3</v>
      </c>
      <c r="BN135" s="16">
        <v>20.309999999999999</v>
      </c>
    </row>
    <row r="136" spans="1:66" x14ac:dyDescent="0.25">
      <c r="A136" s="17">
        <v>44760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151</v>
      </c>
      <c r="AL136" s="16">
        <v>22.52</v>
      </c>
      <c r="AM136" s="16">
        <v>22.6</v>
      </c>
      <c r="AN136" s="16">
        <v>22.49</v>
      </c>
      <c r="AO136" s="16">
        <v>22.52</v>
      </c>
      <c r="AP136" t="s">
        <v>150</v>
      </c>
      <c r="AQ136" s="16">
        <v>20.16</v>
      </c>
      <c r="AR136" s="16">
        <v>20.73</v>
      </c>
      <c r="AS136" s="16">
        <v>20.09</v>
      </c>
      <c r="AT136" s="16">
        <v>20.23</v>
      </c>
      <c r="AU136" t="s">
        <v>149</v>
      </c>
      <c r="AV136" s="16">
        <v>20.059999999999999</v>
      </c>
      <c r="AW136" s="16">
        <v>20.85</v>
      </c>
      <c r="AX136" s="16">
        <v>19.8</v>
      </c>
      <c r="AY136" s="16">
        <v>19.89</v>
      </c>
      <c r="AZ136" t="s">
        <v>148</v>
      </c>
      <c r="BA136" s="16">
        <v>20.75</v>
      </c>
      <c r="BB136" s="16">
        <v>21.51</v>
      </c>
      <c r="BC136" s="16">
        <v>20.32</v>
      </c>
      <c r="BD136" s="16">
        <v>20.399999999999999</v>
      </c>
      <c r="BE136" t="s">
        <v>147</v>
      </c>
      <c r="BF136" s="16">
        <v>21</v>
      </c>
      <c r="BG136" s="16">
        <v>21.26</v>
      </c>
      <c r="BH136" s="16">
        <v>20.51</v>
      </c>
      <c r="BI136" s="16">
        <v>20.54</v>
      </c>
      <c r="BJ136" t="s">
        <v>146</v>
      </c>
      <c r="BK136" s="16">
        <v>20.3</v>
      </c>
      <c r="BL136" s="16">
        <v>20.75</v>
      </c>
      <c r="BM136" s="16">
        <v>20.03</v>
      </c>
      <c r="BN136" s="16">
        <v>20.059999999999999</v>
      </c>
    </row>
    <row r="137" spans="1:66" x14ac:dyDescent="0.25">
      <c r="A137" s="17">
        <v>44767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151</v>
      </c>
      <c r="AL137" s="16">
        <v>22.51</v>
      </c>
      <c r="AM137" s="16">
        <v>22.54</v>
      </c>
      <c r="AN137" s="16">
        <v>22.49</v>
      </c>
      <c r="AO137" s="16">
        <v>22.52</v>
      </c>
      <c r="AP137" t="s">
        <v>150</v>
      </c>
      <c r="AQ137" s="16">
        <v>20.3</v>
      </c>
      <c r="AR137" s="16">
        <v>21.33</v>
      </c>
      <c r="AS137" s="16">
        <v>20.07</v>
      </c>
      <c r="AT137" s="16">
        <v>20.41</v>
      </c>
      <c r="AU137" t="s">
        <v>149</v>
      </c>
      <c r="AV137" s="16">
        <v>19.95</v>
      </c>
      <c r="AW137" s="16">
        <v>20.99</v>
      </c>
      <c r="AX137" s="16">
        <v>19.690000000000001</v>
      </c>
      <c r="AY137" s="16">
        <v>20.309999999999999</v>
      </c>
      <c r="AZ137" t="s">
        <v>148</v>
      </c>
      <c r="BA137" s="16">
        <v>20.58</v>
      </c>
      <c r="BB137" s="16">
        <v>21.25</v>
      </c>
      <c r="BC137" s="16">
        <v>20.05</v>
      </c>
      <c r="BD137" s="16">
        <v>20.56</v>
      </c>
      <c r="BE137" t="s">
        <v>147</v>
      </c>
      <c r="BF137" s="16">
        <v>20.61</v>
      </c>
      <c r="BG137" s="16">
        <v>21.39</v>
      </c>
      <c r="BH137" s="16">
        <v>20.36</v>
      </c>
      <c r="BI137" s="16">
        <v>20.77</v>
      </c>
      <c r="BJ137" t="s">
        <v>146</v>
      </c>
      <c r="BK137" s="16">
        <v>20.25</v>
      </c>
      <c r="BL137" s="16">
        <v>20.96</v>
      </c>
      <c r="BM137" s="16">
        <v>20.07</v>
      </c>
      <c r="BN137" s="16">
        <v>20.56</v>
      </c>
    </row>
    <row r="138" spans="1:66" x14ac:dyDescent="0.25">
      <c r="A138" s="17">
        <v>44774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151</v>
      </c>
      <c r="AL138" s="16">
        <v>22.53</v>
      </c>
      <c r="AM138" s="16">
        <v>22.54</v>
      </c>
      <c r="AN138" s="16">
        <v>22.52</v>
      </c>
      <c r="AO138" s="16">
        <v>22.52</v>
      </c>
      <c r="AP138" t="s">
        <v>150</v>
      </c>
      <c r="AQ138" s="16">
        <v>20.239999999999998</v>
      </c>
      <c r="AR138" s="16">
        <v>20.63</v>
      </c>
      <c r="AS138" s="16">
        <v>19.829999999999998</v>
      </c>
      <c r="AT138" s="16">
        <v>20.02</v>
      </c>
      <c r="AU138" t="s">
        <v>149</v>
      </c>
      <c r="AV138" s="16">
        <v>20.27</v>
      </c>
      <c r="AW138" s="16">
        <v>20.82</v>
      </c>
      <c r="AX138" s="16">
        <v>19.07</v>
      </c>
      <c r="AY138" s="16">
        <v>19.3</v>
      </c>
      <c r="AZ138" t="s">
        <v>148</v>
      </c>
      <c r="BA138" s="16">
        <v>20.7</v>
      </c>
      <c r="BB138" s="16">
        <v>21</v>
      </c>
      <c r="BC138" s="16">
        <v>19.88</v>
      </c>
      <c r="BD138" s="16">
        <v>20.059999999999999</v>
      </c>
      <c r="BE138" t="s">
        <v>147</v>
      </c>
      <c r="BF138" s="16">
        <v>21.12</v>
      </c>
      <c r="BG138" s="16">
        <v>21.27</v>
      </c>
      <c r="BH138" s="16">
        <v>20.18</v>
      </c>
      <c r="BI138" s="16">
        <v>20.399999999999999</v>
      </c>
      <c r="BJ138" t="s">
        <v>146</v>
      </c>
      <c r="BK138" s="16">
        <v>20.8</v>
      </c>
      <c r="BL138" s="16">
        <v>21</v>
      </c>
      <c r="BM138" s="16">
        <v>20.05</v>
      </c>
      <c r="BN138" s="16">
        <v>20.2</v>
      </c>
    </row>
    <row r="139" spans="1:66" x14ac:dyDescent="0.25">
      <c r="A139" s="17">
        <v>44781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150</v>
      </c>
      <c r="AQ139" s="16">
        <v>20.100000000000001</v>
      </c>
      <c r="AR139" s="16">
        <v>20.16</v>
      </c>
      <c r="AS139" s="16">
        <v>19.91</v>
      </c>
      <c r="AT139" s="16">
        <v>20.149999999999999</v>
      </c>
      <c r="AU139" t="s">
        <v>149</v>
      </c>
      <c r="AV139" s="16">
        <v>19.55</v>
      </c>
      <c r="AW139" s="16">
        <v>20.47</v>
      </c>
      <c r="AX139" s="16">
        <v>19.05</v>
      </c>
      <c r="AY139" s="16">
        <v>19.8</v>
      </c>
      <c r="AZ139" t="s">
        <v>148</v>
      </c>
      <c r="BA139" s="16">
        <v>20.149999999999999</v>
      </c>
      <c r="BB139" s="16">
        <v>21.11</v>
      </c>
      <c r="BC139" s="16">
        <v>19.73</v>
      </c>
      <c r="BD139" s="16">
        <v>20.36</v>
      </c>
      <c r="BE139" t="s">
        <v>147</v>
      </c>
      <c r="BF139" s="16">
        <v>20.41</v>
      </c>
      <c r="BG139" s="16">
        <v>21.54</v>
      </c>
      <c r="BH139" s="16">
        <v>20.14</v>
      </c>
      <c r="BI139" s="16">
        <v>20.87</v>
      </c>
      <c r="BJ139" t="s">
        <v>146</v>
      </c>
      <c r="BK139" s="16">
        <v>20.2</v>
      </c>
      <c r="BL139" s="16">
        <v>21.26</v>
      </c>
      <c r="BM139" s="16">
        <v>20.05</v>
      </c>
      <c r="BN139" s="16">
        <v>20.62</v>
      </c>
    </row>
    <row r="140" spans="1:66" x14ac:dyDescent="0.25">
      <c r="A140" s="17">
        <v>44788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150</v>
      </c>
      <c r="AQ140" s="16">
        <v>20.13</v>
      </c>
      <c r="AR140" s="16">
        <v>20.190000000000001</v>
      </c>
      <c r="AS140" s="16">
        <v>20.05</v>
      </c>
      <c r="AT140" s="16">
        <v>20.079999999999998</v>
      </c>
      <c r="AU140" t="s">
        <v>149</v>
      </c>
      <c r="AV140" s="16">
        <v>19.899999999999999</v>
      </c>
      <c r="AW140" s="16">
        <v>21.1</v>
      </c>
      <c r="AX140" s="16">
        <v>19.62</v>
      </c>
      <c r="AY140" s="16">
        <v>19.73</v>
      </c>
      <c r="AZ140" t="s">
        <v>148</v>
      </c>
      <c r="BA140" s="16">
        <v>20.46</v>
      </c>
      <c r="BB140" s="16">
        <v>21.51</v>
      </c>
      <c r="BC140" s="16">
        <v>19.84</v>
      </c>
      <c r="BD140" s="16">
        <v>20</v>
      </c>
      <c r="BE140" t="s">
        <v>147</v>
      </c>
      <c r="BF140" s="16">
        <v>21.05</v>
      </c>
      <c r="BG140" s="16">
        <v>21.96</v>
      </c>
      <c r="BH140" s="16">
        <v>20.51</v>
      </c>
      <c r="BI140" s="16">
        <v>20.61</v>
      </c>
      <c r="BJ140" t="s">
        <v>146</v>
      </c>
      <c r="BK140" s="16">
        <v>20.95</v>
      </c>
      <c r="BL140" s="16">
        <v>21.7</v>
      </c>
      <c r="BM140" s="16">
        <v>20.46</v>
      </c>
      <c r="BN140" s="16">
        <v>20.6</v>
      </c>
    </row>
    <row r="141" spans="1:66" x14ac:dyDescent="0.25">
      <c r="A141" s="17">
        <v>44795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150</v>
      </c>
      <c r="AQ141" s="16">
        <v>20.07</v>
      </c>
      <c r="AR141" s="16">
        <v>20.14</v>
      </c>
      <c r="AS141" s="16">
        <v>20.059999999999999</v>
      </c>
      <c r="AT141" s="16">
        <v>20.13</v>
      </c>
      <c r="AU141" t="s">
        <v>149</v>
      </c>
      <c r="AV141" s="16">
        <v>19.670000000000002</v>
      </c>
      <c r="AW141" s="16">
        <v>20.62</v>
      </c>
      <c r="AX141" s="16">
        <v>19.600000000000001</v>
      </c>
      <c r="AY141" s="16">
        <v>20.239999999999998</v>
      </c>
      <c r="AZ141" t="s">
        <v>148</v>
      </c>
      <c r="BA141" s="16">
        <v>19.8</v>
      </c>
      <c r="BB141" s="16">
        <v>20.88</v>
      </c>
      <c r="BC141" s="16">
        <v>19.8</v>
      </c>
      <c r="BD141" s="16">
        <v>20.76</v>
      </c>
      <c r="BE141" t="s">
        <v>147</v>
      </c>
      <c r="BF141" s="16">
        <v>20.55</v>
      </c>
      <c r="BG141" s="16">
        <v>21.67</v>
      </c>
      <c r="BH141" s="16">
        <v>20.49</v>
      </c>
      <c r="BI141" s="16">
        <v>21.62</v>
      </c>
      <c r="BJ141" t="s">
        <v>146</v>
      </c>
      <c r="BK141" s="16">
        <v>20.66</v>
      </c>
      <c r="BL141" s="16">
        <v>21.75</v>
      </c>
      <c r="BM141" s="16">
        <v>20.46</v>
      </c>
      <c r="BN141" s="16">
        <v>21.65</v>
      </c>
    </row>
    <row r="142" spans="1:66" x14ac:dyDescent="0.25">
      <c r="A142" s="17">
        <v>44802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150</v>
      </c>
      <c r="AQ142" s="16">
        <v>20.13</v>
      </c>
      <c r="AR142" s="16">
        <v>20.13</v>
      </c>
      <c r="AS142" s="16">
        <v>20.100000000000001</v>
      </c>
      <c r="AT142" s="16">
        <v>20.100000000000001</v>
      </c>
      <c r="AU142" t="s">
        <v>149</v>
      </c>
      <c r="AV142" s="16">
        <v>20.079999999999998</v>
      </c>
      <c r="AW142" s="16">
        <v>20.239999999999998</v>
      </c>
      <c r="AX142" s="16">
        <v>19.41</v>
      </c>
      <c r="AY142" s="16">
        <v>19.75</v>
      </c>
      <c r="AZ142" t="s">
        <v>148</v>
      </c>
      <c r="BA142" s="16">
        <v>20.76</v>
      </c>
      <c r="BB142" s="16">
        <v>20.81</v>
      </c>
      <c r="BC142" s="16">
        <v>19.28</v>
      </c>
      <c r="BD142" s="16">
        <v>19.940000000000001</v>
      </c>
      <c r="BE142" t="s">
        <v>147</v>
      </c>
      <c r="BF142" s="16">
        <v>21.47</v>
      </c>
      <c r="BG142" s="16">
        <v>21.5</v>
      </c>
      <c r="BH142" s="16">
        <v>20.100000000000001</v>
      </c>
      <c r="BI142" s="16">
        <v>20.69</v>
      </c>
      <c r="BJ142" t="s">
        <v>146</v>
      </c>
      <c r="BK142" s="16">
        <v>21.76</v>
      </c>
      <c r="BL142" s="16">
        <v>21.86</v>
      </c>
      <c r="BM142" s="16">
        <v>20.38</v>
      </c>
      <c r="BN142" s="16">
        <v>20.83</v>
      </c>
    </row>
    <row r="143" spans="1:66" x14ac:dyDescent="0.25">
      <c r="A143" s="17">
        <v>44809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149</v>
      </c>
      <c r="AV143" s="16">
        <v>19.71</v>
      </c>
      <c r="AW143" s="16">
        <v>19.920000000000002</v>
      </c>
      <c r="AX143" s="16">
        <v>19.510000000000002</v>
      </c>
      <c r="AY143" s="16">
        <v>19.79</v>
      </c>
      <c r="AZ143" t="s">
        <v>148</v>
      </c>
      <c r="BA143" s="16">
        <v>20.190000000000001</v>
      </c>
      <c r="BB143" s="16">
        <v>21</v>
      </c>
      <c r="BC143" s="16">
        <v>19.760000000000002</v>
      </c>
      <c r="BD143" s="16">
        <v>20.93</v>
      </c>
      <c r="BE143" t="s">
        <v>147</v>
      </c>
      <c r="BF143" s="16">
        <v>20.94</v>
      </c>
      <c r="BG143" s="16">
        <v>21.6</v>
      </c>
      <c r="BH143" s="16">
        <v>20.5</v>
      </c>
      <c r="BI143" s="16">
        <v>21.55</v>
      </c>
      <c r="BJ143" t="s">
        <v>146</v>
      </c>
      <c r="BK143" s="16">
        <v>21.11</v>
      </c>
      <c r="BL143" s="16">
        <v>21.6</v>
      </c>
      <c r="BM143" s="16">
        <v>20.65</v>
      </c>
      <c r="BN143" s="16">
        <v>21.58</v>
      </c>
    </row>
    <row r="144" spans="1:66" x14ac:dyDescent="0.25">
      <c r="A144" s="17">
        <v>44816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149</v>
      </c>
      <c r="AV144" s="16">
        <v>19.77</v>
      </c>
      <c r="AW144" s="16">
        <v>19.940000000000001</v>
      </c>
      <c r="AX144" s="16">
        <v>19.75</v>
      </c>
      <c r="AY144" s="16">
        <v>19.88</v>
      </c>
      <c r="AZ144" t="s">
        <v>148</v>
      </c>
      <c r="BA144" s="16">
        <v>20.93</v>
      </c>
      <c r="BB144" s="16">
        <v>22.05</v>
      </c>
      <c r="BC144" s="16">
        <v>20.78</v>
      </c>
      <c r="BD144" s="16">
        <v>21.45</v>
      </c>
      <c r="BE144" t="s">
        <v>147</v>
      </c>
      <c r="BF144" s="16">
        <v>21.71</v>
      </c>
      <c r="BG144" s="16">
        <v>22.4</v>
      </c>
      <c r="BH144" s="16">
        <v>20.75</v>
      </c>
      <c r="BI144" s="16">
        <v>21.42</v>
      </c>
      <c r="BJ144" t="s">
        <v>146</v>
      </c>
      <c r="BK144" s="16">
        <v>21.57</v>
      </c>
      <c r="BL144" s="16">
        <v>22.35</v>
      </c>
      <c r="BM144" s="16">
        <v>20.85</v>
      </c>
      <c r="BN144" s="16">
        <v>21.5</v>
      </c>
    </row>
    <row r="145" spans="1:66" x14ac:dyDescent="0.25">
      <c r="A145" s="17">
        <v>44823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149</v>
      </c>
      <c r="AV145" s="16">
        <v>19.899999999999999</v>
      </c>
      <c r="AW145" s="16">
        <v>19.93</v>
      </c>
      <c r="AX145" s="16">
        <v>19.829999999999998</v>
      </c>
      <c r="AY145" s="16">
        <v>19.87</v>
      </c>
      <c r="AZ145" t="s">
        <v>148</v>
      </c>
      <c r="BA145" s="16">
        <v>21.45</v>
      </c>
      <c r="BB145" s="16">
        <v>22.06</v>
      </c>
      <c r="BC145" s="16">
        <v>20.78</v>
      </c>
      <c r="BD145" s="16">
        <v>20.9</v>
      </c>
      <c r="BE145" t="s">
        <v>147</v>
      </c>
      <c r="BF145" s="16">
        <v>21.36</v>
      </c>
      <c r="BG145" s="16">
        <v>22</v>
      </c>
      <c r="BH145" s="16">
        <v>20.57</v>
      </c>
      <c r="BI145" s="16">
        <v>20.7</v>
      </c>
      <c r="BJ145" t="s">
        <v>146</v>
      </c>
      <c r="BK145" s="16">
        <v>21.37</v>
      </c>
      <c r="BL145" s="16">
        <v>21.99</v>
      </c>
      <c r="BM145" s="16">
        <v>20.43</v>
      </c>
      <c r="BN145" s="16">
        <v>20.43</v>
      </c>
    </row>
    <row r="146" spans="1:66" x14ac:dyDescent="0.25">
      <c r="A146" s="17">
        <v>44830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149</v>
      </c>
      <c r="AV146" s="16">
        <v>19.850000000000001</v>
      </c>
      <c r="AW146" s="16">
        <v>19.899999999999999</v>
      </c>
      <c r="AX146" s="16">
        <v>19.829999999999998</v>
      </c>
      <c r="AY146" s="16">
        <v>19.850000000000001</v>
      </c>
      <c r="AZ146" t="s">
        <v>148</v>
      </c>
      <c r="BA146" s="16">
        <v>20.91</v>
      </c>
      <c r="BB146" s="16">
        <v>22.2</v>
      </c>
      <c r="BC146" s="16">
        <v>20.57</v>
      </c>
      <c r="BD146" s="16">
        <v>21.75</v>
      </c>
      <c r="BE146" t="s">
        <v>147</v>
      </c>
      <c r="BF146" s="16">
        <v>20.7</v>
      </c>
      <c r="BG146" s="16">
        <v>21.14</v>
      </c>
      <c r="BH146" s="16">
        <v>20.28</v>
      </c>
      <c r="BI146" s="16">
        <v>20.63</v>
      </c>
      <c r="BJ146" t="s">
        <v>146</v>
      </c>
      <c r="BK146" s="16">
        <v>20.5</v>
      </c>
      <c r="BL146" s="16">
        <v>20.94</v>
      </c>
      <c r="BM146" s="16">
        <v>20.100000000000001</v>
      </c>
      <c r="BN146" s="16">
        <v>20.34</v>
      </c>
    </row>
    <row r="147" spans="1:66" x14ac:dyDescent="0.25">
      <c r="A147" s="17">
        <v>44837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U147" t="s">
        <v>149</v>
      </c>
      <c r="AV147" s="16">
        <v>19.84</v>
      </c>
      <c r="AW147" s="16">
        <v>19.84</v>
      </c>
      <c r="AX147" s="16">
        <v>19.82</v>
      </c>
      <c r="AY147" s="16">
        <v>19.82</v>
      </c>
      <c r="AZ147" t="s">
        <v>148</v>
      </c>
      <c r="BA147" s="16">
        <v>21.6</v>
      </c>
      <c r="BB147" s="16">
        <v>22.45</v>
      </c>
      <c r="BC147" s="16">
        <v>21.6</v>
      </c>
      <c r="BD147" s="16">
        <v>22.11</v>
      </c>
      <c r="BE147" t="s">
        <v>147</v>
      </c>
      <c r="BF147" s="16">
        <v>20.55</v>
      </c>
      <c r="BG147" s="16">
        <v>22.2</v>
      </c>
      <c r="BH147" s="16">
        <v>20.51</v>
      </c>
      <c r="BI147" s="16">
        <v>21.85</v>
      </c>
      <c r="BJ147" t="s">
        <v>146</v>
      </c>
      <c r="BK147" s="16">
        <v>20.34</v>
      </c>
      <c r="BL147" s="16">
        <v>21.49</v>
      </c>
      <c r="BM147" s="16">
        <v>20.34</v>
      </c>
      <c r="BN147" s="16">
        <v>21.23</v>
      </c>
    </row>
    <row r="148" spans="1:66" x14ac:dyDescent="0.25">
      <c r="A148" s="17">
        <v>44844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148</v>
      </c>
      <c r="BA148" s="16">
        <v>22.09</v>
      </c>
      <c r="BB148" s="16">
        <v>22.17</v>
      </c>
      <c r="BC148" s="16">
        <v>21.75</v>
      </c>
      <c r="BD148" s="16">
        <v>21.77</v>
      </c>
      <c r="BE148" t="s">
        <v>147</v>
      </c>
      <c r="BF148" s="16">
        <v>21.89</v>
      </c>
      <c r="BG148" s="16">
        <v>22.15</v>
      </c>
      <c r="BH148" s="16">
        <v>20.41</v>
      </c>
      <c r="BI148" s="16">
        <v>20.41</v>
      </c>
      <c r="BJ148" t="s">
        <v>146</v>
      </c>
      <c r="BK148" s="16">
        <v>21.16</v>
      </c>
      <c r="BL148" s="16">
        <v>21.6</v>
      </c>
      <c r="BM148" s="16">
        <v>19.670000000000002</v>
      </c>
      <c r="BN148" s="16">
        <v>19.7</v>
      </c>
    </row>
    <row r="149" spans="1:66" x14ac:dyDescent="0.25">
      <c r="A149" s="17">
        <v>44851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148</v>
      </c>
      <c r="BA149" s="16">
        <v>21.75</v>
      </c>
      <c r="BB149" s="16">
        <v>21.86</v>
      </c>
      <c r="BC149" s="16">
        <v>21.73</v>
      </c>
      <c r="BD149" s="16">
        <v>21.82</v>
      </c>
      <c r="BE149" t="s">
        <v>147</v>
      </c>
      <c r="BF149" s="16">
        <v>20.29</v>
      </c>
      <c r="BG149" s="16">
        <v>21.76</v>
      </c>
      <c r="BH149" s="16">
        <v>20.28</v>
      </c>
      <c r="BI149" s="16">
        <v>21.14</v>
      </c>
      <c r="BJ149" t="s">
        <v>146</v>
      </c>
      <c r="BK149" s="16">
        <v>19.649999999999999</v>
      </c>
      <c r="BL149" s="16">
        <v>20.329999999999998</v>
      </c>
      <c r="BM149" s="16">
        <v>19.43</v>
      </c>
      <c r="BN149" s="16">
        <v>19.510000000000002</v>
      </c>
    </row>
    <row r="150" spans="1:66" x14ac:dyDescent="0.25">
      <c r="A150" s="17">
        <v>44858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148</v>
      </c>
      <c r="BA150" s="16">
        <v>21.84</v>
      </c>
      <c r="BB150" s="16">
        <v>21.84</v>
      </c>
      <c r="BC150" s="16">
        <v>21.77</v>
      </c>
      <c r="BD150" s="16">
        <v>21.83</v>
      </c>
      <c r="BE150" t="s">
        <v>147</v>
      </c>
      <c r="BF150" s="16">
        <v>21.05</v>
      </c>
      <c r="BG150" s="16">
        <v>21.3</v>
      </c>
      <c r="BH150" s="16">
        <v>20.170000000000002</v>
      </c>
      <c r="BI150" s="16">
        <v>20.21</v>
      </c>
      <c r="BJ150" t="s">
        <v>146</v>
      </c>
      <c r="BK150" s="16">
        <v>19.45</v>
      </c>
      <c r="BL150" s="16">
        <v>19.66</v>
      </c>
      <c r="BM150" s="16">
        <v>18.53</v>
      </c>
      <c r="BN150" s="16">
        <v>18.809999999999999</v>
      </c>
    </row>
    <row r="151" spans="1:66" x14ac:dyDescent="0.25">
      <c r="A151" s="17">
        <v>44865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148</v>
      </c>
      <c r="BA151" s="16">
        <v>21.83</v>
      </c>
      <c r="BB151" s="16">
        <v>21.83</v>
      </c>
      <c r="BC151" s="16">
        <v>21.81</v>
      </c>
      <c r="BD151" s="16">
        <v>21.81</v>
      </c>
      <c r="BE151" t="s">
        <v>147</v>
      </c>
      <c r="BF151" s="16">
        <v>20.5</v>
      </c>
      <c r="BG151" s="16">
        <v>21</v>
      </c>
      <c r="BH151" s="16">
        <v>20.149999999999999</v>
      </c>
      <c r="BI151" s="16">
        <v>20.88</v>
      </c>
      <c r="BJ151" t="s">
        <v>146</v>
      </c>
      <c r="BK151" s="16">
        <v>18.84</v>
      </c>
      <c r="BL151" s="16">
        <v>20.47</v>
      </c>
      <c r="BM151" s="16">
        <v>18.75</v>
      </c>
      <c r="BN151" s="16">
        <v>20.350000000000001</v>
      </c>
    </row>
    <row r="152" spans="1:66" x14ac:dyDescent="0.25">
      <c r="A152" s="17">
        <v>44872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147</v>
      </c>
      <c r="BF152" s="16">
        <v>20.9</v>
      </c>
      <c r="BG152" s="16">
        <v>21.05</v>
      </c>
      <c r="BH152" s="16">
        <v>20.78</v>
      </c>
      <c r="BI152" s="16">
        <v>20.98</v>
      </c>
      <c r="BJ152" t="s">
        <v>146</v>
      </c>
      <c r="BK152" s="16">
        <v>20.45</v>
      </c>
      <c r="BL152" s="16">
        <v>21.77</v>
      </c>
      <c r="BM152" s="16">
        <v>20.3</v>
      </c>
      <c r="BN152" s="16">
        <v>21.58</v>
      </c>
    </row>
    <row r="153" spans="1:66" x14ac:dyDescent="0.25">
      <c r="A153" s="17">
        <v>44879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147</v>
      </c>
      <c r="BF153" s="16">
        <v>20.96</v>
      </c>
      <c r="BG153" s="16">
        <v>21.05</v>
      </c>
      <c r="BH153" s="16">
        <v>20.94</v>
      </c>
      <c r="BI153" s="16">
        <v>21.01</v>
      </c>
      <c r="BJ153" t="s">
        <v>146</v>
      </c>
      <c r="BK153" s="16">
        <v>21.66</v>
      </c>
      <c r="BL153" s="16">
        <v>22</v>
      </c>
      <c r="BM153" s="16">
        <v>21.44</v>
      </c>
      <c r="BN153" s="16">
        <v>21.47</v>
      </c>
    </row>
    <row r="154" spans="1:66" x14ac:dyDescent="0.25">
      <c r="A154" s="17">
        <v>44886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147</v>
      </c>
      <c r="BF154" s="16">
        <v>21.02</v>
      </c>
      <c r="BG154" s="16">
        <v>21.05</v>
      </c>
      <c r="BH154" s="16">
        <v>21.01</v>
      </c>
      <c r="BI154" s="16">
        <v>21.04</v>
      </c>
      <c r="BJ154" t="s">
        <v>146</v>
      </c>
      <c r="BK154" s="16">
        <v>21.47</v>
      </c>
      <c r="BL154" s="16">
        <v>21.48</v>
      </c>
      <c r="BM154" s="16">
        <v>20.3</v>
      </c>
      <c r="BN154" s="16">
        <v>20.309999999999999</v>
      </c>
    </row>
    <row r="155" spans="1:66" x14ac:dyDescent="0.25">
      <c r="A155" s="17">
        <v>44893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147</v>
      </c>
      <c r="BF155" s="16">
        <v>21.05</v>
      </c>
      <c r="BG155" s="16">
        <v>21.05</v>
      </c>
      <c r="BH155" s="16">
        <v>21.01</v>
      </c>
      <c r="BI155" s="16">
        <v>21.01</v>
      </c>
      <c r="BJ155" t="s">
        <v>146</v>
      </c>
      <c r="BK155" s="16">
        <v>20.3</v>
      </c>
      <c r="BL155" s="16">
        <v>20.399999999999999</v>
      </c>
      <c r="BM155" s="16">
        <v>19.760000000000002</v>
      </c>
      <c r="BN155" s="16">
        <v>20.29</v>
      </c>
    </row>
    <row r="156" spans="1:66" x14ac:dyDescent="0.25">
      <c r="A156" s="17">
        <v>44900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146</v>
      </c>
      <c r="BK156" s="16">
        <v>20.3</v>
      </c>
      <c r="BL156" s="16">
        <v>20.6</v>
      </c>
      <c r="BM156" s="16">
        <v>20.2</v>
      </c>
      <c r="BN156" s="16">
        <v>20.5</v>
      </c>
    </row>
    <row r="157" spans="1:66" x14ac:dyDescent="0.25">
      <c r="A157" s="17">
        <v>44907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146</v>
      </c>
      <c r="BK157" s="16">
        <v>20.39</v>
      </c>
      <c r="BL157" s="16">
        <v>20.65</v>
      </c>
      <c r="BM157" s="16">
        <v>20.39</v>
      </c>
      <c r="BN157" s="16">
        <v>20.5</v>
      </c>
    </row>
    <row r="158" spans="1:66" x14ac:dyDescent="0.25">
      <c r="A158" s="17">
        <v>44914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146</v>
      </c>
      <c r="BK158" s="16">
        <v>20.5</v>
      </c>
      <c r="BL158" s="16">
        <v>20.58</v>
      </c>
      <c r="BM158" s="16">
        <v>20.5</v>
      </c>
      <c r="BN158" s="16">
        <v>20.53</v>
      </c>
    </row>
    <row r="159" spans="1:66" x14ac:dyDescent="0.25">
      <c r="A159" s="17">
        <v>44921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146</v>
      </c>
      <c r="BK159" s="16">
        <v>20.53</v>
      </c>
      <c r="BL159" s="16">
        <v>20.54</v>
      </c>
      <c r="BM159" s="16">
        <v>20.45</v>
      </c>
      <c r="BN159" s="16">
        <v>20.47</v>
      </c>
    </row>
    <row r="160" spans="1:66" x14ac:dyDescent="0.25">
      <c r="A160" s="17">
        <v>44928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146</v>
      </c>
      <c r="BK160" s="16">
        <v>20.47</v>
      </c>
      <c r="BL160" s="16">
        <v>20.5</v>
      </c>
      <c r="BM160" s="16">
        <v>20.45</v>
      </c>
      <c r="BN160" s="16">
        <v>20.5</v>
      </c>
    </row>
  </sheetData>
  <sheetProtection algorithmName="SHA-512" hashValue="IGl0mdNdvoB5KO1oIQIN6ijwQq9MGS0xCegNzf+FLtyhwkFc5N40RODo19bAf7/Mo9YMyB4OR+JWDcEkuPZ6Ow==" saltValue="3mVnLXfXP99DprRp+cLLrg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F490F03F-D93F-4186-8A86-5C816A8DC0D5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3B0B-D1CC-4813-BAC3-7CD143CBD0D0}"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0" t="s">
        <v>68</v>
      </c>
      <c r="C1" s="30"/>
      <c r="D1" s="30"/>
      <c r="E1" s="30"/>
      <c r="F1" s="30"/>
      <c r="G1" s="30" t="s">
        <v>193</v>
      </c>
      <c r="H1" s="30"/>
      <c r="I1" s="30"/>
      <c r="J1" s="30"/>
      <c r="K1" s="30"/>
      <c r="L1" s="30" t="s">
        <v>192</v>
      </c>
      <c r="M1" s="30"/>
      <c r="N1" s="30"/>
      <c r="O1" s="30"/>
      <c r="P1" s="30"/>
      <c r="Q1" s="30" t="s">
        <v>191</v>
      </c>
      <c r="R1" s="30"/>
      <c r="S1" s="30"/>
      <c r="T1" s="30"/>
      <c r="U1" s="30"/>
      <c r="V1" s="30" t="s">
        <v>190</v>
      </c>
      <c r="W1" s="30"/>
      <c r="X1" s="30"/>
      <c r="Y1" s="30"/>
      <c r="Z1" s="30"/>
      <c r="AA1" s="30" t="s">
        <v>189</v>
      </c>
      <c r="AB1" s="30"/>
      <c r="AC1" s="30"/>
      <c r="AD1" s="30"/>
      <c r="AE1" s="30"/>
      <c r="AF1" s="30" t="s">
        <v>188</v>
      </c>
      <c r="AG1" s="30"/>
      <c r="AH1" s="30"/>
      <c r="AI1" s="30"/>
      <c r="AJ1" s="30"/>
      <c r="AK1" s="30" t="s">
        <v>187</v>
      </c>
      <c r="AL1" s="30"/>
      <c r="AM1" s="30"/>
      <c r="AN1" s="30"/>
      <c r="AO1" s="30"/>
      <c r="AP1" s="30" t="s">
        <v>186</v>
      </c>
      <c r="AQ1" s="30"/>
      <c r="AR1" s="30"/>
      <c r="AS1" s="30"/>
      <c r="AT1" s="30"/>
      <c r="AU1" s="30" t="s">
        <v>185</v>
      </c>
      <c r="AV1" s="30"/>
      <c r="AW1" s="30"/>
      <c r="AX1" s="30"/>
      <c r="AY1" s="30"/>
      <c r="AZ1" s="30" t="s">
        <v>184</v>
      </c>
      <c r="BA1" s="30"/>
      <c r="BB1" s="30"/>
      <c r="BC1" s="30"/>
      <c r="BD1" s="30"/>
      <c r="BE1" s="30" t="s">
        <v>183</v>
      </c>
      <c r="BF1" s="30"/>
      <c r="BG1" s="30"/>
      <c r="BH1" s="30"/>
      <c r="BI1" s="30"/>
      <c r="BJ1" s="30" t="s">
        <v>182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43829</v>
      </c>
      <c r="B3" t="s">
        <v>80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43836</v>
      </c>
      <c r="B4" t="s">
        <v>80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43843</v>
      </c>
      <c r="B5" t="s">
        <v>80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43850</v>
      </c>
      <c r="B6" t="s">
        <v>80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43857</v>
      </c>
      <c r="B7" t="s">
        <v>80</v>
      </c>
      <c r="C7" s="16">
        <v>19.45</v>
      </c>
      <c r="D7" s="16">
        <v>19.45</v>
      </c>
      <c r="E7" s="16">
        <v>19.45</v>
      </c>
      <c r="F7" s="16">
        <v>19.45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43864</v>
      </c>
      <c r="B8" t="s">
        <v>80</v>
      </c>
      <c r="C8" s="16">
        <v>19.45</v>
      </c>
      <c r="D8" s="16">
        <v>19.45</v>
      </c>
      <c r="E8" s="16">
        <v>19.45</v>
      </c>
      <c r="F8" s="16">
        <v>19.45</v>
      </c>
      <c r="G8" t="s">
        <v>181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43871</v>
      </c>
      <c r="B9" t="s">
        <v>80</v>
      </c>
      <c r="C9" s="16">
        <v>19.45</v>
      </c>
      <c r="D9" s="16">
        <v>19.45</v>
      </c>
      <c r="E9" s="16">
        <v>19.45</v>
      </c>
      <c r="F9" s="16">
        <v>19.45</v>
      </c>
      <c r="G9" t="s">
        <v>181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43878</v>
      </c>
      <c r="B10" t="s">
        <v>80</v>
      </c>
      <c r="C10" s="16">
        <v>19.45</v>
      </c>
      <c r="D10" s="16">
        <v>19.45</v>
      </c>
      <c r="E10" s="16">
        <v>19.45</v>
      </c>
      <c r="F10" s="16">
        <v>19.45</v>
      </c>
      <c r="G10" t="s">
        <v>181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43885</v>
      </c>
      <c r="B11" t="s">
        <v>80</v>
      </c>
      <c r="C11" s="16">
        <v>19.45</v>
      </c>
      <c r="D11" s="16">
        <v>19.45</v>
      </c>
      <c r="E11" s="16">
        <v>19.45</v>
      </c>
      <c r="F11" s="16">
        <v>19.45</v>
      </c>
      <c r="G11" t="s">
        <v>181</v>
      </c>
      <c r="H11" s="16">
        <v>19.45</v>
      </c>
      <c r="I11" s="16">
        <v>19.45</v>
      </c>
      <c r="J11" s="16">
        <v>19.45</v>
      </c>
      <c r="K11" s="16">
        <v>19.45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43892</v>
      </c>
      <c r="B12" t="s">
        <v>80</v>
      </c>
      <c r="C12" s="16">
        <v>19.45</v>
      </c>
      <c r="D12" s="16">
        <v>19.45</v>
      </c>
      <c r="E12" s="16">
        <v>19.45</v>
      </c>
      <c r="F12" s="16">
        <v>19.45</v>
      </c>
      <c r="G12" t="s">
        <v>181</v>
      </c>
      <c r="H12" s="16">
        <v>19.45</v>
      </c>
      <c r="I12" s="16">
        <v>19.45</v>
      </c>
      <c r="J12" s="16">
        <v>19.45</v>
      </c>
      <c r="K12" s="16">
        <v>19.45</v>
      </c>
      <c r="L12" t="s">
        <v>180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43899</v>
      </c>
      <c r="B13" t="s">
        <v>80</v>
      </c>
      <c r="C13" s="16">
        <v>19.45</v>
      </c>
      <c r="D13" s="16">
        <v>19.45</v>
      </c>
      <c r="E13" s="16">
        <v>19.45</v>
      </c>
      <c r="F13" s="16">
        <v>19.45</v>
      </c>
      <c r="G13" t="s">
        <v>181</v>
      </c>
      <c r="H13" s="16">
        <v>19.45</v>
      </c>
      <c r="I13" s="16">
        <v>19.45</v>
      </c>
      <c r="J13" s="16">
        <v>19.45</v>
      </c>
      <c r="K13" s="16">
        <v>19.45</v>
      </c>
      <c r="L13" t="s">
        <v>180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43906</v>
      </c>
      <c r="B14" t="s">
        <v>80</v>
      </c>
      <c r="C14" s="16">
        <v>19.45</v>
      </c>
      <c r="D14" s="16">
        <v>19.45</v>
      </c>
      <c r="E14" s="16">
        <v>19.45</v>
      </c>
      <c r="F14" s="16">
        <v>19.45</v>
      </c>
      <c r="G14" t="s">
        <v>181</v>
      </c>
      <c r="H14" s="16">
        <v>19.45</v>
      </c>
      <c r="I14" s="16">
        <v>19.45</v>
      </c>
      <c r="J14" s="16">
        <v>19.45</v>
      </c>
      <c r="K14" s="16">
        <v>19.45</v>
      </c>
      <c r="L14" t="s">
        <v>180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43913</v>
      </c>
      <c r="B15" t="s">
        <v>80</v>
      </c>
      <c r="C15" s="16">
        <v>19.45</v>
      </c>
      <c r="D15" s="16">
        <v>19.45</v>
      </c>
      <c r="E15" s="16">
        <v>19.45</v>
      </c>
      <c r="F15" s="16">
        <v>19.45</v>
      </c>
      <c r="G15" t="s">
        <v>181</v>
      </c>
      <c r="H15" s="16">
        <v>19.45</v>
      </c>
      <c r="I15" s="16">
        <v>19.45</v>
      </c>
      <c r="J15" s="16">
        <v>19.45</v>
      </c>
      <c r="K15" s="16">
        <v>19.45</v>
      </c>
      <c r="L15" t="s">
        <v>180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43920</v>
      </c>
      <c r="B16" t="s">
        <v>80</v>
      </c>
      <c r="C16" s="16">
        <v>19.45</v>
      </c>
      <c r="D16" s="16">
        <v>19.45</v>
      </c>
      <c r="E16" s="16">
        <v>19.100000000000001</v>
      </c>
      <c r="F16" s="16">
        <v>19.100000000000001</v>
      </c>
      <c r="G16" t="s">
        <v>181</v>
      </c>
      <c r="H16" s="16">
        <v>19.45</v>
      </c>
      <c r="I16" s="16">
        <v>19.45</v>
      </c>
      <c r="J16" s="16">
        <v>19.45</v>
      </c>
      <c r="K16" s="16">
        <v>19.45</v>
      </c>
      <c r="L16" t="s">
        <v>180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179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43927</v>
      </c>
      <c r="B17" t="s">
        <v>80</v>
      </c>
      <c r="C17" s="16">
        <v>19.100000000000001</v>
      </c>
      <c r="D17" s="16">
        <v>19.100000000000001</v>
      </c>
      <c r="E17" s="16">
        <v>19.100000000000001</v>
      </c>
      <c r="F17" s="16">
        <v>19.100000000000001</v>
      </c>
      <c r="G17" t="s">
        <v>181</v>
      </c>
      <c r="H17" s="16">
        <v>19.45</v>
      </c>
      <c r="I17" s="16">
        <v>19.45</v>
      </c>
      <c r="J17" s="16">
        <v>19.45</v>
      </c>
      <c r="K17" s="16">
        <v>19.45</v>
      </c>
      <c r="L17" t="s">
        <v>180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179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43934</v>
      </c>
      <c r="B18" t="s">
        <v>80</v>
      </c>
      <c r="C18" s="16">
        <v>19.100000000000001</v>
      </c>
      <c r="D18" s="16">
        <v>19.100000000000001</v>
      </c>
      <c r="E18" s="16">
        <v>19.100000000000001</v>
      </c>
      <c r="F18" s="16">
        <v>19.100000000000001</v>
      </c>
      <c r="G18" t="s">
        <v>181</v>
      </c>
      <c r="H18" s="16">
        <v>19.45</v>
      </c>
      <c r="I18" s="16">
        <v>19.45</v>
      </c>
      <c r="J18" s="16">
        <v>19.45</v>
      </c>
      <c r="K18" s="16">
        <v>19.45</v>
      </c>
      <c r="L18" t="s">
        <v>180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179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43941</v>
      </c>
      <c r="B19" t="s">
        <v>80</v>
      </c>
      <c r="C19" s="16">
        <v>19.100000000000001</v>
      </c>
      <c r="D19" s="16">
        <v>19.100000000000001</v>
      </c>
      <c r="E19" s="16">
        <v>19.100000000000001</v>
      </c>
      <c r="F19" s="16">
        <v>19.100000000000001</v>
      </c>
      <c r="G19" t="s">
        <v>181</v>
      </c>
      <c r="H19" s="16">
        <v>19.45</v>
      </c>
      <c r="I19" s="16">
        <v>19.45</v>
      </c>
      <c r="J19" s="16">
        <v>19.45</v>
      </c>
      <c r="K19" s="16">
        <v>19.45</v>
      </c>
      <c r="L19" t="s">
        <v>180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179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43948</v>
      </c>
      <c r="B20" t="s">
        <v>80</v>
      </c>
      <c r="C20" s="16">
        <v>19.100000000000001</v>
      </c>
      <c r="D20" s="16">
        <v>19.100000000000001</v>
      </c>
      <c r="E20" s="16">
        <v>19.100000000000001</v>
      </c>
      <c r="F20" s="16">
        <v>19.100000000000001</v>
      </c>
      <c r="G20" t="s">
        <v>181</v>
      </c>
      <c r="H20" s="16">
        <v>19.45</v>
      </c>
      <c r="I20" s="16">
        <v>19.45</v>
      </c>
      <c r="J20" s="16">
        <v>19.45</v>
      </c>
      <c r="K20" s="16">
        <v>19.45</v>
      </c>
      <c r="L20" t="s">
        <v>180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179</v>
      </c>
      <c r="R20" s="16">
        <v>19.45</v>
      </c>
      <c r="S20" s="16">
        <v>19.45</v>
      </c>
      <c r="T20" s="16">
        <v>19.45</v>
      </c>
      <c r="U20" s="16">
        <v>19.45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43955</v>
      </c>
      <c r="B21" t="s">
        <v>80</v>
      </c>
      <c r="C21" s="16">
        <v>19.100000000000001</v>
      </c>
      <c r="D21" s="16">
        <v>19.100000000000001</v>
      </c>
      <c r="E21" s="16">
        <v>16.850000000000001</v>
      </c>
      <c r="F21" s="16">
        <v>16.850000000000001</v>
      </c>
      <c r="G21" t="s">
        <v>181</v>
      </c>
      <c r="H21" s="16">
        <v>19.45</v>
      </c>
      <c r="I21" s="16">
        <v>19.45</v>
      </c>
      <c r="J21" s="16">
        <v>19.45</v>
      </c>
      <c r="K21" s="16">
        <v>19.45</v>
      </c>
      <c r="L21" t="s">
        <v>180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179</v>
      </c>
      <c r="R21" s="16">
        <v>19.45</v>
      </c>
      <c r="S21" s="16">
        <v>19.45</v>
      </c>
      <c r="T21" s="16">
        <v>19.45</v>
      </c>
      <c r="U21" s="16">
        <v>19.45</v>
      </c>
      <c r="V21" t="s">
        <v>178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43962</v>
      </c>
      <c r="B22" t="s">
        <v>80</v>
      </c>
      <c r="C22" s="16">
        <v>16.850000000000001</v>
      </c>
      <c r="D22" s="16">
        <v>16.850000000000001</v>
      </c>
      <c r="E22" s="16">
        <v>16.850000000000001</v>
      </c>
      <c r="F22" s="16">
        <v>16.850000000000001</v>
      </c>
      <c r="G22" t="s">
        <v>181</v>
      </c>
      <c r="H22" s="16">
        <v>19.45</v>
      </c>
      <c r="I22" s="16">
        <v>19.45</v>
      </c>
      <c r="J22" s="16">
        <v>19.45</v>
      </c>
      <c r="K22" s="16">
        <v>19.45</v>
      </c>
      <c r="L22" t="s">
        <v>180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179</v>
      </c>
      <c r="R22" s="16">
        <v>19.45</v>
      </c>
      <c r="S22" s="16">
        <v>19.45</v>
      </c>
      <c r="T22" s="16">
        <v>19.45</v>
      </c>
      <c r="U22" s="16">
        <v>19.45</v>
      </c>
      <c r="V22" t="s">
        <v>178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43969</v>
      </c>
      <c r="B23" t="s">
        <v>80</v>
      </c>
      <c r="C23" s="16">
        <v>16.850000000000001</v>
      </c>
      <c r="D23" s="16">
        <v>16.850000000000001</v>
      </c>
      <c r="E23" s="16">
        <v>16.850000000000001</v>
      </c>
      <c r="F23" s="16">
        <v>16.850000000000001</v>
      </c>
      <c r="G23" t="s">
        <v>181</v>
      </c>
      <c r="H23" s="16">
        <v>19.45</v>
      </c>
      <c r="I23" s="16">
        <v>19.45</v>
      </c>
      <c r="J23" s="16">
        <v>19.45</v>
      </c>
      <c r="K23" s="16">
        <v>19.45</v>
      </c>
      <c r="L23" t="s">
        <v>180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179</v>
      </c>
      <c r="R23" s="16">
        <v>19.45</v>
      </c>
      <c r="S23" s="16">
        <v>19.45</v>
      </c>
      <c r="T23" s="16">
        <v>19.45</v>
      </c>
      <c r="U23" s="16">
        <v>19.45</v>
      </c>
      <c r="V23" t="s">
        <v>178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43976</v>
      </c>
      <c r="B24" t="s">
        <v>80</v>
      </c>
      <c r="C24" s="16">
        <v>16.850000000000001</v>
      </c>
      <c r="D24" s="16">
        <v>16.850000000000001</v>
      </c>
      <c r="E24" s="16">
        <v>16.850000000000001</v>
      </c>
      <c r="F24" s="16">
        <v>16.850000000000001</v>
      </c>
      <c r="G24" t="s">
        <v>181</v>
      </c>
      <c r="H24" s="16">
        <v>19.45</v>
      </c>
      <c r="I24" s="16">
        <v>19.45</v>
      </c>
      <c r="J24" s="16">
        <v>19.45</v>
      </c>
      <c r="K24" s="16">
        <v>19.45</v>
      </c>
      <c r="L24" t="s">
        <v>180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179</v>
      </c>
      <c r="R24" s="16">
        <v>19.45</v>
      </c>
      <c r="S24" s="16">
        <v>19.45</v>
      </c>
      <c r="T24" s="16">
        <v>19.45</v>
      </c>
      <c r="U24" s="16">
        <v>19.45</v>
      </c>
      <c r="V24" t="s">
        <v>178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43983</v>
      </c>
      <c r="B25" t="s">
        <v>80</v>
      </c>
      <c r="C25" s="16">
        <v>16.850000000000001</v>
      </c>
      <c r="D25" s="16">
        <v>16.850000000000001</v>
      </c>
      <c r="E25" s="16">
        <v>16.850000000000001</v>
      </c>
      <c r="F25" s="16">
        <v>16.850000000000001</v>
      </c>
      <c r="G25" t="s">
        <v>181</v>
      </c>
      <c r="H25" s="16">
        <v>19.45</v>
      </c>
      <c r="I25" s="16">
        <v>19.45</v>
      </c>
      <c r="J25" s="16">
        <v>19.45</v>
      </c>
      <c r="K25" s="16">
        <v>19.45</v>
      </c>
      <c r="L25" t="s">
        <v>180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179</v>
      </c>
      <c r="R25" s="16">
        <v>19.45</v>
      </c>
      <c r="S25" s="16">
        <v>19.45</v>
      </c>
      <c r="T25" s="16">
        <v>19.45</v>
      </c>
      <c r="U25" s="16">
        <v>19.45</v>
      </c>
      <c r="V25" t="s">
        <v>178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177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43990</v>
      </c>
      <c r="B26" t="s">
        <v>80</v>
      </c>
      <c r="C26" s="16">
        <v>16.850000000000001</v>
      </c>
      <c r="D26" s="16">
        <v>16.850000000000001</v>
      </c>
      <c r="E26" s="16">
        <v>16.850000000000001</v>
      </c>
      <c r="F26" s="16">
        <v>16.850000000000001</v>
      </c>
      <c r="G26" t="s">
        <v>181</v>
      </c>
      <c r="H26" s="16">
        <v>19.45</v>
      </c>
      <c r="I26" s="16">
        <v>19.45</v>
      </c>
      <c r="J26" s="16">
        <v>19.45</v>
      </c>
      <c r="K26" s="16">
        <v>19.45</v>
      </c>
      <c r="L26" t="s">
        <v>180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179</v>
      </c>
      <c r="R26" s="16">
        <v>19.45</v>
      </c>
      <c r="S26" s="16">
        <v>19.45</v>
      </c>
      <c r="T26" s="16">
        <v>19.45</v>
      </c>
      <c r="U26" s="16">
        <v>19.45</v>
      </c>
      <c r="V26" t="s">
        <v>178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177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43997</v>
      </c>
      <c r="B27" t="s">
        <v>80</v>
      </c>
      <c r="C27" s="16">
        <v>16.850000000000001</v>
      </c>
      <c r="D27" s="16">
        <v>16.850000000000001</v>
      </c>
      <c r="E27" s="16">
        <v>16.850000000000001</v>
      </c>
      <c r="F27" s="16">
        <v>16.850000000000001</v>
      </c>
      <c r="G27" t="s">
        <v>181</v>
      </c>
      <c r="H27" s="16">
        <v>19.45</v>
      </c>
      <c r="I27" s="16">
        <v>19.45</v>
      </c>
      <c r="J27" s="16">
        <v>19.45</v>
      </c>
      <c r="K27" s="16">
        <v>19.45</v>
      </c>
      <c r="L27" t="s">
        <v>180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179</v>
      </c>
      <c r="R27" s="16">
        <v>19.45</v>
      </c>
      <c r="S27" s="16">
        <v>19.45</v>
      </c>
      <c r="T27" s="16">
        <v>19.45</v>
      </c>
      <c r="U27" s="16">
        <v>19.45</v>
      </c>
      <c r="V27" t="s">
        <v>178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177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44004</v>
      </c>
      <c r="B28" t="s">
        <v>80</v>
      </c>
      <c r="C28" s="16">
        <v>16.850000000000001</v>
      </c>
      <c r="D28" s="16">
        <v>16.850000000000001</v>
      </c>
      <c r="E28" s="16">
        <v>16.850000000000001</v>
      </c>
      <c r="F28" s="16">
        <v>16.850000000000001</v>
      </c>
      <c r="G28" t="s">
        <v>181</v>
      </c>
      <c r="H28" s="16">
        <v>19.45</v>
      </c>
      <c r="I28" s="16">
        <v>19.45</v>
      </c>
      <c r="J28" s="16">
        <v>19.45</v>
      </c>
      <c r="K28" s="16">
        <v>19.45</v>
      </c>
      <c r="L28" t="s">
        <v>180</v>
      </c>
      <c r="M28" s="16">
        <v>19.45</v>
      </c>
      <c r="N28" s="16">
        <v>19.45</v>
      </c>
      <c r="O28" s="16">
        <v>19.45</v>
      </c>
      <c r="P28" s="16">
        <v>19.45</v>
      </c>
      <c r="Q28" t="s">
        <v>179</v>
      </c>
      <c r="R28" s="16">
        <v>19.45</v>
      </c>
      <c r="S28" s="16">
        <v>19.45</v>
      </c>
      <c r="T28" s="16">
        <v>19.45</v>
      </c>
      <c r="U28" s="16">
        <v>19.45</v>
      </c>
      <c r="V28" t="s">
        <v>178</v>
      </c>
      <c r="W28" s="16">
        <v>19.45</v>
      </c>
      <c r="X28" s="16">
        <v>19.45</v>
      </c>
      <c r="Y28" s="16">
        <v>19.45</v>
      </c>
      <c r="Z28" s="16">
        <v>19.45</v>
      </c>
      <c r="AA28" t="s">
        <v>177</v>
      </c>
      <c r="AB28" s="16">
        <v>19.45</v>
      </c>
      <c r="AC28" s="16">
        <v>19.45</v>
      </c>
      <c r="AD28" s="16">
        <v>19.45</v>
      </c>
      <c r="AE28" s="16">
        <v>19.45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44011</v>
      </c>
      <c r="B29" t="s">
        <v>80</v>
      </c>
      <c r="C29" s="16">
        <v>16.850000000000001</v>
      </c>
      <c r="D29" s="16">
        <v>16.850000000000001</v>
      </c>
      <c r="E29" s="16">
        <v>16.850000000000001</v>
      </c>
      <c r="F29" s="16">
        <v>16.850000000000001</v>
      </c>
      <c r="G29" t="s">
        <v>181</v>
      </c>
      <c r="H29" s="16">
        <v>19.45</v>
      </c>
      <c r="I29" s="16">
        <v>19.45</v>
      </c>
      <c r="J29" s="16">
        <v>19.45</v>
      </c>
      <c r="K29" s="16">
        <v>19.45</v>
      </c>
      <c r="L29" t="s">
        <v>180</v>
      </c>
      <c r="M29" s="16">
        <v>19.45</v>
      </c>
      <c r="N29" s="16">
        <v>19.45</v>
      </c>
      <c r="O29" s="16">
        <v>19.45</v>
      </c>
      <c r="P29" s="16">
        <v>19.45</v>
      </c>
      <c r="Q29" t="s">
        <v>179</v>
      </c>
      <c r="R29" s="16">
        <v>19.45</v>
      </c>
      <c r="S29" s="16">
        <v>19.45</v>
      </c>
      <c r="T29" s="16">
        <v>19.45</v>
      </c>
      <c r="U29" s="16">
        <v>19.45</v>
      </c>
      <c r="V29" t="s">
        <v>178</v>
      </c>
      <c r="W29" s="16">
        <v>19.45</v>
      </c>
      <c r="X29" s="16">
        <v>19.45</v>
      </c>
      <c r="Y29" s="16">
        <v>19.45</v>
      </c>
      <c r="Z29" s="16">
        <v>19.45</v>
      </c>
      <c r="AA29" t="s">
        <v>177</v>
      </c>
      <c r="AB29" s="16">
        <v>19.45</v>
      </c>
      <c r="AC29" s="16">
        <v>19.45</v>
      </c>
      <c r="AD29" s="16">
        <v>19.45</v>
      </c>
      <c r="AE29" s="16">
        <v>19.45</v>
      </c>
      <c r="AF29" t="s">
        <v>176</v>
      </c>
      <c r="AG29" s="16">
        <v>19.45</v>
      </c>
      <c r="AH29" s="16">
        <v>19.45</v>
      </c>
      <c r="AI29" s="16">
        <v>19.45</v>
      </c>
      <c r="AJ29" s="16">
        <v>19.45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44018</v>
      </c>
      <c r="B30" t="s">
        <v>80</v>
      </c>
      <c r="C30" s="16">
        <v>16.850000000000001</v>
      </c>
      <c r="D30" s="16">
        <v>16.850000000000001</v>
      </c>
      <c r="E30" s="16">
        <v>16.850000000000001</v>
      </c>
      <c r="F30" s="16">
        <v>16.850000000000001</v>
      </c>
      <c r="G30" t="s">
        <v>181</v>
      </c>
      <c r="H30" s="16">
        <v>19.45</v>
      </c>
      <c r="I30" s="16">
        <v>19.45</v>
      </c>
      <c r="J30" s="16">
        <v>19.45</v>
      </c>
      <c r="K30" s="16">
        <v>19.45</v>
      </c>
      <c r="L30" t="s">
        <v>180</v>
      </c>
      <c r="M30" s="16">
        <v>19.45</v>
      </c>
      <c r="N30" s="16">
        <v>19.45</v>
      </c>
      <c r="O30" s="16">
        <v>19.45</v>
      </c>
      <c r="P30" s="16">
        <v>19.45</v>
      </c>
      <c r="Q30" t="s">
        <v>179</v>
      </c>
      <c r="R30" s="16">
        <v>19.45</v>
      </c>
      <c r="S30" s="16">
        <v>19.45</v>
      </c>
      <c r="T30" s="16">
        <v>19.45</v>
      </c>
      <c r="U30" s="16">
        <v>19.45</v>
      </c>
      <c r="V30" t="s">
        <v>178</v>
      </c>
      <c r="W30" s="16">
        <v>19.45</v>
      </c>
      <c r="X30" s="16">
        <v>19.45</v>
      </c>
      <c r="Y30" s="16">
        <v>19.45</v>
      </c>
      <c r="Z30" s="16">
        <v>19.45</v>
      </c>
      <c r="AA30" t="s">
        <v>177</v>
      </c>
      <c r="AB30" s="16">
        <v>19.45</v>
      </c>
      <c r="AC30" s="16">
        <v>19.45</v>
      </c>
      <c r="AD30" s="16">
        <v>19.45</v>
      </c>
      <c r="AE30" s="16">
        <v>19.45</v>
      </c>
      <c r="AF30" t="s">
        <v>176</v>
      </c>
      <c r="AG30" s="16">
        <v>19.45</v>
      </c>
      <c r="AH30" s="16">
        <v>19.45</v>
      </c>
      <c r="AI30" s="16">
        <v>19.45</v>
      </c>
      <c r="AJ30" s="16">
        <v>19.45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44025</v>
      </c>
      <c r="B31" t="s">
        <v>80</v>
      </c>
      <c r="C31" s="16">
        <v>16.850000000000001</v>
      </c>
      <c r="D31" s="16">
        <v>16.850000000000001</v>
      </c>
      <c r="E31" s="16">
        <v>16.850000000000001</v>
      </c>
      <c r="F31" s="16">
        <v>16.850000000000001</v>
      </c>
      <c r="G31" t="s">
        <v>181</v>
      </c>
      <c r="H31" s="16">
        <v>19.45</v>
      </c>
      <c r="I31" s="16">
        <v>19.45</v>
      </c>
      <c r="J31" s="16">
        <v>19.45</v>
      </c>
      <c r="K31" s="16">
        <v>19.45</v>
      </c>
      <c r="L31" t="s">
        <v>180</v>
      </c>
      <c r="M31" s="16">
        <v>19.45</v>
      </c>
      <c r="N31" s="16">
        <v>19.45</v>
      </c>
      <c r="O31" s="16">
        <v>19.45</v>
      </c>
      <c r="P31" s="16">
        <v>19.45</v>
      </c>
      <c r="Q31" t="s">
        <v>179</v>
      </c>
      <c r="R31" s="16">
        <v>19.45</v>
      </c>
      <c r="S31" s="16">
        <v>19.45</v>
      </c>
      <c r="T31" s="16">
        <v>19.45</v>
      </c>
      <c r="U31" s="16">
        <v>19.45</v>
      </c>
      <c r="V31" t="s">
        <v>178</v>
      </c>
      <c r="W31" s="16">
        <v>19.45</v>
      </c>
      <c r="X31" s="16">
        <v>19.45</v>
      </c>
      <c r="Y31" s="16">
        <v>19.45</v>
      </c>
      <c r="Z31" s="16">
        <v>19.45</v>
      </c>
      <c r="AA31" t="s">
        <v>177</v>
      </c>
      <c r="AB31" s="16">
        <v>19.45</v>
      </c>
      <c r="AC31" s="16">
        <v>19.45</v>
      </c>
      <c r="AD31" s="16">
        <v>19.45</v>
      </c>
      <c r="AE31" s="16">
        <v>19.45</v>
      </c>
      <c r="AF31" t="s">
        <v>176</v>
      </c>
      <c r="AG31" s="16">
        <v>19.45</v>
      </c>
      <c r="AH31" s="16">
        <v>19.45</v>
      </c>
      <c r="AI31" s="16">
        <v>19.45</v>
      </c>
      <c r="AJ31" s="16">
        <v>19.45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44032</v>
      </c>
      <c r="B32" t="s">
        <v>80</v>
      </c>
      <c r="C32" s="16">
        <v>16.850000000000001</v>
      </c>
      <c r="D32" s="16">
        <v>16.850000000000001</v>
      </c>
      <c r="E32" s="16">
        <v>16.850000000000001</v>
      </c>
      <c r="F32" s="16">
        <v>16.850000000000001</v>
      </c>
      <c r="G32" t="s">
        <v>181</v>
      </c>
      <c r="H32" s="16">
        <v>19.45</v>
      </c>
      <c r="I32" s="16">
        <v>19.45</v>
      </c>
      <c r="J32" s="16">
        <v>19.45</v>
      </c>
      <c r="K32" s="16">
        <v>19.45</v>
      </c>
      <c r="L32" t="s">
        <v>180</v>
      </c>
      <c r="M32" s="16">
        <v>19.45</v>
      </c>
      <c r="N32" s="16">
        <v>19.45</v>
      </c>
      <c r="O32" s="16">
        <v>19.45</v>
      </c>
      <c r="P32" s="16">
        <v>19.45</v>
      </c>
      <c r="Q32" t="s">
        <v>179</v>
      </c>
      <c r="R32" s="16">
        <v>19.45</v>
      </c>
      <c r="S32" s="16">
        <v>19.45</v>
      </c>
      <c r="T32" s="16">
        <v>19.45</v>
      </c>
      <c r="U32" s="16">
        <v>19.45</v>
      </c>
      <c r="V32" t="s">
        <v>178</v>
      </c>
      <c r="W32" s="16">
        <v>19.45</v>
      </c>
      <c r="X32" s="16">
        <v>19.45</v>
      </c>
      <c r="Y32" s="16">
        <v>19.45</v>
      </c>
      <c r="Z32" s="16">
        <v>19.45</v>
      </c>
      <c r="AA32" t="s">
        <v>177</v>
      </c>
      <c r="AB32" s="16">
        <v>19.45</v>
      </c>
      <c r="AC32" s="16">
        <v>19.45</v>
      </c>
      <c r="AD32" s="16">
        <v>19.45</v>
      </c>
      <c r="AE32" s="16">
        <v>19.45</v>
      </c>
      <c r="AF32" t="s">
        <v>176</v>
      </c>
      <c r="AG32" s="16">
        <v>19.45</v>
      </c>
      <c r="AH32" s="16">
        <v>19.45</v>
      </c>
      <c r="AI32" s="16">
        <v>19.45</v>
      </c>
      <c r="AJ32" s="16">
        <v>19.45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44039</v>
      </c>
      <c r="B33" t="s">
        <v>80</v>
      </c>
      <c r="C33" s="16">
        <v>16.850000000000001</v>
      </c>
      <c r="D33" s="16">
        <v>16.850000000000001</v>
      </c>
      <c r="E33" s="16">
        <v>16.850000000000001</v>
      </c>
      <c r="F33" s="16">
        <v>16.850000000000001</v>
      </c>
      <c r="G33" t="s">
        <v>181</v>
      </c>
      <c r="H33" s="16">
        <v>19.45</v>
      </c>
      <c r="I33" s="16">
        <v>19.45</v>
      </c>
      <c r="J33" s="16">
        <v>19.45</v>
      </c>
      <c r="K33" s="16">
        <v>19.45</v>
      </c>
      <c r="L33" t="s">
        <v>180</v>
      </c>
      <c r="M33" s="16">
        <v>19.45</v>
      </c>
      <c r="N33" s="16">
        <v>19.45</v>
      </c>
      <c r="O33" s="16">
        <v>19.45</v>
      </c>
      <c r="P33" s="16">
        <v>19.45</v>
      </c>
      <c r="Q33" t="s">
        <v>179</v>
      </c>
      <c r="R33" s="16">
        <v>19.45</v>
      </c>
      <c r="S33" s="16">
        <v>19.45</v>
      </c>
      <c r="T33" s="16">
        <v>19.45</v>
      </c>
      <c r="U33" s="16">
        <v>19.45</v>
      </c>
      <c r="V33" t="s">
        <v>178</v>
      </c>
      <c r="W33" s="16">
        <v>19.45</v>
      </c>
      <c r="X33" s="16">
        <v>19.45</v>
      </c>
      <c r="Y33" s="16">
        <v>19.45</v>
      </c>
      <c r="Z33" s="16">
        <v>19.45</v>
      </c>
      <c r="AA33" t="s">
        <v>177</v>
      </c>
      <c r="AB33" s="16">
        <v>19.45</v>
      </c>
      <c r="AC33" s="16">
        <v>19.45</v>
      </c>
      <c r="AD33" s="16">
        <v>19.45</v>
      </c>
      <c r="AE33" s="16">
        <v>19.45</v>
      </c>
      <c r="AF33" t="s">
        <v>176</v>
      </c>
      <c r="AG33" s="16">
        <v>19.45</v>
      </c>
      <c r="AH33" s="16">
        <v>19.45</v>
      </c>
      <c r="AI33" s="16">
        <v>19.45</v>
      </c>
      <c r="AJ33" s="16">
        <v>19.45</v>
      </c>
      <c r="AL33" s="16"/>
      <c r="AM33" s="16"/>
      <c r="AN33" s="16"/>
      <c r="AO33" s="16"/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44046</v>
      </c>
      <c r="B34" t="s">
        <v>80</v>
      </c>
      <c r="C34" s="16">
        <v>16.850000000000001</v>
      </c>
      <c r="D34" s="16">
        <v>16.850000000000001</v>
      </c>
      <c r="E34" s="16">
        <v>16.850000000000001</v>
      </c>
      <c r="F34" s="16">
        <v>16.850000000000001</v>
      </c>
      <c r="G34" t="s">
        <v>181</v>
      </c>
      <c r="H34" s="16">
        <v>19.45</v>
      </c>
      <c r="I34" s="16">
        <v>19.45</v>
      </c>
      <c r="J34" s="16">
        <v>19.45</v>
      </c>
      <c r="K34" s="16">
        <v>19.45</v>
      </c>
      <c r="L34" t="s">
        <v>180</v>
      </c>
      <c r="M34" s="16">
        <v>19.45</v>
      </c>
      <c r="N34" s="16">
        <v>19.45</v>
      </c>
      <c r="O34" s="16">
        <v>19.45</v>
      </c>
      <c r="P34" s="16">
        <v>19.45</v>
      </c>
      <c r="Q34" t="s">
        <v>179</v>
      </c>
      <c r="R34" s="16">
        <v>19.45</v>
      </c>
      <c r="S34" s="16">
        <v>19.45</v>
      </c>
      <c r="T34" s="16">
        <v>19.45</v>
      </c>
      <c r="U34" s="16">
        <v>19.45</v>
      </c>
      <c r="V34" t="s">
        <v>178</v>
      </c>
      <c r="W34" s="16">
        <v>19.45</v>
      </c>
      <c r="X34" s="16">
        <v>19.45</v>
      </c>
      <c r="Y34" s="16">
        <v>19.45</v>
      </c>
      <c r="Z34" s="16">
        <v>19.45</v>
      </c>
      <c r="AA34" t="s">
        <v>177</v>
      </c>
      <c r="AB34" s="16">
        <v>19.45</v>
      </c>
      <c r="AC34" s="16">
        <v>19.45</v>
      </c>
      <c r="AD34" s="16">
        <v>19.45</v>
      </c>
      <c r="AE34" s="16">
        <v>19.45</v>
      </c>
      <c r="AF34" t="s">
        <v>176</v>
      </c>
      <c r="AG34" s="16">
        <v>19.45</v>
      </c>
      <c r="AH34" s="16">
        <v>19.45</v>
      </c>
      <c r="AI34" s="16">
        <v>19.45</v>
      </c>
      <c r="AJ34" s="16">
        <v>19.45</v>
      </c>
      <c r="AK34" t="s">
        <v>175</v>
      </c>
      <c r="AL34" s="16">
        <v>19.45</v>
      </c>
      <c r="AM34" s="16">
        <v>19.45</v>
      </c>
      <c r="AN34" s="16">
        <v>19.45</v>
      </c>
      <c r="AO34" s="16">
        <v>19.45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44053</v>
      </c>
      <c r="B35" t="s">
        <v>80</v>
      </c>
      <c r="C35" s="16">
        <v>16.850000000000001</v>
      </c>
      <c r="D35" s="16">
        <v>16.850000000000001</v>
      </c>
      <c r="E35" s="16">
        <v>16.850000000000001</v>
      </c>
      <c r="F35" s="16">
        <v>16.850000000000001</v>
      </c>
      <c r="G35" t="s">
        <v>181</v>
      </c>
      <c r="H35" s="16">
        <v>19.45</v>
      </c>
      <c r="I35" s="16">
        <v>19.45</v>
      </c>
      <c r="J35" s="16">
        <v>19.45</v>
      </c>
      <c r="K35" s="16">
        <v>19.45</v>
      </c>
      <c r="L35" t="s">
        <v>180</v>
      </c>
      <c r="M35" s="16">
        <v>19.45</v>
      </c>
      <c r="N35" s="16">
        <v>19.45</v>
      </c>
      <c r="O35" s="16">
        <v>19.45</v>
      </c>
      <c r="P35" s="16">
        <v>19.45</v>
      </c>
      <c r="Q35" t="s">
        <v>179</v>
      </c>
      <c r="R35" s="16">
        <v>19.45</v>
      </c>
      <c r="S35" s="16">
        <v>19.45</v>
      </c>
      <c r="T35" s="16">
        <v>19.45</v>
      </c>
      <c r="U35" s="16">
        <v>19.45</v>
      </c>
      <c r="V35" t="s">
        <v>178</v>
      </c>
      <c r="W35" s="16">
        <v>19.45</v>
      </c>
      <c r="X35" s="16">
        <v>19.45</v>
      </c>
      <c r="Y35" s="16">
        <v>19.45</v>
      </c>
      <c r="Z35" s="16">
        <v>19.45</v>
      </c>
      <c r="AA35" t="s">
        <v>177</v>
      </c>
      <c r="AB35" s="16">
        <v>19.45</v>
      </c>
      <c r="AC35" s="16">
        <v>19.45</v>
      </c>
      <c r="AD35" s="16">
        <v>19.45</v>
      </c>
      <c r="AE35" s="16">
        <v>19.45</v>
      </c>
      <c r="AF35" t="s">
        <v>176</v>
      </c>
      <c r="AG35" s="16">
        <v>19.45</v>
      </c>
      <c r="AH35" s="16">
        <v>19.45</v>
      </c>
      <c r="AI35" s="16">
        <v>19.45</v>
      </c>
      <c r="AJ35" s="16">
        <v>19.45</v>
      </c>
      <c r="AK35" t="s">
        <v>175</v>
      </c>
      <c r="AL35" s="16">
        <v>19.45</v>
      </c>
      <c r="AM35" s="16">
        <v>19.45</v>
      </c>
      <c r="AN35" s="16">
        <v>19.45</v>
      </c>
      <c r="AO35" s="16">
        <v>19.45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44060</v>
      </c>
      <c r="B36" t="s">
        <v>80</v>
      </c>
      <c r="C36" s="16">
        <v>16.850000000000001</v>
      </c>
      <c r="D36" s="16">
        <v>17.16</v>
      </c>
      <c r="E36" s="16">
        <v>16.850000000000001</v>
      </c>
      <c r="F36" s="16">
        <v>16.899999999999999</v>
      </c>
      <c r="G36" t="s">
        <v>181</v>
      </c>
      <c r="H36" s="16">
        <v>19.45</v>
      </c>
      <c r="I36" s="16">
        <v>19.45</v>
      </c>
      <c r="J36" s="16">
        <v>19</v>
      </c>
      <c r="K36" s="16">
        <v>19</v>
      </c>
      <c r="L36" t="s">
        <v>180</v>
      </c>
      <c r="M36" s="16">
        <v>19.45</v>
      </c>
      <c r="N36" s="16">
        <v>19.45</v>
      </c>
      <c r="O36" s="16">
        <v>19</v>
      </c>
      <c r="P36" s="16">
        <v>19</v>
      </c>
      <c r="Q36" t="s">
        <v>179</v>
      </c>
      <c r="R36" s="16">
        <v>19.45</v>
      </c>
      <c r="S36" s="16">
        <v>19.45</v>
      </c>
      <c r="T36" s="16">
        <v>19</v>
      </c>
      <c r="U36" s="16">
        <v>19</v>
      </c>
      <c r="V36" t="s">
        <v>178</v>
      </c>
      <c r="W36" s="16">
        <v>19.45</v>
      </c>
      <c r="X36" s="16">
        <v>19.45</v>
      </c>
      <c r="Y36" s="16">
        <v>19</v>
      </c>
      <c r="Z36" s="16">
        <v>19</v>
      </c>
      <c r="AA36" t="s">
        <v>177</v>
      </c>
      <c r="AB36" s="16">
        <v>19.45</v>
      </c>
      <c r="AC36" s="16">
        <v>19.45</v>
      </c>
      <c r="AD36" s="16">
        <v>19</v>
      </c>
      <c r="AE36" s="16">
        <v>19</v>
      </c>
      <c r="AF36" t="s">
        <v>176</v>
      </c>
      <c r="AG36" s="16">
        <v>19.45</v>
      </c>
      <c r="AH36" s="16">
        <v>19.45</v>
      </c>
      <c r="AI36" s="16">
        <v>19</v>
      </c>
      <c r="AJ36" s="16">
        <v>19</v>
      </c>
      <c r="AK36" t="s">
        <v>175</v>
      </c>
      <c r="AL36" s="16">
        <v>19.45</v>
      </c>
      <c r="AM36" s="16">
        <v>19.45</v>
      </c>
      <c r="AN36" s="16">
        <v>19.45</v>
      </c>
      <c r="AO36" s="16">
        <v>19.45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44067</v>
      </c>
      <c r="B37" t="s">
        <v>80</v>
      </c>
      <c r="C37" s="16">
        <v>16.899999999999999</v>
      </c>
      <c r="D37" s="16">
        <v>16.899999999999999</v>
      </c>
      <c r="E37" s="16">
        <v>16.899999999999999</v>
      </c>
      <c r="F37" s="16">
        <v>16.899999999999999</v>
      </c>
      <c r="G37" t="s">
        <v>181</v>
      </c>
      <c r="H37" s="16">
        <v>19</v>
      </c>
      <c r="I37" s="16">
        <v>19</v>
      </c>
      <c r="J37" s="16">
        <v>19</v>
      </c>
      <c r="K37" s="16">
        <v>19</v>
      </c>
      <c r="L37" t="s">
        <v>180</v>
      </c>
      <c r="M37" s="16">
        <v>19</v>
      </c>
      <c r="N37" s="16">
        <v>19</v>
      </c>
      <c r="O37" s="16">
        <v>19</v>
      </c>
      <c r="P37" s="16">
        <v>19</v>
      </c>
      <c r="Q37" t="s">
        <v>179</v>
      </c>
      <c r="R37" s="16">
        <v>19</v>
      </c>
      <c r="S37" s="16">
        <v>19</v>
      </c>
      <c r="T37" s="16">
        <v>19</v>
      </c>
      <c r="U37" s="16">
        <v>19</v>
      </c>
      <c r="V37" t="s">
        <v>178</v>
      </c>
      <c r="W37" s="16">
        <v>19</v>
      </c>
      <c r="X37" s="16">
        <v>19</v>
      </c>
      <c r="Y37" s="16">
        <v>19</v>
      </c>
      <c r="Z37" s="16">
        <v>19</v>
      </c>
      <c r="AA37" t="s">
        <v>177</v>
      </c>
      <c r="AB37" s="16">
        <v>19</v>
      </c>
      <c r="AC37" s="16">
        <v>19</v>
      </c>
      <c r="AD37" s="16">
        <v>19</v>
      </c>
      <c r="AE37" s="16">
        <v>19</v>
      </c>
      <c r="AF37" t="s">
        <v>176</v>
      </c>
      <c r="AG37" s="16">
        <v>19</v>
      </c>
      <c r="AH37" s="16">
        <v>19</v>
      </c>
      <c r="AI37" s="16">
        <v>19</v>
      </c>
      <c r="AJ37" s="16">
        <v>19</v>
      </c>
      <c r="AK37" t="s">
        <v>175</v>
      </c>
      <c r="AL37" s="16">
        <v>19.45</v>
      </c>
      <c r="AM37" s="16">
        <v>19.45</v>
      </c>
      <c r="AN37" s="16">
        <v>19.45</v>
      </c>
      <c r="AO37" s="16">
        <v>19.45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44074</v>
      </c>
      <c r="B38" t="s">
        <v>80</v>
      </c>
      <c r="C38" s="16">
        <v>16.899999999999999</v>
      </c>
      <c r="D38" s="16">
        <v>16.899999999999999</v>
      </c>
      <c r="E38" s="16">
        <v>16.899999999999999</v>
      </c>
      <c r="F38" s="16">
        <v>16.899999999999999</v>
      </c>
      <c r="G38" t="s">
        <v>181</v>
      </c>
      <c r="H38" s="16">
        <v>19</v>
      </c>
      <c r="I38" s="16">
        <v>19</v>
      </c>
      <c r="J38" s="16">
        <v>18.75</v>
      </c>
      <c r="K38" s="16">
        <v>18.75</v>
      </c>
      <c r="L38" t="s">
        <v>180</v>
      </c>
      <c r="M38" s="16">
        <v>19</v>
      </c>
      <c r="N38" s="16">
        <v>19</v>
      </c>
      <c r="O38" s="16">
        <v>19</v>
      </c>
      <c r="P38" s="16">
        <v>19</v>
      </c>
      <c r="Q38" t="s">
        <v>179</v>
      </c>
      <c r="R38" s="16">
        <v>19</v>
      </c>
      <c r="S38" s="16">
        <v>19</v>
      </c>
      <c r="T38" s="16">
        <v>19</v>
      </c>
      <c r="U38" s="16">
        <v>19</v>
      </c>
      <c r="V38" t="s">
        <v>178</v>
      </c>
      <c r="W38" s="16">
        <v>19</v>
      </c>
      <c r="X38" s="16">
        <v>19</v>
      </c>
      <c r="Y38" s="16">
        <v>19</v>
      </c>
      <c r="Z38" s="16">
        <v>19</v>
      </c>
      <c r="AA38" t="s">
        <v>177</v>
      </c>
      <c r="AB38" s="16">
        <v>19</v>
      </c>
      <c r="AC38" s="16">
        <v>19</v>
      </c>
      <c r="AD38" s="16">
        <v>19</v>
      </c>
      <c r="AE38" s="16">
        <v>19</v>
      </c>
      <c r="AF38" t="s">
        <v>176</v>
      </c>
      <c r="AG38" s="16">
        <v>19</v>
      </c>
      <c r="AH38" s="16">
        <v>19</v>
      </c>
      <c r="AI38" s="16">
        <v>18.75</v>
      </c>
      <c r="AJ38" s="16">
        <v>18.75</v>
      </c>
      <c r="AK38" t="s">
        <v>175</v>
      </c>
      <c r="AL38" s="16">
        <v>19.45</v>
      </c>
      <c r="AM38" s="16">
        <v>19.45</v>
      </c>
      <c r="AN38" s="16">
        <v>19.45</v>
      </c>
      <c r="AO38" s="16">
        <v>19.45</v>
      </c>
      <c r="AP38" t="s">
        <v>174</v>
      </c>
      <c r="AQ38" s="16">
        <v>19.45</v>
      </c>
      <c r="AR38" s="16">
        <v>19.45</v>
      </c>
      <c r="AS38" s="16">
        <v>19.45</v>
      </c>
      <c r="AT38" s="16">
        <v>19.45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44081</v>
      </c>
      <c r="B39" t="s">
        <v>80</v>
      </c>
      <c r="C39" s="16">
        <v>16.899999999999999</v>
      </c>
      <c r="D39" s="16">
        <v>16.899999999999999</v>
      </c>
      <c r="E39" s="16">
        <v>16.8</v>
      </c>
      <c r="F39" s="16">
        <v>16.8</v>
      </c>
      <c r="G39" t="s">
        <v>181</v>
      </c>
      <c r="H39" s="16">
        <v>18.75</v>
      </c>
      <c r="I39" s="16">
        <v>18.75</v>
      </c>
      <c r="J39" s="16">
        <v>18.75</v>
      </c>
      <c r="K39" s="16">
        <v>18.75</v>
      </c>
      <c r="L39" t="s">
        <v>180</v>
      </c>
      <c r="M39" s="16">
        <v>19</v>
      </c>
      <c r="N39" s="16">
        <v>19</v>
      </c>
      <c r="O39" s="16">
        <v>19</v>
      </c>
      <c r="P39" s="16">
        <v>19</v>
      </c>
      <c r="Q39" t="s">
        <v>179</v>
      </c>
      <c r="R39" s="16">
        <v>19</v>
      </c>
      <c r="S39" s="16">
        <v>19</v>
      </c>
      <c r="T39" s="16">
        <v>19</v>
      </c>
      <c r="U39" s="16">
        <v>19</v>
      </c>
      <c r="V39" t="s">
        <v>178</v>
      </c>
      <c r="W39" s="16">
        <v>19</v>
      </c>
      <c r="X39" s="16">
        <v>19</v>
      </c>
      <c r="Y39" s="16">
        <v>19</v>
      </c>
      <c r="Z39" s="16">
        <v>19</v>
      </c>
      <c r="AA39" t="s">
        <v>177</v>
      </c>
      <c r="AB39" s="16">
        <v>19</v>
      </c>
      <c r="AC39" s="16">
        <v>19</v>
      </c>
      <c r="AD39" s="16">
        <v>19</v>
      </c>
      <c r="AE39" s="16">
        <v>19</v>
      </c>
      <c r="AF39" t="s">
        <v>176</v>
      </c>
      <c r="AG39" s="16">
        <v>18.75</v>
      </c>
      <c r="AH39" s="16">
        <v>18.75</v>
      </c>
      <c r="AI39" s="16">
        <v>18.75</v>
      </c>
      <c r="AJ39" s="16">
        <v>18.75</v>
      </c>
      <c r="AK39" t="s">
        <v>175</v>
      </c>
      <c r="AL39" s="16">
        <v>19.45</v>
      </c>
      <c r="AM39" s="16">
        <v>19.45</v>
      </c>
      <c r="AN39" s="16">
        <v>19.45</v>
      </c>
      <c r="AO39" s="16">
        <v>19.45</v>
      </c>
      <c r="AP39" t="s">
        <v>174</v>
      </c>
      <c r="AQ39" s="16">
        <v>19.45</v>
      </c>
      <c r="AR39" s="16">
        <v>19.45</v>
      </c>
      <c r="AS39" s="16">
        <v>19.45</v>
      </c>
      <c r="AT39" s="16">
        <v>19.45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44088</v>
      </c>
      <c r="B40" t="s">
        <v>80</v>
      </c>
      <c r="C40" s="16">
        <v>16.8</v>
      </c>
      <c r="D40" s="16">
        <v>16.8</v>
      </c>
      <c r="E40" s="16">
        <v>16.8</v>
      </c>
      <c r="F40" s="16">
        <v>16.8</v>
      </c>
      <c r="G40" t="s">
        <v>181</v>
      </c>
      <c r="H40" s="16">
        <v>18.75</v>
      </c>
      <c r="I40" s="16">
        <v>18.75</v>
      </c>
      <c r="J40" s="16">
        <v>18.75</v>
      </c>
      <c r="K40" s="16">
        <v>18.75</v>
      </c>
      <c r="L40" t="s">
        <v>180</v>
      </c>
      <c r="M40" s="16">
        <v>19</v>
      </c>
      <c r="N40" s="16">
        <v>19</v>
      </c>
      <c r="O40" s="16">
        <v>19</v>
      </c>
      <c r="P40" s="16">
        <v>19</v>
      </c>
      <c r="Q40" t="s">
        <v>179</v>
      </c>
      <c r="R40" s="16">
        <v>19</v>
      </c>
      <c r="S40" s="16">
        <v>19</v>
      </c>
      <c r="T40" s="16">
        <v>19</v>
      </c>
      <c r="U40" s="16">
        <v>19</v>
      </c>
      <c r="V40" t="s">
        <v>178</v>
      </c>
      <c r="W40" s="16">
        <v>19</v>
      </c>
      <c r="X40" s="16">
        <v>19</v>
      </c>
      <c r="Y40" s="16">
        <v>19</v>
      </c>
      <c r="Z40" s="16">
        <v>19</v>
      </c>
      <c r="AA40" t="s">
        <v>177</v>
      </c>
      <c r="AB40" s="16">
        <v>19</v>
      </c>
      <c r="AC40" s="16">
        <v>19</v>
      </c>
      <c r="AD40" s="16">
        <v>19</v>
      </c>
      <c r="AE40" s="16">
        <v>19</v>
      </c>
      <c r="AF40" t="s">
        <v>176</v>
      </c>
      <c r="AG40" s="16">
        <v>18.75</v>
      </c>
      <c r="AH40" s="16">
        <v>18.75</v>
      </c>
      <c r="AI40" s="16">
        <v>18.75</v>
      </c>
      <c r="AJ40" s="16">
        <v>18.75</v>
      </c>
      <c r="AK40" t="s">
        <v>175</v>
      </c>
      <c r="AL40" s="16">
        <v>19.45</v>
      </c>
      <c r="AM40" s="16">
        <v>19.45</v>
      </c>
      <c r="AN40" s="16">
        <v>19.45</v>
      </c>
      <c r="AO40" s="16">
        <v>19.45</v>
      </c>
      <c r="AP40" t="s">
        <v>174</v>
      </c>
      <c r="AQ40" s="16">
        <v>19.45</v>
      </c>
      <c r="AR40" s="16">
        <v>19.45</v>
      </c>
      <c r="AS40" s="16">
        <v>19.45</v>
      </c>
      <c r="AT40" s="16">
        <v>19.45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44095</v>
      </c>
      <c r="B41" t="s">
        <v>80</v>
      </c>
      <c r="C41" s="16">
        <v>16.8</v>
      </c>
      <c r="D41" s="16">
        <v>16.8</v>
      </c>
      <c r="E41" s="16">
        <v>16.8</v>
      </c>
      <c r="F41" s="16">
        <v>16.8</v>
      </c>
      <c r="G41" t="s">
        <v>181</v>
      </c>
      <c r="H41" s="16">
        <v>18.75</v>
      </c>
      <c r="I41" s="16">
        <v>18.75</v>
      </c>
      <c r="J41" s="16">
        <v>18.75</v>
      </c>
      <c r="K41" s="16">
        <v>18.75</v>
      </c>
      <c r="L41" t="s">
        <v>180</v>
      </c>
      <c r="M41" s="16">
        <v>19</v>
      </c>
      <c r="N41" s="16">
        <v>19</v>
      </c>
      <c r="O41" s="16">
        <v>19</v>
      </c>
      <c r="P41" s="16">
        <v>19</v>
      </c>
      <c r="Q41" t="s">
        <v>179</v>
      </c>
      <c r="R41" s="16">
        <v>19</v>
      </c>
      <c r="S41" s="16">
        <v>19</v>
      </c>
      <c r="T41" s="16">
        <v>19</v>
      </c>
      <c r="U41" s="16">
        <v>19</v>
      </c>
      <c r="V41" t="s">
        <v>178</v>
      </c>
      <c r="W41" s="16">
        <v>19</v>
      </c>
      <c r="X41" s="16">
        <v>19</v>
      </c>
      <c r="Y41" s="16">
        <v>19</v>
      </c>
      <c r="Z41" s="16">
        <v>19</v>
      </c>
      <c r="AA41" t="s">
        <v>177</v>
      </c>
      <c r="AB41" s="16">
        <v>19</v>
      </c>
      <c r="AC41" s="16">
        <v>19</v>
      </c>
      <c r="AD41" s="16">
        <v>19</v>
      </c>
      <c r="AE41" s="16">
        <v>19</v>
      </c>
      <c r="AF41" t="s">
        <v>176</v>
      </c>
      <c r="AG41" s="16">
        <v>18.75</v>
      </c>
      <c r="AH41" s="16">
        <v>18.75</v>
      </c>
      <c r="AI41" s="16">
        <v>18.75</v>
      </c>
      <c r="AJ41" s="16">
        <v>18.75</v>
      </c>
      <c r="AK41" t="s">
        <v>175</v>
      </c>
      <c r="AL41" s="16">
        <v>19.45</v>
      </c>
      <c r="AM41" s="16">
        <v>19.45</v>
      </c>
      <c r="AN41" s="16">
        <v>19.45</v>
      </c>
      <c r="AO41" s="16">
        <v>19.45</v>
      </c>
      <c r="AP41" t="s">
        <v>174</v>
      </c>
      <c r="AQ41" s="16">
        <v>19.45</v>
      </c>
      <c r="AR41" s="16">
        <v>19.45</v>
      </c>
      <c r="AS41" s="16">
        <v>19.45</v>
      </c>
      <c r="AT41" s="16">
        <v>19.45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44102</v>
      </c>
      <c r="B42" t="s">
        <v>80</v>
      </c>
      <c r="C42" s="16">
        <v>16.8</v>
      </c>
      <c r="D42" s="16">
        <v>16.8</v>
      </c>
      <c r="E42" s="16">
        <v>16.8</v>
      </c>
      <c r="F42" s="16">
        <v>16.8</v>
      </c>
      <c r="G42" t="s">
        <v>181</v>
      </c>
      <c r="H42" s="16">
        <v>18.75</v>
      </c>
      <c r="I42" s="16">
        <v>18.75</v>
      </c>
      <c r="J42" s="16">
        <v>18.75</v>
      </c>
      <c r="K42" s="16">
        <v>18.75</v>
      </c>
      <c r="L42" t="s">
        <v>180</v>
      </c>
      <c r="M42" s="16">
        <v>19</v>
      </c>
      <c r="N42" s="16">
        <v>19</v>
      </c>
      <c r="O42" s="16">
        <v>19</v>
      </c>
      <c r="P42" s="16">
        <v>19</v>
      </c>
      <c r="Q42" t="s">
        <v>179</v>
      </c>
      <c r="R42" s="16">
        <v>19</v>
      </c>
      <c r="S42" s="16">
        <v>19</v>
      </c>
      <c r="T42" s="16">
        <v>19</v>
      </c>
      <c r="U42" s="16">
        <v>19</v>
      </c>
      <c r="V42" t="s">
        <v>178</v>
      </c>
      <c r="W42" s="16">
        <v>19</v>
      </c>
      <c r="X42" s="16">
        <v>19</v>
      </c>
      <c r="Y42" s="16">
        <v>19</v>
      </c>
      <c r="Z42" s="16">
        <v>19</v>
      </c>
      <c r="AA42" t="s">
        <v>177</v>
      </c>
      <c r="AB42" s="16">
        <v>19</v>
      </c>
      <c r="AC42" s="16">
        <v>19</v>
      </c>
      <c r="AD42" s="16">
        <v>19</v>
      </c>
      <c r="AE42" s="16">
        <v>19</v>
      </c>
      <c r="AF42" t="s">
        <v>176</v>
      </c>
      <c r="AG42" s="16">
        <v>18.75</v>
      </c>
      <c r="AH42" s="16">
        <v>18.75</v>
      </c>
      <c r="AI42" s="16">
        <v>18.75</v>
      </c>
      <c r="AJ42" s="16">
        <v>18.75</v>
      </c>
      <c r="AK42" t="s">
        <v>175</v>
      </c>
      <c r="AL42" s="16">
        <v>19.45</v>
      </c>
      <c r="AM42" s="16">
        <v>19.45</v>
      </c>
      <c r="AN42" s="16">
        <v>19.45</v>
      </c>
      <c r="AO42" s="16">
        <v>19.45</v>
      </c>
      <c r="AP42" t="s">
        <v>174</v>
      </c>
      <c r="AQ42" s="16">
        <v>19.45</v>
      </c>
      <c r="AR42" s="16">
        <v>19.45</v>
      </c>
      <c r="AS42" s="16">
        <v>19.45</v>
      </c>
      <c r="AT42" s="16">
        <v>19.45</v>
      </c>
      <c r="AU42" t="s">
        <v>173</v>
      </c>
      <c r="AV42" s="16">
        <v>19.45</v>
      </c>
      <c r="AW42" s="16">
        <v>19.45</v>
      </c>
      <c r="AX42" s="16">
        <v>19.45</v>
      </c>
      <c r="AY42" s="16">
        <v>19.45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44109</v>
      </c>
      <c r="B43" t="s">
        <v>80</v>
      </c>
      <c r="C43" s="16">
        <v>16.8</v>
      </c>
      <c r="D43" s="16">
        <v>16.8</v>
      </c>
      <c r="E43" s="16">
        <v>16.59</v>
      </c>
      <c r="F43" s="16">
        <v>16.59</v>
      </c>
      <c r="G43" t="s">
        <v>181</v>
      </c>
      <c r="H43" s="16">
        <v>18.75</v>
      </c>
      <c r="I43" s="16">
        <v>18.75</v>
      </c>
      <c r="J43" s="16">
        <v>18.75</v>
      </c>
      <c r="K43" s="16">
        <v>18.75</v>
      </c>
      <c r="L43" t="s">
        <v>180</v>
      </c>
      <c r="M43" s="16">
        <v>19</v>
      </c>
      <c r="N43" s="16">
        <v>19</v>
      </c>
      <c r="O43" s="16">
        <v>19</v>
      </c>
      <c r="P43" s="16">
        <v>19</v>
      </c>
      <c r="Q43" t="s">
        <v>179</v>
      </c>
      <c r="R43" s="16">
        <v>19</v>
      </c>
      <c r="S43" s="16">
        <v>19</v>
      </c>
      <c r="T43" s="16">
        <v>19</v>
      </c>
      <c r="U43" s="16">
        <v>19</v>
      </c>
      <c r="V43" t="s">
        <v>178</v>
      </c>
      <c r="W43" s="16">
        <v>19</v>
      </c>
      <c r="X43" s="16">
        <v>19</v>
      </c>
      <c r="Y43" s="16">
        <v>19</v>
      </c>
      <c r="Z43" s="16">
        <v>19</v>
      </c>
      <c r="AA43" t="s">
        <v>177</v>
      </c>
      <c r="AB43" s="16">
        <v>19</v>
      </c>
      <c r="AC43" s="16">
        <v>19</v>
      </c>
      <c r="AD43" s="16">
        <v>19</v>
      </c>
      <c r="AE43" s="16">
        <v>19</v>
      </c>
      <c r="AF43" t="s">
        <v>176</v>
      </c>
      <c r="AG43" s="16">
        <v>18.75</v>
      </c>
      <c r="AH43" s="16">
        <v>18.75</v>
      </c>
      <c r="AI43" s="16">
        <v>18.75</v>
      </c>
      <c r="AJ43" s="16">
        <v>18.75</v>
      </c>
      <c r="AK43" t="s">
        <v>175</v>
      </c>
      <c r="AL43" s="16">
        <v>19.45</v>
      </c>
      <c r="AM43" s="16">
        <v>19.45</v>
      </c>
      <c r="AN43" s="16">
        <v>19.45</v>
      </c>
      <c r="AO43" s="16">
        <v>19.45</v>
      </c>
      <c r="AP43" t="s">
        <v>174</v>
      </c>
      <c r="AQ43" s="16">
        <v>19.45</v>
      </c>
      <c r="AR43" s="16">
        <v>19.45</v>
      </c>
      <c r="AS43" s="16">
        <v>19.45</v>
      </c>
      <c r="AT43" s="16">
        <v>19.45</v>
      </c>
      <c r="AU43" t="s">
        <v>173</v>
      </c>
      <c r="AV43" s="16">
        <v>19.45</v>
      </c>
      <c r="AW43" s="16">
        <v>19.45</v>
      </c>
      <c r="AX43" s="16">
        <v>19.45</v>
      </c>
      <c r="AY43" s="16">
        <v>19.45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44116</v>
      </c>
      <c r="B44" t="s">
        <v>80</v>
      </c>
      <c r="C44" s="16">
        <v>16.59</v>
      </c>
      <c r="D44" s="16">
        <v>16.59</v>
      </c>
      <c r="E44" s="16">
        <v>16.59</v>
      </c>
      <c r="F44" s="16">
        <v>16.59</v>
      </c>
      <c r="G44" t="s">
        <v>181</v>
      </c>
      <c r="H44" s="16">
        <v>18.75</v>
      </c>
      <c r="I44" s="16">
        <v>18.75</v>
      </c>
      <c r="J44" s="16">
        <v>17.5</v>
      </c>
      <c r="K44" s="16">
        <v>17.5</v>
      </c>
      <c r="L44" t="s">
        <v>180</v>
      </c>
      <c r="M44" s="16">
        <v>19</v>
      </c>
      <c r="N44" s="16">
        <v>19</v>
      </c>
      <c r="O44" s="16">
        <v>19</v>
      </c>
      <c r="P44" s="16">
        <v>19</v>
      </c>
      <c r="Q44" t="s">
        <v>179</v>
      </c>
      <c r="R44" s="16">
        <v>19</v>
      </c>
      <c r="S44" s="16">
        <v>19</v>
      </c>
      <c r="T44" s="16">
        <v>19</v>
      </c>
      <c r="U44" s="16">
        <v>19</v>
      </c>
      <c r="V44" t="s">
        <v>178</v>
      </c>
      <c r="W44" s="16">
        <v>19</v>
      </c>
      <c r="X44" s="16">
        <v>19</v>
      </c>
      <c r="Y44" s="16">
        <v>19</v>
      </c>
      <c r="Z44" s="16">
        <v>19</v>
      </c>
      <c r="AA44" t="s">
        <v>177</v>
      </c>
      <c r="AB44" s="16">
        <v>19</v>
      </c>
      <c r="AC44" s="16">
        <v>19</v>
      </c>
      <c r="AD44" s="16">
        <v>19</v>
      </c>
      <c r="AE44" s="16">
        <v>19</v>
      </c>
      <c r="AF44" t="s">
        <v>176</v>
      </c>
      <c r="AG44" s="16">
        <v>18.75</v>
      </c>
      <c r="AH44" s="16">
        <v>18.75</v>
      </c>
      <c r="AI44" s="16">
        <v>18.75</v>
      </c>
      <c r="AJ44" s="16">
        <v>18.75</v>
      </c>
      <c r="AK44" t="s">
        <v>175</v>
      </c>
      <c r="AL44" s="16">
        <v>19.45</v>
      </c>
      <c r="AM44" s="16">
        <v>19.45</v>
      </c>
      <c r="AN44" s="16">
        <v>19.45</v>
      </c>
      <c r="AO44" s="16">
        <v>19.45</v>
      </c>
      <c r="AP44" t="s">
        <v>174</v>
      </c>
      <c r="AQ44" s="16">
        <v>19.45</v>
      </c>
      <c r="AR44" s="16">
        <v>19.45</v>
      </c>
      <c r="AS44" s="16">
        <v>19.45</v>
      </c>
      <c r="AT44" s="16">
        <v>19.45</v>
      </c>
      <c r="AU44" t="s">
        <v>173</v>
      </c>
      <c r="AV44" s="16">
        <v>19.45</v>
      </c>
      <c r="AW44" s="16">
        <v>19.45</v>
      </c>
      <c r="AX44" s="16">
        <v>19.45</v>
      </c>
      <c r="AY44" s="16">
        <v>19.45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44123</v>
      </c>
      <c r="B45" t="s">
        <v>80</v>
      </c>
      <c r="C45" s="16">
        <v>16.59</v>
      </c>
      <c r="D45" s="16">
        <v>16.59</v>
      </c>
      <c r="E45" s="16">
        <v>16.59</v>
      </c>
      <c r="F45" s="16">
        <v>16.59</v>
      </c>
      <c r="G45" t="s">
        <v>181</v>
      </c>
      <c r="H45" s="16">
        <v>17.5</v>
      </c>
      <c r="I45" s="16">
        <v>17.5</v>
      </c>
      <c r="J45" s="16">
        <v>17.5</v>
      </c>
      <c r="K45" s="16">
        <v>17.5</v>
      </c>
      <c r="L45" t="s">
        <v>180</v>
      </c>
      <c r="M45" s="16">
        <v>19</v>
      </c>
      <c r="N45" s="16">
        <v>19</v>
      </c>
      <c r="O45" s="16">
        <v>18.5</v>
      </c>
      <c r="P45" s="16">
        <v>18.5</v>
      </c>
      <c r="Q45" t="s">
        <v>179</v>
      </c>
      <c r="R45" s="16">
        <v>19</v>
      </c>
      <c r="S45" s="16">
        <v>19</v>
      </c>
      <c r="T45" s="16">
        <v>18.5</v>
      </c>
      <c r="U45" s="16">
        <v>18.5</v>
      </c>
      <c r="V45" t="s">
        <v>178</v>
      </c>
      <c r="W45" s="16">
        <v>19</v>
      </c>
      <c r="X45" s="16">
        <v>19</v>
      </c>
      <c r="Y45" s="16">
        <v>19</v>
      </c>
      <c r="Z45" s="16">
        <v>19</v>
      </c>
      <c r="AA45" t="s">
        <v>177</v>
      </c>
      <c r="AB45" s="16">
        <v>19</v>
      </c>
      <c r="AC45" s="16">
        <v>19</v>
      </c>
      <c r="AD45" s="16">
        <v>19</v>
      </c>
      <c r="AE45" s="16">
        <v>19</v>
      </c>
      <c r="AF45" t="s">
        <v>176</v>
      </c>
      <c r="AG45" s="16">
        <v>18.75</v>
      </c>
      <c r="AH45" s="16">
        <v>18.75</v>
      </c>
      <c r="AI45" s="16">
        <v>18.75</v>
      </c>
      <c r="AJ45" s="16">
        <v>18.75</v>
      </c>
      <c r="AK45" t="s">
        <v>175</v>
      </c>
      <c r="AL45" s="16">
        <v>19.45</v>
      </c>
      <c r="AM45" s="16">
        <v>19.45</v>
      </c>
      <c r="AN45" s="16">
        <v>19.45</v>
      </c>
      <c r="AO45" s="16">
        <v>19.45</v>
      </c>
      <c r="AP45" t="s">
        <v>174</v>
      </c>
      <c r="AQ45" s="16">
        <v>19.45</v>
      </c>
      <c r="AR45" s="16">
        <v>19.45</v>
      </c>
      <c r="AS45" s="16">
        <v>19.45</v>
      </c>
      <c r="AT45" s="16">
        <v>19.45</v>
      </c>
      <c r="AU45" t="s">
        <v>173</v>
      </c>
      <c r="AV45" s="16">
        <v>19.45</v>
      </c>
      <c r="AW45" s="16">
        <v>19.45</v>
      </c>
      <c r="AX45" s="16">
        <v>19.45</v>
      </c>
      <c r="AY45" s="16">
        <v>19.45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44130</v>
      </c>
      <c r="B46" t="s">
        <v>80</v>
      </c>
      <c r="C46" s="16">
        <v>16.59</v>
      </c>
      <c r="D46" s="16">
        <v>16.59</v>
      </c>
      <c r="E46" s="16">
        <v>16.59</v>
      </c>
      <c r="F46" s="16">
        <v>16.59</v>
      </c>
      <c r="G46" t="s">
        <v>181</v>
      </c>
      <c r="H46" s="16">
        <v>17.5</v>
      </c>
      <c r="I46" s="16">
        <v>17.5</v>
      </c>
      <c r="J46" s="16">
        <v>17.5</v>
      </c>
      <c r="K46" s="16">
        <v>17.5</v>
      </c>
      <c r="L46" t="s">
        <v>180</v>
      </c>
      <c r="M46" s="16">
        <v>18.5</v>
      </c>
      <c r="N46" s="16">
        <v>18.5</v>
      </c>
      <c r="O46" s="16">
        <v>18.5</v>
      </c>
      <c r="P46" s="16">
        <v>18.5</v>
      </c>
      <c r="Q46" t="s">
        <v>179</v>
      </c>
      <c r="R46" s="16">
        <v>18.5</v>
      </c>
      <c r="S46" s="16">
        <v>18.5</v>
      </c>
      <c r="T46" s="16">
        <v>18.5</v>
      </c>
      <c r="U46" s="16">
        <v>18.5</v>
      </c>
      <c r="V46" t="s">
        <v>178</v>
      </c>
      <c r="W46" s="16">
        <v>19</v>
      </c>
      <c r="X46" s="16">
        <v>19</v>
      </c>
      <c r="Y46" s="16">
        <v>19</v>
      </c>
      <c r="Z46" s="16">
        <v>19</v>
      </c>
      <c r="AA46" t="s">
        <v>177</v>
      </c>
      <c r="AB46" s="16">
        <v>19</v>
      </c>
      <c r="AC46" s="16">
        <v>19</v>
      </c>
      <c r="AD46" s="16">
        <v>19</v>
      </c>
      <c r="AE46" s="16">
        <v>19</v>
      </c>
      <c r="AF46" t="s">
        <v>176</v>
      </c>
      <c r="AG46" s="16">
        <v>18.75</v>
      </c>
      <c r="AH46" s="16">
        <v>18.75</v>
      </c>
      <c r="AI46" s="16">
        <v>18.75</v>
      </c>
      <c r="AJ46" s="16">
        <v>18.75</v>
      </c>
      <c r="AK46" t="s">
        <v>175</v>
      </c>
      <c r="AL46" s="16">
        <v>19.45</v>
      </c>
      <c r="AM46" s="16">
        <v>19.45</v>
      </c>
      <c r="AN46" s="16">
        <v>19.45</v>
      </c>
      <c r="AO46" s="16">
        <v>19.45</v>
      </c>
      <c r="AP46" t="s">
        <v>174</v>
      </c>
      <c r="AQ46" s="16">
        <v>19.45</v>
      </c>
      <c r="AR46" s="16">
        <v>19.45</v>
      </c>
      <c r="AS46" s="16">
        <v>19.45</v>
      </c>
      <c r="AT46" s="16">
        <v>19.45</v>
      </c>
      <c r="AU46" t="s">
        <v>173</v>
      </c>
      <c r="AV46" s="16">
        <v>19.45</v>
      </c>
      <c r="AW46" s="16">
        <v>19.45</v>
      </c>
      <c r="AX46" s="16">
        <v>19.45</v>
      </c>
      <c r="AY46" s="16">
        <v>19.45</v>
      </c>
      <c r="BA46" s="16"/>
      <c r="BB46" s="16"/>
      <c r="BC46" s="16"/>
      <c r="BD46" s="16"/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44137</v>
      </c>
      <c r="B47" t="s">
        <v>80</v>
      </c>
      <c r="C47" s="16">
        <v>16.59</v>
      </c>
      <c r="D47" s="16">
        <v>16.59</v>
      </c>
      <c r="E47" s="16">
        <v>16.53</v>
      </c>
      <c r="F47" s="16">
        <v>16.53</v>
      </c>
      <c r="G47" t="s">
        <v>181</v>
      </c>
      <c r="H47" s="16">
        <v>17.5</v>
      </c>
      <c r="I47" s="16">
        <v>17.5</v>
      </c>
      <c r="J47" s="16">
        <v>17.5</v>
      </c>
      <c r="K47" s="16">
        <v>17.5</v>
      </c>
      <c r="L47" t="s">
        <v>180</v>
      </c>
      <c r="M47" s="16">
        <v>18.5</v>
      </c>
      <c r="N47" s="16">
        <v>18.5</v>
      </c>
      <c r="O47" s="16">
        <v>18.5</v>
      </c>
      <c r="P47" s="16">
        <v>18.5</v>
      </c>
      <c r="Q47" t="s">
        <v>179</v>
      </c>
      <c r="R47" s="16">
        <v>18.5</v>
      </c>
      <c r="S47" s="16">
        <v>18.5</v>
      </c>
      <c r="T47" s="16">
        <v>18.5</v>
      </c>
      <c r="U47" s="16">
        <v>18.5</v>
      </c>
      <c r="V47" t="s">
        <v>178</v>
      </c>
      <c r="W47" s="16">
        <v>19</v>
      </c>
      <c r="X47" s="16">
        <v>19</v>
      </c>
      <c r="Y47" s="16">
        <v>19</v>
      </c>
      <c r="Z47" s="16">
        <v>19</v>
      </c>
      <c r="AA47" t="s">
        <v>177</v>
      </c>
      <c r="AB47" s="16">
        <v>19</v>
      </c>
      <c r="AC47" s="16">
        <v>19</v>
      </c>
      <c r="AD47" s="16">
        <v>19</v>
      </c>
      <c r="AE47" s="16">
        <v>19</v>
      </c>
      <c r="AF47" t="s">
        <v>176</v>
      </c>
      <c r="AG47" s="16">
        <v>18.75</v>
      </c>
      <c r="AH47" s="16">
        <v>18.75</v>
      </c>
      <c r="AI47" s="16">
        <v>18.75</v>
      </c>
      <c r="AJ47" s="16">
        <v>18.75</v>
      </c>
      <c r="AK47" t="s">
        <v>175</v>
      </c>
      <c r="AL47" s="16">
        <v>19.45</v>
      </c>
      <c r="AM47" s="16">
        <v>19.45</v>
      </c>
      <c r="AN47" s="16">
        <v>19.45</v>
      </c>
      <c r="AO47" s="16">
        <v>19.45</v>
      </c>
      <c r="AP47" t="s">
        <v>174</v>
      </c>
      <c r="AQ47" s="16">
        <v>19.45</v>
      </c>
      <c r="AR47" s="16">
        <v>19.45</v>
      </c>
      <c r="AS47" s="16">
        <v>19.45</v>
      </c>
      <c r="AT47" s="16">
        <v>19.45</v>
      </c>
      <c r="AU47" t="s">
        <v>173</v>
      </c>
      <c r="AV47" s="16">
        <v>19.45</v>
      </c>
      <c r="AW47" s="16">
        <v>19.45</v>
      </c>
      <c r="AX47" s="16">
        <v>19.45</v>
      </c>
      <c r="AY47" s="16">
        <v>19.45</v>
      </c>
      <c r="AZ47" t="s">
        <v>172</v>
      </c>
      <c r="BA47" s="16">
        <v>19.45</v>
      </c>
      <c r="BB47" s="16">
        <v>19.45</v>
      </c>
      <c r="BC47" s="16">
        <v>19.45</v>
      </c>
      <c r="BD47" s="16">
        <v>19.45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44144</v>
      </c>
      <c r="B48" t="s">
        <v>80</v>
      </c>
      <c r="C48" s="16">
        <v>16.53</v>
      </c>
      <c r="D48" s="16">
        <v>16.53</v>
      </c>
      <c r="E48" s="16">
        <v>16.420000000000002</v>
      </c>
      <c r="F48" s="16">
        <v>16.420000000000002</v>
      </c>
      <c r="G48" t="s">
        <v>181</v>
      </c>
      <c r="H48" s="16">
        <v>17.5</v>
      </c>
      <c r="I48" s="16">
        <v>17.5</v>
      </c>
      <c r="J48" s="16">
        <v>16.75</v>
      </c>
      <c r="K48" s="16">
        <v>16.75</v>
      </c>
      <c r="L48" t="s">
        <v>180</v>
      </c>
      <c r="M48" s="16">
        <v>18.5</v>
      </c>
      <c r="N48" s="16">
        <v>18.5</v>
      </c>
      <c r="O48" s="16">
        <v>16.850000000000001</v>
      </c>
      <c r="P48" s="16">
        <v>16.850000000000001</v>
      </c>
      <c r="Q48" t="s">
        <v>179</v>
      </c>
      <c r="R48" s="16">
        <v>18.5</v>
      </c>
      <c r="S48" s="16">
        <v>18.5</v>
      </c>
      <c r="T48" s="16">
        <v>16.850000000000001</v>
      </c>
      <c r="U48" s="16">
        <v>16.850000000000001</v>
      </c>
      <c r="V48" t="s">
        <v>178</v>
      </c>
      <c r="W48" s="16">
        <v>19</v>
      </c>
      <c r="X48" s="16">
        <v>19</v>
      </c>
      <c r="Y48" s="16">
        <v>19</v>
      </c>
      <c r="Z48" s="16">
        <v>19</v>
      </c>
      <c r="AA48" t="s">
        <v>177</v>
      </c>
      <c r="AB48" s="16">
        <v>19</v>
      </c>
      <c r="AC48" s="16">
        <v>19</v>
      </c>
      <c r="AD48" s="16">
        <v>19</v>
      </c>
      <c r="AE48" s="16">
        <v>19</v>
      </c>
      <c r="AF48" t="s">
        <v>176</v>
      </c>
      <c r="AG48" s="16">
        <v>18.75</v>
      </c>
      <c r="AH48" s="16">
        <v>18.75</v>
      </c>
      <c r="AI48" s="16">
        <v>18.75</v>
      </c>
      <c r="AJ48" s="16">
        <v>18.75</v>
      </c>
      <c r="AK48" t="s">
        <v>175</v>
      </c>
      <c r="AL48" s="16">
        <v>19.45</v>
      </c>
      <c r="AM48" s="16">
        <v>19.45</v>
      </c>
      <c r="AN48" s="16">
        <v>19.45</v>
      </c>
      <c r="AO48" s="16">
        <v>19.45</v>
      </c>
      <c r="AP48" t="s">
        <v>174</v>
      </c>
      <c r="AQ48" s="16">
        <v>19.45</v>
      </c>
      <c r="AR48" s="16">
        <v>19.45</v>
      </c>
      <c r="AS48" s="16">
        <v>19.45</v>
      </c>
      <c r="AT48" s="16">
        <v>19.45</v>
      </c>
      <c r="AU48" t="s">
        <v>173</v>
      </c>
      <c r="AV48" s="16">
        <v>19.45</v>
      </c>
      <c r="AW48" s="16">
        <v>19.45</v>
      </c>
      <c r="AX48" s="16">
        <v>19.45</v>
      </c>
      <c r="AY48" s="16">
        <v>19.45</v>
      </c>
      <c r="AZ48" t="s">
        <v>172</v>
      </c>
      <c r="BA48" s="16">
        <v>19.45</v>
      </c>
      <c r="BB48" s="16">
        <v>19.45</v>
      </c>
      <c r="BC48" s="16">
        <v>19.45</v>
      </c>
      <c r="BD48" s="16">
        <v>19.45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44151</v>
      </c>
      <c r="B49" t="s">
        <v>80</v>
      </c>
      <c r="C49" s="16">
        <v>16.420000000000002</v>
      </c>
      <c r="D49" s="16">
        <v>16.420000000000002</v>
      </c>
      <c r="E49" s="16">
        <v>16.420000000000002</v>
      </c>
      <c r="F49" s="16">
        <v>16.420000000000002</v>
      </c>
      <c r="G49" t="s">
        <v>181</v>
      </c>
      <c r="H49" s="16">
        <v>16.75</v>
      </c>
      <c r="I49" s="16">
        <v>16.75</v>
      </c>
      <c r="J49" s="16">
        <v>16.75</v>
      </c>
      <c r="K49" s="16">
        <v>16.75</v>
      </c>
      <c r="L49" t="s">
        <v>180</v>
      </c>
      <c r="M49" s="16">
        <v>16.850000000000001</v>
      </c>
      <c r="N49" s="16">
        <v>16.850000000000001</v>
      </c>
      <c r="O49" s="16">
        <v>16.850000000000001</v>
      </c>
      <c r="P49" s="16">
        <v>16.850000000000001</v>
      </c>
      <c r="Q49" t="s">
        <v>179</v>
      </c>
      <c r="R49" s="16">
        <v>16.850000000000001</v>
      </c>
      <c r="S49" s="16">
        <v>16.850000000000001</v>
      </c>
      <c r="T49" s="16">
        <v>16.850000000000001</v>
      </c>
      <c r="U49" s="16">
        <v>16.850000000000001</v>
      </c>
      <c r="V49" t="s">
        <v>178</v>
      </c>
      <c r="W49" s="16">
        <v>19</v>
      </c>
      <c r="X49" s="16">
        <v>19</v>
      </c>
      <c r="Y49" s="16">
        <v>19</v>
      </c>
      <c r="Z49" s="16">
        <v>19</v>
      </c>
      <c r="AA49" t="s">
        <v>177</v>
      </c>
      <c r="AB49" s="16">
        <v>19</v>
      </c>
      <c r="AC49" s="16">
        <v>19</v>
      </c>
      <c r="AD49" s="16">
        <v>19</v>
      </c>
      <c r="AE49" s="16">
        <v>19</v>
      </c>
      <c r="AF49" t="s">
        <v>176</v>
      </c>
      <c r="AG49" s="16">
        <v>18.75</v>
      </c>
      <c r="AH49" s="16">
        <v>18.75</v>
      </c>
      <c r="AI49" s="16">
        <v>18.75</v>
      </c>
      <c r="AJ49" s="16">
        <v>18.75</v>
      </c>
      <c r="AK49" t="s">
        <v>175</v>
      </c>
      <c r="AL49" s="16">
        <v>19.45</v>
      </c>
      <c r="AM49" s="16">
        <v>19.45</v>
      </c>
      <c r="AN49" s="16">
        <v>19.45</v>
      </c>
      <c r="AO49" s="16">
        <v>19.45</v>
      </c>
      <c r="AP49" t="s">
        <v>174</v>
      </c>
      <c r="AQ49" s="16">
        <v>19.45</v>
      </c>
      <c r="AR49" s="16">
        <v>19.45</v>
      </c>
      <c r="AS49" s="16">
        <v>19.45</v>
      </c>
      <c r="AT49" s="16">
        <v>19.45</v>
      </c>
      <c r="AU49" t="s">
        <v>173</v>
      </c>
      <c r="AV49" s="16">
        <v>19.45</v>
      </c>
      <c r="AW49" s="16">
        <v>19.45</v>
      </c>
      <c r="AX49" s="16">
        <v>19.45</v>
      </c>
      <c r="AY49" s="16">
        <v>19.45</v>
      </c>
      <c r="AZ49" t="s">
        <v>172</v>
      </c>
      <c r="BA49" s="16">
        <v>19.45</v>
      </c>
      <c r="BB49" s="16">
        <v>19.45</v>
      </c>
      <c r="BC49" s="16">
        <v>19.45</v>
      </c>
      <c r="BD49" s="16">
        <v>19.45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44158</v>
      </c>
      <c r="B50" t="s">
        <v>80</v>
      </c>
      <c r="C50" s="16">
        <v>16.39</v>
      </c>
      <c r="D50" s="16">
        <v>16.39</v>
      </c>
      <c r="E50" s="16">
        <v>16.39</v>
      </c>
      <c r="F50" s="16">
        <v>16.39</v>
      </c>
      <c r="G50" t="s">
        <v>181</v>
      </c>
      <c r="H50" s="16">
        <v>16.75</v>
      </c>
      <c r="I50" s="16">
        <v>16.75</v>
      </c>
      <c r="J50" s="16">
        <v>16.75</v>
      </c>
      <c r="K50" s="16">
        <v>16.75</v>
      </c>
      <c r="L50" t="s">
        <v>180</v>
      </c>
      <c r="M50" s="16">
        <v>16.75</v>
      </c>
      <c r="N50" s="16">
        <v>16.75</v>
      </c>
      <c r="O50" s="16">
        <v>16.75</v>
      </c>
      <c r="P50" s="16">
        <v>16.75</v>
      </c>
      <c r="Q50" t="s">
        <v>179</v>
      </c>
      <c r="R50" s="16">
        <v>16.75</v>
      </c>
      <c r="S50" s="16">
        <v>16.75</v>
      </c>
      <c r="T50" s="16">
        <v>16.75</v>
      </c>
      <c r="U50" s="16">
        <v>16.75</v>
      </c>
      <c r="V50" t="s">
        <v>178</v>
      </c>
      <c r="W50" s="16">
        <v>19</v>
      </c>
      <c r="X50" s="16">
        <v>19</v>
      </c>
      <c r="Y50" s="16">
        <v>19</v>
      </c>
      <c r="Z50" s="16">
        <v>19</v>
      </c>
      <c r="AA50" t="s">
        <v>177</v>
      </c>
      <c r="AB50" s="16">
        <v>19</v>
      </c>
      <c r="AC50" s="16">
        <v>19</v>
      </c>
      <c r="AD50" s="16">
        <v>19</v>
      </c>
      <c r="AE50" s="16">
        <v>19</v>
      </c>
      <c r="AF50" t="s">
        <v>176</v>
      </c>
      <c r="AG50" s="16">
        <v>18.75</v>
      </c>
      <c r="AH50" s="16">
        <v>18.75</v>
      </c>
      <c r="AI50" s="16">
        <v>18.75</v>
      </c>
      <c r="AJ50" s="16">
        <v>18.75</v>
      </c>
      <c r="AK50" t="s">
        <v>175</v>
      </c>
      <c r="AL50" s="16">
        <v>19.45</v>
      </c>
      <c r="AM50" s="16">
        <v>19.45</v>
      </c>
      <c r="AN50" s="16">
        <v>19.45</v>
      </c>
      <c r="AO50" s="16">
        <v>19.45</v>
      </c>
      <c r="AP50" t="s">
        <v>174</v>
      </c>
      <c r="AQ50" s="16">
        <v>19.45</v>
      </c>
      <c r="AR50" s="16">
        <v>19.45</v>
      </c>
      <c r="AS50" s="16">
        <v>19.45</v>
      </c>
      <c r="AT50" s="16">
        <v>19.45</v>
      </c>
      <c r="AU50" t="s">
        <v>173</v>
      </c>
      <c r="AV50" s="16">
        <v>19.45</v>
      </c>
      <c r="AW50" s="16">
        <v>19.45</v>
      </c>
      <c r="AX50" s="16">
        <v>19.45</v>
      </c>
      <c r="AY50" s="16">
        <v>19.45</v>
      </c>
      <c r="AZ50" t="s">
        <v>172</v>
      </c>
      <c r="BA50" s="16">
        <v>19.45</v>
      </c>
      <c r="BB50" s="16">
        <v>19.45</v>
      </c>
      <c r="BC50" s="16">
        <v>19.45</v>
      </c>
      <c r="BD50" s="16">
        <v>19.45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44165</v>
      </c>
      <c r="B51" t="s">
        <v>80</v>
      </c>
      <c r="C51" s="16">
        <v>16.39</v>
      </c>
      <c r="D51" s="16">
        <v>16.39</v>
      </c>
      <c r="E51" s="16">
        <v>16.39</v>
      </c>
      <c r="F51" s="16">
        <v>16.39</v>
      </c>
      <c r="G51" t="s">
        <v>181</v>
      </c>
      <c r="H51" s="16">
        <v>16.75</v>
      </c>
      <c r="I51" s="16">
        <v>16.75</v>
      </c>
      <c r="J51" s="16">
        <v>16.75</v>
      </c>
      <c r="K51" s="16">
        <v>16.75</v>
      </c>
      <c r="L51" t="s">
        <v>180</v>
      </c>
      <c r="M51" s="16">
        <v>16.75</v>
      </c>
      <c r="N51" s="16">
        <v>16.75</v>
      </c>
      <c r="O51" s="16">
        <v>16.75</v>
      </c>
      <c r="P51" s="16">
        <v>16.75</v>
      </c>
      <c r="Q51" t="s">
        <v>179</v>
      </c>
      <c r="R51" s="16">
        <v>16.75</v>
      </c>
      <c r="S51" s="16">
        <v>16.75</v>
      </c>
      <c r="T51" s="16">
        <v>16.75</v>
      </c>
      <c r="U51" s="16">
        <v>16.75</v>
      </c>
      <c r="V51" t="s">
        <v>178</v>
      </c>
      <c r="W51" s="16">
        <v>19</v>
      </c>
      <c r="X51" s="16">
        <v>19</v>
      </c>
      <c r="Y51" s="16">
        <v>19</v>
      </c>
      <c r="Z51" s="16">
        <v>19</v>
      </c>
      <c r="AA51" t="s">
        <v>177</v>
      </c>
      <c r="AB51" s="16">
        <v>19</v>
      </c>
      <c r="AC51" s="16">
        <v>19</v>
      </c>
      <c r="AD51" s="16">
        <v>19</v>
      </c>
      <c r="AE51" s="16">
        <v>19</v>
      </c>
      <c r="AF51" t="s">
        <v>176</v>
      </c>
      <c r="AG51" s="16">
        <v>18.75</v>
      </c>
      <c r="AH51" s="16">
        <v>18.75</v>
      </c>
      <c r="AI51" s="16">
        <v>18.75</v>
      </c>
      <c r="AJ51" s="16">
        <v>18.75</v>
      </c>
      <c r="AK51" t="s">
        <v>175</v>
      </c>
      <c r="AL51" s="16">
        <v>19.45</v>
      </c>
      <c r="AM51" s="16">
        <v>19.45</v>
      </c>
      <c r="AN51" s="16">
        <v>19.45</v>
      </c>
      <c r="AO51" s="16">
        <v>19.45</v>
      </c>
      <c r="AP51" t="s">
        <v>174</v>
      </c>
      <c r="AQ51" s="16">
        <v>19.45</v>
      </c>
      <c r="AR51" s="16">
        <v>19.45</v>
      </c>
      <c r="AS51" s="16">
        <v>19.45</v>
      </c>
      <c r="AT51" s="16">
        <v>19.45</v>
      </c>
      <c r="AU51" t="s">
        <v>173</v>
      </c>
      <c r="AV51" s="16">
        <v>19.45</v>
      </c>
      <c r="AW51" s="16">
        <v>19.45</v>
      </c>
      <c r="AX51" s="16">
        <v>19.45</v>
      </c>
      <c r="AY51" s="16">
        <v>19.45</v>
      </c>
      <c r="AZ51" t="s">
        <v>172</v>
      </c>
      <c r="BA51" s="16">
        <v>19.45</v>
      </c>
      <c r="BB51" s="16">
        <v>19.45</v>
      </c>
      <c r="BC51" s="16">
        <v>19.45</v>
      </c>
      <c r="BD51" s="16">
        <v>19.45</v>
      </c>
      <c r="BE51" t="s">
        <v>171</v>
      </c>
      <c r="BF51" s="16">
        <v>19.45</v>
      </c>
      <c r="BG51" s="16">
        <v>19.45</v>
      </c>
      <c r="BH51" s="16">
        <v>19.45</v>
      </c>
      <c r="BI51" s="16">
        <v>19.45</v>
      </c>
      <c r="BK51" s="16"/>
      <c r="BL51" s="16"/>
      <c r="BM51" s="16"/>
      <c r="BN51" s="16"/>
    </row>
    <row r="52" spans="1:66" x14ac:dyDescent="0.25">
      <c r="A52" s="17">
        <v>44172</v>
      </c>
      <c r="B52" t="s">
        <v>80</v>
      </c>
      <c r="C52" s="16">
        <v>16.39</v>
      </c>
      <c r="D52" s="16">
        <v>16.489999999999998</v>
      </c>
      <c r="E52" s="16">
        <v>16.39</v>
      </c>
      <c r="F52" s="16">
        <v>16.489999999999998</v>
      </c>
      <c r="G52" t="s">
        <v>181</v>
      </c>
      <c r="H52" s="16">
        <v>16.75</v>
      </c>
      <c r="I52" s="16">
        <v>16.75</v>
      </c>
      <c r="J52" s="16">
        <v>16.75</v>
      </c>
      <c r="K52" s="16">
        <v>16.75</v>
      </c>
      <c r="L52" t="s">
        <v>180</v>
      </c>
      <c r="M52" s="16">
        <v>16.75</v>
      </c>
      <c r="N52" s="16">
        <v>16.75</v>
      </c>
      <c r="O52" s="16">
        <v>16.75</v>
      </c>
      <c r="P52" s="16">
        <v>16.75</v>
      </c>
      <c r="Q52" t="s">
        <v>179</v>
      </c>
      <c r="R52" s="16">
        <v>16.75</v>
      </c>
      <c r="S52" s="16">
        <v>16.75</v>
      </c>
      <c r="T52" s="16">
        <v>16.75</v>
      </c>
      <c r="U52" s="16">
        <v>16.75</v>
      </c>
      <c r="V52" t="s">
        <v>178</v>
      </c>
      <c r="W52" s="16">
        <v>19</v>
      </c>
      <c r="X52" s="16">
        <v>19</v>
      </c>
      <c r="Y52" s="16">
        <v>17.850000000000001</v>
      </c>
      <c r="Z52" s="16">
        <v>17.850000000000001</v>
      </c>
      <c r="AA52" t="s">
        <v>177</v>
      </c>
      <c r="AB52" s="16">
        <v>19</v>
      </c>
      <c r="AC52" s="16">
        <v>19</v>
      </c>
      <c r="AD52" s="16">
        <v>17.850000000000001</v>
      </c>
      <c r="AE52" s="16">
        <v>17.850000000000001</v>
      </c>
      <c r="AF52" t="s">
        <v>176</v>
      </c>
      <c r="AG52" s="16">
        <v>18.75</v>
      </c>
      <c r="AH52" s="16">
        <v>18.75</v>
      </c>
      <c r="AI52" s="16">
        <v>17.850000000000001</v>
      </c>
      <c r="AJ52" s="16">
        <v>17.850000000000001</v>
      </c>
      <c r="AK52" t="s">
        <v>175</v>
      </c>
      <c r="AL52" s="16">
        <v>19.45</v>
      </c>
      <c r="AM52" s="16">
        <v>19.45</v>
      </c>
      <c r="AN52" s="16">
        <v>19.45</v>
      </c>
      <c r="AO52" s="16">
        <v>19.45</v>
      </c>
      <c r="AP52" t="s">
        <v>174</v>
      </c>
      <c r="AQ52" s="16">
        <v>19.45</v>
      </c>
      <c r="AR52" s="16">
        <v>19.45</v>
      </c>
      <c r="AS52" s="16">
        <v>19.45</v>
      </c>
      <c r="AT52" s="16">
        <v>19.45</v>
      </c>
      <c r="AU52" t="s">
        <v>173</v>
      </c>
      <c r="AV52" s="16">
        <v>19.45</v>
      </c>
      <c r="AW52" s="16">
        <v>19.45</v>
      </c>
      <c r="AX52" s="16">
        <v>19.45</v>
      </c>
      <c r="AY52" s="16">
        <v>19.45</v>
      </c>
      <c r="AZ52" t="s">
        <v>172</v>
      </c>
      <c r="BA52" s="16">
        <v>19.45</v>
      </c>
      <c r="BB52" s="16">
        <v>19.45</v>
      </c>
      <c r="BC52" s="16">
        <v>19.45</v>
      </c>
      <c r="BD52" s="16">
        <v>19.45</v>
      </c>
      <c r="BE52" t="s">
        <v>171</v>
      </c>
      <c r="BF52" s="16">
        <v>19.45</v>
      </c>
      <c r="BG52" s="16">
        <v>19.45</v>
      </c>
      <c r="BH52" s="16">
        <v>19.45</v>
      </c>
      <c r="BI52" s="16">
        <v>19.45</v>
      </c>
      <c r="BK52" s="16"/>
      <c r="BL52" s="16"/>
      <c r="BM52" s="16"/>
      <c r="BN52" s="16"/>
    </row>
    <row r="53" spans="1:66" x14ac:dyDescent="0.25">
      <c r="A53" s="17">
        <v>44179</v>
      </c>
      <c r="B53" t="s">
        <v>80</v>
      </c>
      <c r="C53" s="16">
        <v>16.489999999999998</v>
      </c>
      <c r="D53" s="16">
        <v>16.59</v>
      </c>
      <c r="E53" s="16">
        <v>16.489999999999998</v>
      </c>
      <c r="F53" s="16">
        <v>16.59</v>
      </c>
      <c r="G53" t="s">
        <v>181</v>
      </c>
      <c r="H53" s="16">
        <v>16.75</v>
      </c>
      <c r="I53" s="16">
        <v>16.75</v>
      </c>
      <c r="J53" s="16">
        <v>16.75</v>
      </c>
      <c r="K53" s="16">
        <v>16.75</v>
      </c>
      <c r="L53" t="s">
        <v>180</v>
      </c>
      <c r="M53" s="16">
        <v>16.75</v>
      </c>
      <c r="N53" s="16">
        <v>16.75</v>
      </c>
      <c r="O53" s="16">
        <v>16.75</v>
      </c>
      <c r="P53" s="16">
        <v>16.75</v>
      </c>
      <c r="Q53" t="s">
        <v>179</v>
      </c>
      <c r="R53" s="16">
        <v>16.75</v>
      </c>
      <c r="S53" s="16">
        <v>16.75</v>
      </c>
      <c r="T53" s="16">
        <v>16.75</v>
      </c>
      <c r="U53" s="16">
        <v>16.75</v>
      </c>
      <c r="V53" t="s">
        <v>178</v>
      </c>
      <c r="W53" s="16">
        <v>17.850000000000001</v>
      </c>
      <c r="X53" s="16">
        <v>17.850000000000001</v>
      </c>
      <c r="Y53" s="16">
        <v>17.100000000000001</v>
      </c>
      <c r="Z53" s="16">
        <v>17.100000000000001</v>
      </c>
      <c r="AA53" t="s">
        <v>177</v>
      </c>
      <c r="AB53" s="16">
        <v>17.850000000000001</v>
      </c>
      <c r="AC53" s="16">
        <v>17.850000000000001</v>
      </c>
      <c r="AD53" s="16">
        <v>17.100000000000001</v>
      </c>
      <c r="AE53" s="16">
        <v>17.100000000000001</v>
      </c>
      <c r="AF53" t="s">
        <v>176</v>
      </c>
      <c r="AG53" s="16">
        <v>17.850000000000001</v>
      </c>
      <c r="AH53" s="16">
        <v>17.850000000000001</v>
      </c>
      <c r="AI53" s="16">
        <v>17.100000000000001</v>
      </c>
      <c r="AJ53" s="16">
        <v>17.100000000000001</v>
      </c>
      <c r="AK53" t="s">
        <v>175</v>
      </c>
      <c r="AL53" s="16">
        <v>19.45</v>
      </c>
      <c r="AM53" s="16">
        <v>19.45</v>
      </c>
      <c r="AN53" s="16">
        <v>19.45</v>
      </c>
      <c r="AO53" s="16">
        <v>19.45</v>
      </c>
      <c r="AP53" t="s">
        <v>174</v>
      </c>
      <c r="AQ53" s="16">
        <v>19.45</v>
      </c>
      <c r="AR53" s="16">
        <v>19.45</v>
      </c>
      <c r="AS53" s="16">
        <v>19.45</v>
      </c>
      <c r="AT53" s="16">
        <v>19.45</v>
      </c>
      <c r="AU53" t="s">
        <v>173</v>
      </c>
      <c r="AV53" s="16">
        <v>19.45</v>
      </c>
      <c r="AW53" s="16">
        <v>19.45</v>
      </c>
      <c r="AX53" s="16">
        <v>19.45</v>
      </c>
      <c r="AY53" s="16">
        <v>19.45</v>
      </c>
      <c r="AZ53" t="s">
        <v>172</v>
      </c>
      <c r="BA53" s="16">
        <v>19.45</v>
      </c>
      <c r="BB53" s="16">
        <v>19.45</v>
      </c>
      <c r="BC53" s="16">
        <v>19.45</v>
      </c>
      <c r="BD53" s="16">
        <v>19.45</v>
      </c>
      <c r="BE53" t="s">
        <v>171</v>
      </c>
      <c r="BF53" s="16">
        <v>19.45</v>
      </c>
      <c r="BG53" s="16">
        <v>19.45</v>
      </c>
      <c r="BH53" s="16">
        <v>19.45</v>
      </c>
      <c r="BI53" s="16">
        <v>19.45</v>
      </c>
      <c r="BK53" s="16"/>
      <c r="BL53" s="16"/>
      <c r="BM53" s="16"/>
      <c r="BN53" s="16"/>
    </row>
    <row r="54" spans="1:66" x14ac:dyDescent="0.25">
      <c r="A54" s="17">
        <v>44186</v>
      </c>
      <c r="B54" t="s">
        <v>80</v>
      </c>
      <c r="C54" s="16">
        <v>16.59</v>
      </c>
      <c r="D54" s="16">
        <v>16.59</v>
      </c>
      <c r="E54" s="16">
        <v>16.59</v>
      </c>
      <c r="F54" s="16">
        <v>16.59</v>
      </c>
      <c r="G54" t="s">
        <v>181</v>
      </c>
      <c r="H54" s="16">
        <v>16.75</v>
      </c>
      <c r="I54" s="16">
        <v>16.75</v>
      </c>
      <c r="J54" s="16">
        <v>16.75</v>
      </c>
      <c r="K54" s="16">
        <v>16.75</v>
      </c>
      <c r="L54" t="s">
        <v>180</v>
      </c>
      <c r="M54" s="16">
        <v>16.75</v>
      </c>
      <c r="N54" s="16">
        <v>16.75</v>
      </c>
      <c r="O54" s="16">
        <v>16.75</v>
      </c>
      <c r="P54" s="16">
        <v>16.75</v>
      </c>
      <c r="Q54" t="s">
        <v>179</v>
      </c>
      <c r="R54" s="16">
        <v>16.75</v>
      </c>
      <c r="S54" s="16">
        <v>16.75</v>
      </c>
      <c r="T54" s="16">
        <v>16.75</v>
      </c>
      <c r="U54" s="16">
        <v>16.75</v>
      </c>
      <c r="V54" t="s">
        <v>178</v>
      </c>
      <c r="W54" s="16">
        <v>17.100000000000001</v>
      </c>
      <c r="X54" s="16">
        <v>17.100000000000001</v>
      </c>
      <c r="Y54" s="16">
        <v>17.100000000000001</v>
      </c>
      <c r="Z54" s="16">
        <v>17.100000000000001</v>
      </c>
      <c r="AA54" t="s">
        <v>177</v>
      </c>
      <c r="AB54" s="16">
        <v>17.100000000000001</v>
      </c>
      <c r="AC54" s="16">
        <v>17.100000000000001</v>
      </c>
      <c r="AD54" s="16">
        <v>17.100000000000001</v>
      </c>
      <c r="AE54" s="16">
        <v>17.100000000000001</v>
      </c>
      <c r="AF54" t="s">
        <v>176</v>
      </c>
      <c r="AG54" s="16">
        <v>17.100000000000001</v>
      </c>
      <c r="AH54" s="16">
        <v>17.100000000000001</v>
      </c>
      <c r="AI54" s="16">
        <v>17.100000000000001</v>
      </c>
      <c r="AJ54" s="16">
        <v>17.100000000000001</v>
      </c>
      <c r="AK54" t="s">
        <v>175</v>
      </c>
      <c r="AL54" s="16">
        <v>19.45</v>
      </c>
      <c r="AM54" s="16">
        <v>19.45</v>
      </c>
      <c r="AN54" s="16">
        <v>19.45</v>
      </c>
      <c r="AO54" s="16">
        <v>19.45</v>
      </c>
      <c r="AP54" t="s">
        <v>174</v>
      </c>
      <c r="AQ54" s="16">
        <v>19.45</v>
      </c>
      <c r="AR54" s="16">
        <v>19.45</v>
      </c>
      <c r="AS54" s="16">
        <v>19.45</v>
      </c>
      <c r="AT54" s="16">
        <v>19.45</v>
      </c>
      <c r="AU54" t="s">
        <v>173</v>
      </c>
      <c r="AV54" s="16">
        <v>19.45</v>
      </c>
      <c r="AW54" s="16">
        <v>19.45</v>
      </c>
      <c r="AX54" s="16">
        <v>19.45</v>
      </c>
      <c r="AY54" s="16">
        <v>19.45</v>
      </c>
      <c r="AZ54" t="s">
        <v>172</v>
      </c>
      <c r="BA54" s="16">
        <v>19.45</v>
      </c>
      <c r="BB54" s="16">
        <v>19.45</v>
      </c>
      <c r="BC54" s="16">
        <v>19.45</v>
      </c>
      <c r="BD54" s="16">
        <v>19.45</v>
      </c>
      <c r="BE54" t="s">
        <v>171</v>
      </c>
      <c r="BF54" s="16">
        <v>19.45</v>
      </c>
      <c r="BG54" s="16">
        <v>19.45</v>
      </c>
      <c r="BH54" s="16">
        <v>19.45</v>
      </c>
      <c r="BI54" s="16">
        <v>19.45</v>
      </c>
      <c r="BK54" s="16"/>
      <c r="BL54" s="16"/>
      <c r="BM54" s="16"/>
      <c r="BN54" s="16"/>
    </row>
    <row r="55" spans="1:66" x14ac:dyDescent="0.25">
      <c r="A55" s="17">
        <v>44193</v>
      </c>
      <c r="B55" t="s">
        <v>80</v>
      </c>
      <c r="C55" s="16">
        <v>16.59</v>
      </c>
      <c r="D55" s="16">
        <v>16.59</v>
      </c>
      <c r="E55" s="16">
        <v>16.55</v>
      </c>
      <c r="F55" s="16">
        <v>16.559999999999999</v>
      </c>
      <c r="G55" t="s">
        <v>181</v>
      </c>
      <c r="H55" s="16">
        <v>16.75</v>
      </c>
      <c r="I55" s="16">
        <v>16.75</v>
      </c>
      <c r="J55" s="16">
        <v>16.75</v>
      </c>
      <c r="K55" s="16">
        <v>16.75</v>
      </c>
      <c r="L55" t="s">
        <v>180</v>
      </c>
      <c r="M55" s="16">
        <v>16.75</v>
      </c>
      <c r="N55" s="16">
        <v>16.75</v>
      </c>
      <c r="O55" s="16">
        <v>16.75</v>
      </c>
      <c r="P55" s="16">
        <v>16.75</v>
      </c>
      <c r="Q55" t="s">
        <v>179</v>
      </c>
      <c r="R55" s="16">
        <v>16.75</v>
      </c>
      <c r="S55" s="16">
        <v>16.75</v>
      </c>
      <c r="T55" s="16">
        <v>16.75</v>
      </c>
      <c r="U55" s="16">
        <v>16.75</v>
      </c>
      <c r="V55" t="s">
        <v>178</v>
      </c>
      <c r="W55" s="16">
        <v>17.100000000000001</v>
      </c>
      <c r="X55" s="16">
        <v>17.100000000000001</v>
      </c>
      <c r="Y55" s="16">
        <v>17.100000000000001</v>
      </c>
      <c r="Z55" s="16">
        <v>17.100000000000001</v>
      </c>
      <c r="AA55" t="s">
        <v>177</v>
      </c>
      <c r="AB55" s="16">
        <v>17.100000000000001</v>
      </c>
      <c r="AC55" s="16">
        <v>17.100000000000001</v>
      </c>
      <c r="AD55" s="16">
        <v>17.100000000000001</v>
      </c>
      <c r="AE55" s="16">
        <v>17.100000000000001</v>
      </c>
      <c r="AF55" t="s">
        <v>176</v>
      </c>
      <c r="AG55" s="16">
        <v>17.100000000000001</v>
      </c>
      <c r="AH55" s="16">
        <v>17.100000000000001</v>
      </c>
      <c r="AI55" s="16">
        <v>17.100000000000001</v>
      </c>
      <c r="AJ55" s="16">
        <v>17.100000000000001</v>
      </c>
      <c r="AK55" t="s">
        <v>175</v>
      </c>
      <c r="AL55" s="16">
        <v>19.45</v>
      </c>
      <c r="AM55" s="16">
        <v>19.45</v>
      </c>
      <c r="AN55" s="16">
        <v>19.45</v>
      </c>
      <c r="AO55" s="16">
        <v>19.45</v>
      </c>
      <c r="AP55" t="s">
        <v>174</v>
      </c>
      <c r="AQ55" s="16">
        <v>19.45</v>
      </c>
      <c r="AR55" s="16">
        <v>19.45</v>
      </c>
      <c r="AS55" s="16">
        <v>19.45</v>
      </c>
      <c r="AT55" s="16">
        <v>19.45</v>
      </c>
      <c r="AU55" t="s">
        <v>173</v>
      </c>
      <c r="AV55" s="16">
        <v>19.45</v>
      </c>
      <c r="AW55" s="16">
        <v>19.45</v>
      </c>
      <c r="AX55" s="16">
        <v>19.45</v>
      </c>
      <c r="AY55" s="16">
        <v>19.45</v>
      </c>
      <c r="AZ55" t="s">
        <v>172</v>
      </c>
      <c r="BA55" s="16">
        <v>19.45</v>
      </c>
      <c r="BB55" s="16">
        <v>19.45</v>
      </c>
      <c r="BC55" s="16">
        <v>19.45</v>
      </c>
      <c r="BD55" s="16">
        <v>19.45</v>
      </c>
      <c r="BE55" t="s">
        <v>171</v>
      </c>
      <c r="BF55" s="16">
        <v>19.45</v>
      </c>
      <c r="BG55" s="16">
        <v>19.45</v>
      </c>
      <c r="BH55" s="16">
        <v>19.45</v>
      </c>
      <c r="BI55" s="16">
        <v>19.45</v>
      </c>
      <c r="BJ55" t="s">
        <v>170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44200</v>
      </c>
      <c r="B56" t="s">
        <v>80</v>
      </c>
      <c r="C56" s="16">
        <v>16.559999999999999</v>
      </c>
      <c r="D56" s="16">
        <v>16.559999999999999</v>
      </c>
      <c r="E56" s="16">
        <v>16.559999999999999</v>
      </c>
      <c r="F56" s="16">
        <v>16.559999999999999</v>
      </c>
      <c r="G56" t="s">
        <v>181</v>
      </c>
      <c r="H56" s="16">
        <v>16.75</v>
      </c>
      <c r="I56" s="16">
        <v>16.75</v>
      </c>
      <c r="J56" s="16">
        <v>16.75</v>
      </c>
      <c r="K56" s="16">
        <v>16.75</v>
      </c>
      <c r="L56" t="s">
        <v>180</v>
      </c>
      <c r="M56" s="16">
        <v>16.75</v>
      </c>
      <c r="N56" s="16">
        <v>16.75</v>
      </c>
      <c r="O56" s="16">
        <v>16.75</v>
      </c>
      <c r="P56" s="16">
        <v>16.75</v>
      </c>
      <c r="Q56" t="s">
        <v>179</v>
      </c>
      <c r="R56" s="16">
        <v>16.75</v>
      </c>
      <c r="S56" s="16">
        <v>16.75</v>
      </c>
      <c r="T56" s="16">
        <v>16.75</v>
      </c>
      <c r="U56" s="16">
        <v>16.75</v>
      </c>
      <c r="V56" t="s">
        <v>178</v>
      </c>
      <c r="W56" s="16">
        <v>17.100000000000001</v>
      </c>
      <c r="X56" s="16">
        <v>17.100000000000001</v>
      </c>
      <c r="Y56" s="16">
        <v>17.100000000000001</v>
      </c>
      <c r="Z56" s="16">
        <v>17.100000000000001</v>
      </c>
      <c r="AA56" t="s">
        <v>177</v>
      </c>
      <c r="AB56" s="16">
        <v>17.100000000000001</v>
      </c>
      <c r="AC56" s="16">
        <v>17.100000000000001</v>
      </c>
      <c r="AD56" s="16">
        <v>17.100000000000001</v>
      </c>
      <c r="AE56" s="16">
        <v>17.100000000000001</v>
      </c>
      <c r="AF56" t="s">
        <v>176</v>
      </c>
      <c r="AG56" s="16">
        <v>17.100000000000001</v>
      </c>
      <c r="AH56" s="16">
        <v>17.100000000000001</v>
      </c>
      <c r="AI56" s="16">
        <v>17.100000000000001</v>
      </c>
      <c r="AJ56" s="16">
        <v>17.100000000000001</v>
      </c>
      <c r="AK56" t="s">
        <v>175</v>
      </c>
      <c r="AL56" s="16">
        <v>19.45</v>
      </c>
      <c r="AM56" s="16">
        <v>19.45</v>
      </c>
      <c r="AN56" s="16">
        <v>19.45</v>
      </c>
      <c r="AO56" s="16">
        <v>19.45</v>
      </c>
      <c r="AP56" t="s">
        <v>174</v>
      </c>
      <c r="AQ56" s="16">
        <v>19.45</v>
      </c>
      <c r="AR56" s="16">
        <v>19.45</v>
      </c>
      <c r="AS56" s="16">
        <v>19.45</v>
      </c>
      <c r="AT56" s="16">
        <v>19.45</v>
      </c>
      <c r="AU56" t="s">
        <v>173</v>
      </c>
      <c r="AV56" s="16">
        <v>19.45</v>
      </c>
      <c r="AW56" s="16">
        <v>19.45</v>
      </c>
      <c r="AX56" s="16">
        <v>19.45</v>
      </c>
      <c r="AY56" s="16">
        <v>19.45</v>
      </c>
      <c r="AZ56" t="s">
        <v>172</v>
      </c>
      <c r="BA56" s="16">
        <v>19.45</v>
      </c>
      <c r="BB56" s="16">
        <v>19.45</v>
      </c>
      <c r="BC56" s="16">
        <v>19.45</v>
      </c>
      <c r="BD56" s="16">
        <v>19.45</v>
      </c>
      <c r="BE56" t="s">
        <v>171</v>
      </c>
      <c r="BF56" s="16">
        <v>19.45</v>
      </c>
      <c r="BG56" s="16">
        <v>19.45</v>
      </c>
      <c r="BH56" s="16">
        <v>19.45</v>
      </c>
      <c r="BI56" s="16">
        <v>19.45</v>
      </c>
      <c r="BJ56" t="s">
        <v>170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44207</v>
      </c>
      <c r="B57" t="s">
        <v>80</v>
      </c>
      <c r="C57" s="16">
        <v>16.559999999999999</v>
      </c>
      <c r="D57" s="16">
        <v>16.78</v>
      </c>
      <c r="E57" s="16">
        <v>16.55</v>
      </c>
      <c r="F57" s="16">
        <v>16.78</v>
      </c>
      <c r="G57" t="s">
        <v>181</v>
      </c>
      <c r="H57" s="16">
        <v>16.75</v>
      </c>
      <c r="I57" s="16">
        <v>16.75</v>
      </c>
      <c r="J57" s="16">
        <v>16.75</v>
      </c>
      <c r="K57" s="16">
        <v>16.75</v>
      </c>
      <c r="L57" t="s">
        <v>180</v>
      </c>
      <c r="M57" s="16">
        <v>16.75</v>
      </c>
      <c r="N57" s="16">
        <v>16.75</v>
      </c>
      <c r="O57" s="16">
        <v>16.75</v>
      </c>
      <c r="P57" s="16">
        <v>16.75</v>
      </c>
      <c r="Q57" t="s">
        <v>179</v>
      </c>
      <c r="R57" s="16">
        <v>16.75</v>
      </c>
      <c r="S57" s="16">
        <v>16.75</v>
      </c>
      <c r="T57" s="16">
        <v>16.75</v>
      </c>
      <c r="U57" s="16">
        <v>16.75</v>
      </c>
      <c r="V57" t="s">
        <v>178</v>
      </c>
      <c r="W57" s="16">
        <v>17.100000000000001</v>
      </c>
      <c r="X57" s="16">
        <v>17.100000000000001</v>
      </c>
      <c r="Y57" s="16">
        <v>17.100000000000001</v>
      </c>
      <c r="Z57" s="16">
        <v>17.100000000000001</v>
      </c>
      <c r="AA57" t="s">
        <v>177</v>
      </c>
      <c r="AB57" s="16">
        <v>17.100000000000001</v>
      </c>
      <c r="AC57" s="16">
        <v>17.100000000000001</v>
      </c>
      <c r="AD57" s="16">
        <v>17.100000000000001</v>
      </c>
      <c r="AE57" s="16">
        <v>17.100000000000001</v>
      </c>
      <c r="AF57" t="s">
        <v>176</v>
      </c>
      <c r="AG57" s="16">
        <v>17.100000000000001</v>
      </c>
      <c r="AH57" s="16">
        <v>17.100000000000001</v>
      </c>
      <c r="AI57" s="16">
        <v>17.100000000000001</v>
      </c>
      <c r="AJ57" s="16">
        <v>17.100000000000001</v>
      </c>
      <c r="AK57" t="s">
        <v>175</v>
      </c>
      <c r="AL57" s="16">
        <v>19.45</v>
      </c>
      <c r="AM57" s="16">
        <v>19.45</v>
      </c>
      <c r="AN57" s="16">
        <v>19.45</v>
      </c>
      <c r="AO57" s="16">
        <v>19.45</v>
      </c>
      <c r="AP57" t="s">
        <v>174</v>
      </c>
      <c r="AQ57" s="16">
        <v>19.45</v>
      </c>
      <c r="AR57" s="16">
        <v>19.45</v>
      </c>
      <c r="AS57" s="16">
        <v>19.45</v>
      </c>
      <c r="AT57" s="16">
        <v>19.45</v>
      </c>
      <c r="AU57" t="s">
        <v>173</v>
      </c>
      <c r="AV57" s="16">
        <v>19.45</v>
      </c>
      <c r="AW57" s="16">
        <v>19.45</v>
      </c>
      <c r="AX57" s="16">
        <v>19.45</v>
      </c>
      <c r="AY57" s="16">
        <v>19.45</v>
      </c>
      <c r="AZ57" t="s">
        <v>172</v>
      </c>
      <c r="BA57" s="16">
        <v>19.45</v>
      </c>
      <c r="BB57" s="16">
        <v>19.45</v>
      </c>
      <c r="BC57" s="16">
        <v>19.45</v>
      </c>
      <c r="BD57" s="16">
        <v>19.45</v>
      </c>
      <c r="BE57" t="s">
        <v>171</v>
      </c>
      <c r="BF57" s="16">
        <v>19.45</v>
      </c>
      <c r="BG57" s="16">
        <v>19.45</v>
      </c>
      <c r="BH57" s="16">
        <v>19.45</v>
      </c>
      <c r="BI57" s="16">
        <v>19.45</v>
      </c>
      <c r="BJ57" t="s">
        <v>170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44214</v>
      </c>
      <c r="B58" t="s">
        <v>80</v>
      </c>
      <c r="C58" s="16">
        <v>16.920000000000002</v>
      </c>
      <c r="D58" s="16">
        <v>16.940000000000001</v>
      </c>
      <c r="E58" s="16">
        <v>16.690000000000001</v>
      </c>
      <c r="F58" s="16">
        <v>16.690000000000001</v>
      </c>
      <c r="G58" t="s">
        <v>181</v>
      </c>
      <c r="H58" s="16">
        <v>16.75</v>
      </c>
      <c r="I58" s="16">
        <v>16.850000000000001</v>
      </c>
      <c r="J58" s="16">
        <v>16.649999999999999</v>
      </c>
      <c r="K58" s="16">
        <v>16.649999999999999</v>
      </c>
      <c r="L58" t="s">
        <v>180</v>
      </c>
      <c r="M58" s="16">
        <v>16.75</v>
      </c>
      <c r="N58" s="16">
        <v>16.75</v>
      </c>
      <c r="O58" s="16">
        <v>16.66</v>
      </c>
      <c r="P58" s="16">
        <v>16.66</v>
      </c>
      <c r="Q58" t="s">
        <v>179</v>
      </c>
      <c r="R58" s="16">
        <v>16.75</v>
      </c>
      <c r="S58" s="16">
        <v>16.75</v>
      </c>
      <c r="T58" s="16">
        <v>16.649999999999999</v>
      </c>
      <c r="U58" s="16">
        <v>16.649999999999999</v>
      </c>
      <c r="V58" t="s">
        <v>178</v>
      </c>
      <c r="W58" s="16">
        <v>17.100000000000001</v>
      </c>
      <c r="X58" s="16">
        <v>17.100000000000001</v>
      </c>
      <c r="Y58" s="16">
        <v>16.8</v>
      </c>
      <c r="Z58" s="16">
        <v>16.8</v>
      </c>
      <c r="AA58" t="s">
        <v>177</v>
      </c>
      <c r="AB58" s="16">
        <v>17.100000000000001</v>
      </c>
      <c r="AC58" s="16">
        <v>17.100000000000001</v>
      </c>
      <c r="AD58" s="16">
        <v>16.8</v>
      </c>
      <c r="AE58" s="16">
        <v>16.8</v>
      </c>
      <c r="AF58" t="s">
        <v>176</v>
      </c>
      <c r="AG58" s="16">
        <v>17.100000000000001</v>
      </c>
      <c r="AH58" s="16">
        <v>17.100000000000001</v>
      </c>
      <c r="AI58" s="16">
        <v>16.8</v>
      </c>
      <c r="AJ58" s="16">
        <v>16.8</v>
      </c>
      <c r="AK58" t="s">
        <v>175</v>
      </c>
      <c r="AL58" s="16">
        <v>19.45</v>
      </c>
      <c r="AM58" s="16">
        <v>19.45</v>
      </c>
      <c r="AN58" s="16">
        <v>19.45</v>
      </c>
      <c r="AO58" s="16">
        <v>19.45</v>
      </c>
      <c r="AP58" t="s">
        <v>174</v>
      </c>
      <c r="AQ58" s="16">
        <v>19.45</v>
      </c>
      <c r="AR58" s="16">
        <v>19.45</v>
      </c>
      <c r="AS58" s="16">
        <v>19.45</v>
      </c>
      <c r="AT58" s="16">
        <v>19.45</v>
      </c>
      <c r="AU58" t="s">
        <v>173</v>
      </c>
      <c r="AV58" s="16">
        <v>19.45</v>
      </c>
      <c r="AW58" s="16">
        <v>19.45</v>
      </c>
      <c r="AX58" s="16">
        <v>19.45</v>
      </c>
      <c r="AY58" s="16">
        <v>19.45</v>
      </c>
      <c r="AZ58" t="s">
        <v>172</v>
      </c>
      <c r="BA58" s="16">
        <v>19.45</v>
      </c>
      <c r="BB58" s="16">
        <v>19.45</v>
      </c>
      <c r="BC58" s="16">
        <v>19.45</v>
      </c>
      <c r="BD58" s="16">
        <v>19.45</v>
      </c>
      <c r="BE58" t="s">
        <v>171</v>
      </c>
      <c r="BF58" s="16">
        <v>19.45</v>
      </c>
      <c r="BG58" s="16">
        <v>19.45</v>
      </c>
      <c r="BH58" s="16">
        <v>19.45</v>
      </c>
      <c r="BI58" s="16">
        <v>19.45</v>
      </c>
      <c r="BJ58" t="s">
        <v>170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44221</v>
      </c>
      <c r="B59" t="s">
        <v>80</v>
      </c>
      <c r="C59" s="16">
        <v>16.59</v>
      </c>
      <c r="D59" s="16">
        <v>16.59</v>
      </c>
      <c r="E59" s="16">
        <v>16.149999999999999</v>
      </c>
      <c r="F59" s="16">
        <v>16.190000000000001</v>
      </c>
      <c r="G59" t="s">
        <v>181</v>
      </c>
      <c r="H59" s="16">
        <v>16.649999999999999</v>
      </c>
      <c r="I59" s="16">
        <v>16.649999999999999</v>
      </c>
      <c r="J59" s="16">
        <v>16.399999999999999</v>
      </c>
      <c r="K59" s="16">
        <v>16.399999999999999</v>
      </c>
      <c r="L59" t="s">
        <v>180</v>
      </c>
      <c r="M59" s="16">
        <v>16.649999999999999</v>
      </c>
      <c r="N59" s="16">
        <v>16.649999999999999</v>
      </c>
      <c r="O59" s="16">
        <v>16.399999999999999</v>
      </c>
      <c r="P59" s="16">
        <v>16.399999999999999</v>
      </c>
      <c r="Q59" t="s">
        <v>179</v>
      </c>
      <c r="R59" s="16">
        <v>16.649999999999999</v>
      </c>
      <c r="S59" s="16">
        <v>16.649999999999999</v>
      </c>
      <c r="T59" s="16">
        <v>16.399999999999999</v>
      </c>
      <c r="U59" s="16">
        <v>16.399999999999999</v>
      </c>
      <c r="V59" t="s">
        <v>178</v>
      </c>
      <c r="W59" s="16">
        <v>16.75</v>
      </c>
      <c r="X59" s="16">
        <v>16.75</v>
      </c>
      <c r="Y59" s="16">
        <v>16.5</v>
      </c>
      <c r="Z59" s="16">
        <v>16.5</v>
      </c>
      <c r="AA59" t="s">
        <v>177</v>
      </c>
      <c r="AB59" s="16">
        <v>16.75</v>
      </c>
      <c r="AC59" s="16">
        <v>16.75</v>
      </c>
      <c r="AD59" s="16">
        <v>16.5</v>
      </c>
      <c r="AE59" s="16">
        <v>16.5</v>
      </c>
      <c r="AF59" t="s">
        <v>176</v>
      </c>
      <c r="AG59" s="16">
        <v>16.75</v>
      </c>
      <c r="AH59" s="16">
        <v>16.75</v>
      </c>
      <c r="AI59" s="16">
        <v>16.5</v>
      </c>
      <c r="AJ59" s="16">
        <v>16.5</v>
      </c>
      <c r="AK59" t="s">
        <v>175</v>
      </c>
      <c r="AL59" s="16">
        <v>19.45</v>
      </c>
      <c r="AM59" s="16">
        <v>19.45</v>
      </c>
      <c r="AN59" s="16">
        <v>19.45</v>
      </c>
      <c r="AO59" s="16">
        <v>19.45</v>
      </c>
      <c r="AP59" t="s">
        <v>174</v>
      </c>
      <c r="AQ59" s="16">
        <v>19.45</v>
      </c>
      <c r="AR59" s="16">
        <v>19.45</v>
      </c>
      <c r="AS59" s="16">
        <v>19.45</v>
      </c>
      <c r="AT59" s="16">
        <v>19.45</v>
      </c>
      <c r="AU59" t="s">
        <v>173</v>
      </c>
      <c r="AV59" s="16">
        <v>19.45</v>
      </c>
      <c r="AW59" s="16">
        <v>19.45</v>
      </c>
      <c r="AX59" s="16">
        <v>19.45</v>
      </c>
      <c r="AY59" s="16">
        <v>19.45</v>
      </c>
      <c r="AZ59" t="s">
        <v>172</v>
      </c>
      <c r="BA59" s="16">
        <v>19.45</v>
      </c>
      <c r="BB59" s="16">
        <v>19.45</v>
      </c>
      <c r="BC59" s="16">
        <v>19.45</v>
      </c>
      <c r="BD59" s="16">
        <v>19.45</v>
      </c>
      <c r="BE59" t="s">
        <v>171</v>
      </c>
      <c r="BF59" s="16">
        <v>19.45</v>
      </c>
      <c r="BG59" s="16">
        <v>19.45</v>
      </c>
      <c r="BH59" s="16">
        <v>19.45</v>
      </c>
      <c r="BI59" s="16">
        <v>19.45</v>
      </c>
      <c r="BJ59" t="s">
        <v>170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44228</v>
      </c>
      <c r="B60" t="s">
        <v>80</v>
      </c>
      <c r="C60" s="16">
        <v>16.14</v>
      </c>
      <c r="D60" s="16">
        <v>16.22</v>
      </c>
      <c r="E60" s="16">
        <v>15.98</v>
      </c>
      <c r="F60" s="16">
        <v>16.21</v>
      </c>
      <c r="G60" t="s">
        <v>181</v>
      </c>
      <c r="H60" s="16">
        <v>16.399999999999999</v>
      </c>
      <c r="I60" s="16">
        <v>16.399999999999999</v>
      </c>
      <c r="J60" s="16">
        <v>16.2</v>
      </c>
      <c r="K60" s="16">
        <v>16.39</v>
      </c>
      <c r="L60" t="s">
        <v>180</v>
      </c>
      <c r="M60" s="16">
        <v>16.399999999999999</v>
      </c>
      <c r="N60" s="16">
        <v>16.399999999999999</v>
      </c>
      <c r="O60" s="16">
        <v>16.399999999999999</v>
      </c>
      <c r="P60" s="16">
        <v>16.399999999999999</v>
      </c>
      <c r="Q60" t="s">
        <v>179</v>
      </c>
      <c r="R60" s="16">
        <v>16.399999999999999</v>
      </c>
      <c r="S60" s="16">
        <v>16.399999999999999</v>
      </c>
      <c r="T60" s="16">
        <v>16.399999999999999</v>
      </c>
      <c r="U60" s="16">
        <v>16.399999999999999</v>
      </c>
      <c r="V60" t="s">
        <v>178</v>
      </c>
      <c r="W60" s="16">
        <v>16.5</v>
      </c>
      <c r="X60" s="16">
        <v>16.5</v>
      </c>
      <c r="Y60" s="16">
        <v>16.5</v>
      </c>
      <c r="Z60" s="16">
        <v>16.5</v>
      </c>
      <c r="AA60" t="s">
        <v>177</v>
      </c>
      <c r="AB60" s="16">
        <v>16.5</v>
      </c>
      <c r="AC60" s="16">
        <v>16.5</v>
      </c>
      <c r="AD60" s="16">
        <v>16.5</v>
      </c>
      <c r="AE60" s="16">
        <v>16.5</v>
      </c>
      <c r="AF60" t="s">
        <v>176</v>
      </c>
      <c r="AG60" s="16">
        <v>16.5</v>
      </c>
      <c r="AH60" s="16">
        <v>16.5</v>
      </c>
      <c r="AI60" s="16">
        <v>16.489999999999998</v>
      </c>
      <c r="AJ60" s="16">
        <v>16.5</v>
      </c>
      <c r="AK60" t="s">
        <v>175</v>
      </c>
      <c r="AL60" s="16">
        <v>19.45</v>
      </c>
      <c r="AM60" s="16">
        <v>19.45</v>
      </c>
      <c r="AN60" s="16">
        <v>19.45</v>
      </c>
      <c r="AO60" s="16">
        <v>19.45</v>
      </c>
      <c r="AP60" t="s">
        <v>174</v>
      </c>
      <c r="AQ60" s="16">
        <v>19.45</v>
      </c>
      <c r="AR60" s="16">
        <v>19.45</v>
      </c>
      <c r="AS60" s="16">
        <v>19.45</v>
      </c>
      <c r="AT60" s="16">
        <v>19.45</v>
      </c>
      <c r="AU60" t="s">
        <v>173</v>
      </c>
      <c r="AV60" s="16">
        <v>19.45</v>
      </c>
      <c r="AW60" s="16">
        <v>19.45</v>
      </c>
      <c r="AX60" s="16">
        <v>19.45</v>
      </c>
      <c r="AY60" s="16">
        <v>19.45</v>
      </c>
      <c r="AZ60" t="s">
        <v>172</v>
      </c>
      <c r="BA60" s="16">
        <v>19.45</v>
      </c>
      <c r="BB60" s="16">
        <v>19.45</v>
      </c>
      <c r="BC60" s="16">
        <v>19.45</v>
      </c>
      <c r="BD60" s="16">
        <v>19.45</v>
      </c>
      <c r="BE60" t="s">
        <v>171</v>
      </c>
      <c r="BF60" s="16">
        <v>19.45</v>
      </c>
      <c r="BG60" s="16">
        <v>19.45</v>
      </c>
      <c r="BH60" s="16">
        <v>19.45</v>
      </c>
      <c r="BI60" s="16">
        <v>19.45</v>
      </c>
      <c r="BJ60" t="s">
        <v>170</v>
      </c>
      <c r="BK60" s="16">
        <v>19.45</v>
      </c>
      <c r="BL60" s="16">
        <v>19.45</v>
      </c>
      <c r="BM60" s="16">
        <v>19.45</v>
      </c>
      <c r="BN60" s="16">
        <v>19.45</v>
      </c>
    </row>
    <row r="61" spans="1:66" x14ac:dyDescent="0.25">
      <c r="A61" s="17">
        <v>44235</v>
      </c>
      <c r="B61" t="s">
        <v>80</v>
      </c>
      <c r="C61" s="16">
        <v>16.21</v>
      </c>
      <c r="D61" s="16">
        <v>16.21</v>
      </c>
      <c r="E61" s="16">
        <v>16.21</v>
      </c>
      <c r="F61" s="16">
        <v>16.21</v>
      </c>
      <c r="G61" t="s">
        <v>181</v>
      </c>
      <c r="H61" s="16">
        <v>16.39</v>
      </c>
      <c r="I61" s="16">
        <v>16.39</v>
      </c>
      <c r="J61" s="16">
        <v>16.39</v>
      </c>
      <c r="K61" s="16">
        <v>16.39</v>
      </c>
      <c r="L61" t="s">
        <v>180</v>
      </c>
      <c r="M61" s="16">
        <v>16.399999999999999</v>
      </c>
      <c r="N61" s="16">
        <v>16.399999999999999</v>
      </c>
      <c r="O61" s="16">
        <v>16.399999999999999</v>
      </c>
      <c r="P61" s="16">
        <v>16.399999999999999</v>
      </c>
      <c r="Q61" t="s">
        <v>179</v>
      </c>
      <c r="R61" s="16">
        <v>16.399999999999999</v>
      </c>
      <c r="S61" s="16">
        <v>16.399999999999999</v>
      </c>
      <c r="T61" s="16">
        <v>16.399999999999999</v>
      </c>
      <c r="U61" s="16">
        <v>16.399999999999999</v>
      </c>
      <c r="V61" t="s">
        <v>178</v>
      </c>
      <c r="W61" s="16">
        <v>16.5</v>
      </c>
      <c r="X61" s="16">
        <v>16.5</v>
      </c>
      <c r="Y61" s="16">
        <v>16.5</v>
      </c>
      <c r="Z61" s="16">
        <v>16.5</v>
      </c>
      <c r="AA61" t="s">
        <v>177</v>
      </c>
      <c r="AB61" s="16">
        <v>16.5</v>
      </c>
      <c r="AC61" s="16">
        <v>16.5</v>
      </c>
      <c r="AD61" s="16">
        <v>16.5</v>
      </c>
      <c r="AE61" s="16">
        <v>16.5</v>
      </c>
      <c r="AF61" t="s">
        <v>176</v>
      </c>
      <c r="AG61" s="16">
        <v>16.5</v>
      </c>
      <c r="AH61" s="16">
        <v>16.5</v>
      </c>
      <c r="AI61" s="16">
        <v>16.5</v>
      </c>
      <c r="AJ61" s="16">
        <v>16.5</v>
      </c>
      <c r="AK61" t="s">
        <v>175</v>
      </c>
      <c r="AL61" s="16">
        <v>19.45</v>
      </c>
      <c r="AM61" s="16">
        <v>19.45</v>
      </c>
      <c r="AN61" s="16">
        <v>19.45</v>
      </c>
      <c r="AO61" s="16">
        <v>19.45</v>
      </c>
      <c r="AP61" t="s">
        <v>174</v>
      </c>
      <c r="AQ61" s="16">
        <v>19.45</v>
      </c>
      <c r="AR61" s="16">
        <v>19.45</v>
      </c>
      <c r="AS61" s="16">
        <v>19.45</v>
      </c>
      <c r="AT61" s="16">
        <v>19.45</v>
      </c>
      <c r="AU61" t="s">
        <v>173</v>
      </c>
      <c r="AV61" s="16">
        <v>19.45</v>
      </c>
      <c r="AW61" s="16">
        <v>19.45</v>
      </c>
      <c r="AX61" s="16">
        <v>19.45</v>
      </c>
      <c r="AY61" s="16">
        <v>19.45</v>
      </c>
      <c r="AZ61" t="s">
        <v>172</v>
      </c>
      <c r="BA61" s="16">
        <v>19.45</v>
      </c>
      <c r="BB61" s="16">
        <v>19.45</v>
      </c>
      <c r="BC61" s="16">
        <v>19.45</v>
      </c>
      <c r="BD61" s="16">
        <v>19.45</v>
      </c>
      <c r="BE61" t="s">
        <v>171</v>
      </c>
      <c r="BF61" s="16">
        <v>19.45</v>
      </c>
      <c r="BG61" s="16">
        <v>19.45</v>
      </c>
      <c r="BH61" s="16">
        <v>19.45</v>
      </c>
      <c r="BI61" s="16">
        <v>19.45</v>
      </c>
      <c r="BJ61" t="s">
        <v>170</v>
      </c>
      <c r="BK61" s="16">
        <v>19.45</v>
      </c>
      <c r="BL61" s="16">
        <v>19.45</v>
      </c>
      <c r="BM61" s="16">
        <v>19.45</v>
      </c>
      <c r="BN61" s="16">
        <v>19.45</v>
      </c>
    </row>
    <row r="62" spans="1:66" x14ac:dyDescent="0.25">
      <c r="A62" s="17">
        <v>44242</v>
      </c>
      <c r="B62" t="s">
        <v>80</v>
      </c>
      <c r="C62" s="16">
        <v>16.34</v>
      </c>
      <c r="D62" s="16">
        <v>16.350000000000001</v>
      </c>
      <c r="E62" s="16">
        <v>16.309999999999999</v>
      </c>
      <c r="F62" s="16">
        <v>16.32</v>
      </c>
      <c r="G62" t="s">
        <v>181</v>
      </c>
      <c r="H62" s="16">
        <v>16.399999999999999</v>
      </c>
      <c r="I62" s="16">
        <v>16.399999999999999</v>
      </c>
      <c r="J62" s="16">
        <v>16.399999999999999</v>
      </c>
      <c r="K62" s="16">
        <v>16.399999999999999</v>
      </c>
      <c r="L62" t="s">
        <v>180</v>
      </c>
      <c r="M62" s="16">
        <v>16.399999999999999</v>
      </c>
      <c r="N62" s="16">
        <v>16.399999999999999</v>
      </c>
      <c r="O62" s="16">
        <v>16.399999999999999</v>
      </c>
      <c r="P62" s="16">
        <v>16.399999999999999</v>
      </c>
      <c r="Q62" t="s">
        <v>179</v>
      </c>
      <c r="R62" s="16">
        <v>16.399999999999999</v>
      </c>
      <c r="S62" s="16">
        <v>16.399999999999999</v>
      </c>
      <c r="T62" s="16">
        <v>16.399999999999999</v>
      </c>
      <c r="U62" s="16">
        <v>16.399999999999999</v>
      </c>
      <c r="V62" t="s">
        <v>178</v>
      </c>
      <c r="W62" s="16">
        <v>16.5</v>
      </c>
      <c r="X62" s="16">
        <v>16.5</v>
      </c>
      <c r="Y62" s="16">
        <v>16.5</v>
      </c>
      <c r="Z62" s="16">
        <v>16.5</v>
      </c>
      <c r="AA62" t="s">
        <v>177</v>
      </c>
      <c r="AB62" s="16">
        <v>16.5</v>
      </c>
      <c r="AC62" s="16">
        <v>16.5</v>
      </c>
      <c r="AD62" s="16">
        <v>16.5</v>
      </c>
      <c r="AE62" s="16">
        <v>16.5</v>
      </c>
      <c r="AF62" t="s">
        <v>176</v>
      </c>
      <c r="AG62" s="16">
        <v>16.5</v>
      </c>
      <c r="AH62" s="16">
        <v>16.5</v>
      </c>
      <c r="AI62" s="16">
        <v>16.5</v>
      </c>
      <c r="AJ62" s="16">
        <v>16.5</v>
      </c>
      <c r="AK62" t="s">
        <v>175</v>
      </c>
      <c r="AL62" s="16">
        <v>19.45</v>
      </c>
      <c r="AM62" s="16">
        <v>19.45</v>
      </c>
      <c r="AN62" s="16">
        <v>19.45</v>
      </c>
      <c r="AO62" s="16">
        <v>19.45</v>
      </c>
      <c r="AP62" t="s">
        <v>174</v>
      </c>
      <c r="AQ62" s="16">
        <v>19.45</v>
      </c>
      <c r="AR62" s="16">
        <v>19.45</v>
      </c>
      <c r="AS62" s="16">
        <v>19.45</v>
      </c>
      <c r="AT62" s="16">
        <v>19.45</v>
      </c>
      <c r="AU62" t="s">
        <v>173</v>
      </c>
      <c r="AV62" s="16">
        <v>19.45</v>
      </c>
      <c r="AW62" s="16">
        <v>19.45</v>
      </c>
      <c r="AX62" s="16">
        <v>19.45</v>
      </c>
      <c r="AY62" s="16">
        <v>19.45</v>
      </c>
      <c r="AZ62" t="s">
        <v>172</v>
      </c>
      <c r="BA62" s="16">
        <v>19.45</v>
      </c>
      <c r="BB62" s="16">
        <v>19.45</v>
      </c>
      <c r="BC62" s="16">
        <v>19.45</v>
      </c>
      <c r="BD62" s="16">
        <v>19.45</v>
      </c>
      <c r="BE62" t="s">
        <v>171</v>
      </c>
      <c r="BF62" s="16">
        <v>19.45</v>
      </c>
      <c r="BG62" s="16">
        <v>19.45</v>
      </c>
      <c r="BH62" s="16">
        <v>19.45</v>
      </c>
      <c r="BI62" s="16">
        <v>19.45</v>
      </c>
      <c r="BJ62" t="s">
        <v>170</v>
      </c>
      <c r="BK62" s="16">
        <v>19.45</v>
      </c>
      <c r="BL62" s="16">
        <v>19.45</v>
      </c>
      <c r="BM62" s="16">
        <v>19.45</v>
      </c>
      <c r="BN62" s="16">
        <v>19.45</v>
      </c>
    </row>
    <row r="63" spans="1:66" x14ac:dyDescent="0.25">
      <c r="A63" s="17">
        <v>44249</v>
      </c>
      <c r="B63" t="s">
        <v>80</v>
      </c>
      <c r="C63" s="16">
        <v>16.309999999999999</v>
      </c>
      <c r="D63" s="16">
        <v>16.55</v>
      </c>
      <c r="E63" s="16">
        <v>16.239999999999998</v>
      </c>
      <c r="F63" s="16">
        <v>16.54</v>
      </c>
      <c r="G63" t="s">
        <v>181</v>
      </c>
      <c r="H63" s="16">
        <v>16.3</v>
      </c>
      <c r="I63" s="16">
        <v>16.3</v>
      </c>
      <c r="J63" s="16">
        <v>16.3</v>
      </c>
      <c r="K63" s="16">
        <v>16.3</v>
      </c>
      <c r="L63" t="s">
        <v>180</v>
      </c>
      <c r="M63" s="16">
        <v>16.399999999999999</v>
      </c>
      <c r="N63" s="16">
        <v>16.399999999999999</v>
      </c>
      <c r="O63" s="16">
        <v>16.399999999999999</v>
      </c>
      <c r="P63" s="16">
        <v>16.399999999999999</v>
      </c>
      <c r="Q63" t="s">
        <v>179</v>
      </c>
      <c r="R63" s="16">
        <v>16.399999999999999</v>
      </c>
      <c r="S63" s="16">
        <v>16.399999999999999</v>
      </c>
      <c r="T63" s="16">
        <v>16.399999999999999</v>
      </c>
      <c r="U63" s="16">
        <v>16.399999999999999</v>
      </c>
      <c r="V63" t="s">
        <v>178</v>
      </c>
      <c r="W63" s="16">
        <v>16.5</v>
      </c>
      <c r="X63" s="16">
        <v>16.5</v>
      </c>
      <c r="Y63" s="16">
        <v>16.5</v>
      </c>
      <c r="Z63" s="16">
        <v>16.5</v>
      </c>
      <c r="AA63" t="s">
        <v>177</v>
      </c>
      <c r="AB63" s="16">
        <v>16.5</v>
      </c>
      <c r="AC63" s="16">
        <v>16.5</v>
      </c>
      <c r="AD63" s="16">
        <v>16.5</v>
      </c>
      <c r="AE63" s="16">
        <v>16.5</v>
      </c>
      <c r="AF63" t="s">
        <v>176</v>
      </c>
      <c r="AG63" s="16">
        <v>16.5</v>
      </c>
      <c r="AH63" s="16">
        <v>16.5</v>
      </c>
      <c r="AI63" s="16">
        <v>16.5</v>
      </c>
      <c r="AJ63" s="16">
        <v>16.5</v>
      </c>
      <c r="AK63" t="s">
        <v>175</v>
      </c>
      <c r="AL63" s="16">
        <v>19.45</v>
      </c>
      <c r="AM63" s="16">
        <v>19.45</v>
      </c>
      <c r="AN63" s="16">
        <v>19.45</v>
      </c>
      <c r="AO63" s="16">
        <v>19.45</v>
      </c>
      <c r="AP63" t="s">
        <v>174</v>
      </c>
      <c r="AQ63" s="16">
        <v>19.45</v>
      </c>
      <c r="AR63" s="16">
        <v>19.45</v>
      </c>
      <c r="AS63" s="16">
        <v>19.45</v>
      </c>
      <c r="AT63" s="16">
        <v>19.45</v>
      </c>
      <c r="AU63" t="s">
        <v>173</v>
      </c>
      <c r="AV63" s="16">
        <v>19.45</v>
      </c>
      <c r="AW63" s="16">
        <v>19.45</v>
      </c>
      <c r="AX63" s="16">
        <v>19.45</v>
      </c>
      <c r="AY63" s="16">
        <v>19.45</v>
      </c>
      <c r="AZ63" t="s">
        <v>172</v>
      </c>
      <c r="BA63" s="16">
        <v>19.45</v>
      </c>
      <c r="BB63" s="16">
        <v>19.45</v>
      </c>
      <c r="BC63" s="16">
        <v>19.45</v>
      </c>
      <c r="BD63" s="16">
        <v>19.45</v>
      </c>
      <c r="BE63" t="s">
        <v>171</v>
      </c>
      <c r="BF63" s="16">
        <v>19.45</v>
      </c>
      <c r="BG63" s="16">
        <v>19.45</v>
      </c>
      <c r="BH63" s="16">
        <v>19.45</v>
      </c>
      <c r="BI63" s="16">
        <v>19.45</v>
      </c>
      <c r="BJ63" t="s">
        <v>170</v>
      </c>
      <c r="BK63" s="16">
        <v>19.45</v>
      </c>
      <c r="BL63" s="16">
        <v>19.45</v>
      </c>
      <c r="BM63" s="16">
        <v>19.45</v>
      </c>
      <c r="BN63" s="16">
        <v>19.45</v>
      </c>
    </row>
    <row r="64" spans="1:66" x14ac:dyDescent="0.25">
      <c r="A64" s="17">
        <v>44256</v>
      </c>
      <c r="B64" t="s">
        <v>80</v>
      </c>
      <c r="C64" s="16">
        <v>16.7</v>
      </c>
      <c r="D64" s="16">
        <v>17.02</v>
      </c>
      <c r="E64" s="16">
        <v>16.7</v>
      </c>
      <c r="F64" s="16">
        <v>16.87</v>
      </c>
      <c r="G64" t="s">
        <v>181</v>
      </c>
      <c r="H64" s="16">
        <v>16.3</v>
      </c>
      <c r="I64" s="16">
        <v>16.559999999999999</v>
      </c>
      <c r="J64" s="16">
        <v>16.3</v>
      </c>
      <c r="K64" s="16">
        <v>16.559999999999999</v>
      </c>
      <c r="L64" t="s">
        <v>180</v>
      </c>
      <c r="M64" s="16">
        <v>16.399999999999999</v>
      </c>
      <c r="N64" s="16">
        <v>16.850000000000001</v>
      </c>
      <c r="O64" s="16">
        <v>16.399999999999999</v>
      </c>
      <c r="P64" s="16">
        <v>16.850000000000001</v>
      </c>
      <c r="Q64" t="s">
        <v>179</v>
      </c>
      <c r="R64" s="16">
        <v>16.399999999999999</v>
      </c>
      <c r="S64" s="16">
        <v>16.75</v>
      </c>
      <c r="T64" s="16">
        <v>16.399999999999999</v>
      </c>
      <c r="U64" s="16">
        <v>16.75</v>
      </c>
      <c r="V64" t="s">
        <v>178</v>
      </c>
      <c r="W64" s="16">
        <v>16.5</v>
      </c>
      <c r="X64" s="16">
        <v>16.600000000000001</v>
      </c>
      <c r="Y64" s="16">
        <v>16.5</v>
      </c>
      <c r="Z64" s="16">
        <v>16.600000000000001</v>
      </c>
      <c r="AA64" t="s">
        <v>177</v>
      </c>
      <c r="AB64" s="16">
        <v>16.5</v>
      </c>
      <c r="AC64" s="16">
        <v>16.8</v>
      </c>
      <c r="AD64" s="16">
        <v>16.5</v>
      </c>
      <c r="AE64" s="16">
        <v>16.8</v>
      </c>
      <c r="AF64" t="s">
        <v>176</v>
      </c>
      <c r="AG64" s="16">
        <v>16.5</v>
      </c>
      <c r="AH64" s="16">
        <v>16.8</v>
      </c>
      <c r="AI64" s="16">
        <v>16.5</v>
      </c>
      <c r="AJ64" s="16">
        <v>16.8</v>
      </c>
      <c r="AK64" t="s">
        <v>175</v>
      </c>
      <c r="AL64" s="16">
        <v>19.45</v>
      </c>
      <c r="AM64" s="16">
        <v>19.45</v>
      </c>
      <c r="AN64" s="16">
        <v>17.75</v>
      </c>
      <c r="AO64" s="16">
        <v>17.75</v>
      </c>
      <c r="AP64" t="s">
        <v>174</v>
      </c>
      <c r="AQ64" s="16">
        <v>19.45</v>
      </c>
      <c r="AR64" s="16">
        <v>19.45</v>
      </c>
      <c r="AS64" s="16">
        <v>17.75</v>
      </c>
      <c r="AT64" s="16">
        <v>17.75</v>
      </c>
      <c r="AU64" t="s">
        <v>173</v>
      </c>
      <c r="AV64" s="16">
        <v>19.45</v>
      </c>
      <c r="AW64" s="16">
        <v>19.45</v>
      </c>
      <c r="AX64" s="16">
        <v>17.75</v>
      </c>
      <c r="AY64" s="16">
        <v>17.75</v>
      </c>
      <c r="AZ64" t="s">
        <v>172</v>
      </c>
      <c r="BA64" s="16">
        <v>19.45</v>
      </c>
      <c r="BB64" s="16">
        <v>19.45</v>
      </c>
      <c r="BC64" s="16">
        <v>19.45</v>
      </c>
      <c r="BD64" s="16">
        <v>19.45</v>
      </c>
      <c r="BE64" t="s">
        <v>171</v>
      </c>
      <c r="BF64" s="16">
        <v>19.45</v>
      </c>
      <c r="BG64" s="16">
        <v>19.45</v>
      </c>
      <c r="BH64" s="16">
        <v>19.45</v>
      </c>
      <c r="BI64" s="16">
        <v>19.45</v>
      </c>
      <c r="BJ64" t="s">
        <v>170</v>
      </c>
      <c r="BK64" s="16">
        <v>19.45</v>
      </c>
      <c r="BL64" s="16">
        <v>19.45</v>
      </c>
      <c r="BM64" s="16">
        <v>19.45</v>
      </c>
      <c r="BN64" s="16">
        <v>19.45</v>
      </c>
    </row>
    <row r="65" spans="1:66" x14ac:dyDescent="0.25">
      <c r="A65" s="17">
        <v>44263</v>
      </c>
      <c r="B65" t="s">
        <v>80</v>
      </c>
      <c r="C65" s="16">
        <v>16.87</v>
      </c>
      <c r="D65" s="16">
        <v>16.87</v>
      </c>
      <c r="E65" s="16">
        <v>16.87</v>
      </c>
      <c r="F65" s="16">
        <v>16.87</v>
      </c>
      <c r="G65" t="s">
        <v>181</v>
      </c>
      <c r="H65" s="16">
        <v>16.559999999999999</v>
      </c>
      <c r="I65" s="16">
        <v>16.559999999999999</v>
      </c>
      <c r="J65" s="16">
        <v>16.559999999999999</v>
      </c>
      <c r="K65" s="16">
        <v>16.559999999999999</v>
      </c>
      <c r="L65" t="s">
        <v>180</v>
      </c>
      <c r="M65" s="16">
        <v>16.850000000000001</v>
      </c>
      <c r="N65" s="16">
        <v>16.850000000000001</v>
      </c>
      <c r="O65" s="16">
        <v>16.7</v>
      </c>
      <c r="P65" s="16">
        <v>16.7</v>
      </c>
      <c r="Q65" t="s">
        <v>179</v>
      </c>
      <c r="R65" s="16">
        <v>16.75</v>
      </c>
      <c r="S65" s="16">
        <v>16.75</v>
      </c>
      <c r="T65" s="16">
        <v>16.7</v>
      </c>
      <c r="U65" s="16">
        <v>16.7</v>
      </c>
      <c r="V65" t="s">
        <v>178</v>
      </c>
      <c r="W65" s="16">
        <v>16.600000000000001</v>
      </c>
      <c r="X65" s="16">
        <v>16.600000000000001</v>
      </c>
      <c r="Y65" s="16">
        <v>16.600000000000001</v>
      </c>
      <c r="Z65" s="16">
        <v>16.600000000000001</v>
      </c>
      <c r="AA65" t="s">
        <v>177</v>
      </c>
      <c r="AB65" s="16">
        <v>16.8</v>
      </c>
      <c r="AC65" s="16">
        <v>16.8</v>
      </c>
      <c r="AD65" s="16">
        <v>16.7</v>
      </c>
      <c r="AE65" s="16">
        <v>16.7</v>
      </c>
      <c r="AF65" t="s">
        <v>176</v>
      </c>
      <c r="AG65" s="16">
        <v>16.8</v>
      </c>
      <c r="AH65" s="16">
        <v>16.8</v>
      </c>
      <c r="AI65" s="16">
        <v>16.7</v>
      </c>
      <c r="AJ65" s="16">
        <v>16.7</v>
      </c>
      <c r="AK65" t="s">
        <v>175</v>
      </c>
      <c r="AL65" s="16">
        <v>17.25</v>
      </c>
      <c r="AM65" s="16">
        <v>17.25</v>
      </c>
      <c r="AN65" s="16">
        <v>17</v>
      </c>
      <c r="AO65" s="16">
        <v>17</v>
      </c>
      <c r="AP65" t="s">
        <v>174</v>
      </c>
      <c r="AQ65" s="16">
        <v>17.25</v>
      </c>
      <c r="AR65" s="16">
        <v>17.25</v>
      </c>
      <c r="AS65" s="16">
        <v>17</v>
      </c>
      <c r="AT65" s="16">
        <v>17</v>
      </c>
      <c r="AU65" t="s">
        <v>173</v>
      </c>
      <c r="AV65" s="16">
        <v>17.25</v>
      </c>
      <c r="AW65" s="16">
        <v>17.25</v>
      </c>
      <c r="AX65" s="16">
        <v>17</v>
      </c>
      <c r="AY65" s="16">
        <v>17</v>
      </c>
      <c r="AZ65" t="s">
        <v>172</v>
      </c>
      <c r="BA65" s="16">
        <v>19.45</v>
      </c>
      <c r="BB65" s="16">
        <v>19.45</v>
      </c>
      <c r="BC65" s="16">
        <v>18</v>
      </c>
      <c r="BD65" s="16">
        <v>18</v>
      </c>
      <c r="BE65" t="s">
        <v>171</v>
      </c>
      <c r="BF65" s="16">
        <v>19.45</v>
      </c>
      <c r="BG65" s="16">
        <v>19.45</v>
      </c>
      <c r="BH65" s="16">
        <v>18</v>
      </c>
      <c r="BI65" s="16">
        <v>18</v>
      </c>
      <c r="BJ65" t="s">
        <v>170</v>
      </c>
      <c r="BK65" s="16">
        <v>19.45</v>
      </c>
      <c r="BL65" s="16">
        <v>19.45</v>
      </c>
      <c r="BM65" s="16">
        <v>18</v>
      </c>
      <c r="BN65" s="16">
        <v>18</v>
      </c>
    </row>
    <row r="66" spans="1:66" x14ac:dyDescent="0.25">
      <c r="A66" s="17">
        <v>44270</v>
      </c>
      <c r="B66" t="s">
        <v>80</v>
      </c>
      <c r="C66" s="16">
        <v>16.87</v>
      </c>
      <c r="D66" s="16">
        <v>16.87</v>
      </c>
      <c r="E66" s="16">
        <v>16.670000000000002</v>
      </c>
      <c r="F66" s="16">
        <v>16.670000000000002</v>
      </c>
      <c r="G66" t="s">
        <v>181</v>
      </c>
      <c r="H66" s="16">
        <v>16.559999999999999</v>
      </c>
      <c r="I66" s="16">
        <v>16.559999999999999</v>
      </c>
      <c r="J66" s="16">
        <v>16.559999999999999</v>
      </c>
      <c r="K66" s="16">
        <v>16.559999999999999</v>
      </c>
      <c r="L66" t="s">
        <v>180</v>
      </c>
      <c r="M66" s="16">
        <v>16.7</v>
      </c>
      <c r="N66" s="16">
        <v>16.7</v>
      </c>
      <c r="O66" s="16">
        <v>16.649999999999999</v>
      </c>
      <c r="P66" s="16">
        <v>16.7</v>
      </c>
      <c r="Q66" t="s">
        <v>179</v>
      </c>
      <c r="R66" s="16">
        <v>16.7</v>
      </c>
      <c r="S66" s="16">
        <v>16.7</v>
      </c>
      <c r="T66" s="16">
        <v>16.649999999999999</v>
      </c>
      <c r="U66" s="16">
        <v>16.7</v>
      </c>
      <c r="V66" t="s">
        <v>178</v>
      </c>
      <c r="W66" s="16">
        <v>16.600000000000001</v>
      </c>
      <c r="X66" s="16">
        <v>16.600000000000001</v>
      </c>
      <c r="Y66" s="16">
        <v>16.600000000000001</v>
      </c>
      <c r="Z66" s="16">
        <v>16.600000000000001</v>
      </c>
      <c r="AA66" t="s">
        <v>177</v>
      </c>
      <c r="AB66" s="16">
        <v>16.7</v>
      </c>
      <c r="AC66" s="16">
        <v>16.7</v>
      </c>
      <c r="AD66" s="16">
        <v>16.7</v>
      </c>
      <c r="AE66" s="16">
        <v>16.7</v>
      </c>
      <c r="AF66" t="s">
        <v>176</v>
      </c>
      <c r="AG66" s="16">
        <v>16.7</v>
      </c>
      <c r="AH66" s="16">
        <v>16.7</v>
      </c>
      <c r="AI66" s="16">
        <v>16.7</v>
      </c>
      <c r="AJ66" s="16">
        <v>16.7</v>
      </c>
      <c r="AK66" t="s">
        <v>175</v>
      </c>
      <c r="AL66" s="16">
        <v>17</v>
      </c>
      <c r="AM66" s="16">
        <v>17</v>
      </c>
      <c r="AN66" s="16">
        <v>17</v>
      </c>
      <c r="AO66" s="16">
        <v>17</v>
      </c>
      <c r="AP66" t="s">
        <v>174</v>
      </c>
      <c r="AQ66" s="16">
        <v>17</v>
      </c>
      <c r="AR66" s="16">
        <v>17</v>
      </c>
      <c r="AS66" s="16">
        <v>17</v>
      </c>
      <c r="AT66" s="16">
        <v>17</v>
      </c>
      <c r="AU66" t="s">
        <v>173</v>
      </c>
      <c r="AV66" s="16">
        <v>17</v>
      </c>
      <c r="AW66" s="16">
        <v>17</v>
      </c>
      <c r="AX66" s="16">
        <v>17</v>
      </c>
      <c r="AY66" s="16">
        <v>17</v>
      </c>
      <c r="AZ66" t="s">
        <v>172</v>
      </c>
      <c r="BA66" s="16">
        <v>17.25</v>
      </c>
      <c r="BB66" s="16">
        <v>17.25</v>
      </c>
      <c r="BC66" s="16">
        <v>17.25</v>
      </c>
      <c r="BD66" s="16">
        <v>17.25</v>
      </c>
      <c r="BE66" t="s">
        <v>171</v>
      </c>
      <c r="BF66" s="16">
        <v>17.5</v>
      </c>
      <c r="BG66" s="16">
        <v>17.5</v>
      </c>
      <c r="BH66" s="16">
        <v>17.5</v>
      </c>
      <c r="BI66" s="16">
        <v>17.5</v>
      </c>
      <c r="BJ66" t="s">
        <v>170</v>
      </c>
      <c r="BK66" s="16">
        <v>17.5</v>
      </c>
      <c r="BL66" s="16">
        <v>17.5</v>
      </c>
      <c r="BM66" s="16">
        <v>17.489999999999998</v>
      </c>
      <c r="BN66" s="16">
        <v>17.5</v>
      </c>
    </row>
    <row r="67" spans="1:66" x14ac:dyDescent="0.25">
      <c r="A67" s="17">
        <v>44277</v>
      </c>
      <c r="B67" t="s">
        <v>80</v>
      </c>
      <c r="C67" s="16">
        <v>16.670000000000002</v>
      </c>
      <c r="D67" s="16">
        <v>16.809999999999999</v>
      </c>
      <c r="E67" s="16">
        <v>16.66</v>
      </c>
      <c r="F67" s="16">
        <v>16.809999999999999</v>
      </c>
      <c r="G67" t="s">
        <v>181</v>
      </c>
      <c r="H67" s="16">
        <v>16.559999999999999</v>
      </c>
      <c r="I67" s="16">
        <v>16.649999999999999</v>
      </c>
      <c r="J67" s="16">
        <v>16.559999999999999</v>
      </c>
      <c r="K67" s="16">
        <v>16.649999999999999</v>
      </c>
      <c r="L67" t="s">
        <v>180</v>
      </c>
      <c r="M67" s="16">
        <v>16.7</v>
      </c>
      <c r="N67" s="16">
        <v>16.7</v>
      </c>
      <c r="O67" s="16">
        <v>16.7</v>
      </c>
      <c r="P67" s="16">
        <v>16.7</v>
      </c>
      <c r="Q67" t="s">
        <v>179</v>
      </c>
      <c r="R67" s="16">
        <v>16.7</v>
      </c>
      <c r="S67" s="16">
        <v>16.7</v>
      </c>
      <c r="T67" s="16">
        <v>16.7</v>
      </c>
      <c r="U67" s="16">
        <v>16.7</v>
      </c>
      <c r="V67" t="s">
        <v>178</v>
      </c>
      <c r="W67" s="16">
        <v>16.600000000000001</v>
      </c>
      <c r="X67" s="16">
        <v>16.600000000000001</v>
      </c>
      <c r="Y67" s="16">
        <v>16.600000000000001</v>
      </c>
      <c r="Z67" s="16">
        <v>16.600000000000001</v>
      </c>
      <c r="AA67" t="s">
        <v>177</v>
      </c>
      <c r="AB67" s="16">
        <v>16.7</v>
      </c>
      <c r="AC67" s="16">
        <v>16.7</v>
      </c>
      <c r="AD67" s="16">
        <v>16.7</v>
      </c>
      <c r="AE67" s="16">
        <v>16.7</v>
      </c>
      <c r="AF67" t="s">
        <v>176</v>
      </c>
      <c r="AG67" s="16">
        <v>16.7</v>
      </c>
      <c r="AH67" s="16">
        <v>16.7</v>
      </c>
      <c r="AI67" s="16">
        <v>16.7</v>
      </c>
      <c r="AJ67" s="16">
        <v>16.7</v>
      </c>
      <c r="AK67" t="s">
        <v>175</v>
      </c>
      <c r="AL67" s="16">
        <v>17</v>
      </c>
      <c r="AM67" s="16">
        <v>17</v>
      </c>
      <c r="AN67" s="16">
        <v>17</v>
      </c>
      <c r="AO67" s="16">
        <v>17</v>
      </c>
      <c r="AP67" t="s">
        <v>174</v>
      </c>
      <c r="AQ67" s="16">
        <v>17</v>
      </c>
      <c r="AR67" s="16">
        <v>17</v>
      </c>
      <c r="AS67" s="16">
        <v>17</v>
      </c>
      <c r="AT67" s="16">
        <v>17</v>
      </c>
      <c r="AU67" t="s">
        <v>173</v>
      </c>
      <c r="AV67" s="16">
        <v>17</v>
      </c>
      <c r="AW67" s="16">
        <v>17</v>
      </c>
      <c r="AX67" s="16">
        <v>17</v>
      </c>
      <c r="AY67" s="16">
        <v>17</v>
      </c>
      <c r="AZ67" t="s">
        <v>172</v>
      </c>
      <c r="BA67" s="16">
        <v>17.25</v>
      </c>
      <c r="BB67" s="16">
        <v>17.25</v>
      </c>
      <c r="BC67" s="16">
        <v>17.25</v>
      </c>
      <c r="BD67" s="16">
        <v>17.25</v>
      </c>
      <c r="BE67" t="s">
        <v>171</v>
      </c>
      <c r="BF67" s="16">
        <v>17.5</v>
      </c>
      <c r="BG67" s="16">
        <v>17.5</v>
      </c>
      <c r="BH67" s="16">
        <v>17.5</v>
      </c>
      <c r="BI67" s="16">
        <v>17.5</v>
      </c>
      <c r="BJ67" t="s">
        <v>170</v>
      </c>
      <c r="BK67" s="16">
        <v>17.5</v>
      </c>
      <c r="BL67" s="16">
        <v>17.5</v>
      </c>
      <c r="BM67" s="16">
        <v>17.5</v>
      </c>
      <c r="BN67" s="16">
        <v>17.5</v>
      </c>
    </row>
    <row r="68" spans="1:66" x14ac:dyDescent="0.25">
      <c r="A68" s="17">
        <v>44284</v>
      </c>
      <c r="B68" t="s">
        <v>80</v>
      </c>
      <c r="C68" s="16">
        <v>16.899999999999999</v>
      </c>
      <c r="D68" s="16">
        <v>17.059999999999999</v>
      </c>
      <c r="E68" s="16">
        <v>16.899999999999999</v>
      </c>
      <c r="F68" s="16">
        <v>17.059999999999999</v>
      </c>
      <c r="G68" t="s">
        <v>181</v>
      </c>
      <c r="H68" s="16">
        <v>16.649999999999999</v>
      </c>
      <c r="I68" s="16">
        <v>16.899999999999999</v>
      </c>
      <c r="J68" s="16">
        <v>16.649999999999999</v>
      </c>
      <c r="K68" s="16">
        <v>16.899999999999999</v>
      </c>
      <c r="L68" t="s">
        <v>180</v>
      </c>
      <c r="M68" s="16">
        <v>16.7</v>
      </c>
      <c r="N68" s="16">
        <v>16.899999999999999</v>
      </c>
      <c r="O68" s="16">
        <v>16.7</v>
      </c>
      <c r="P68" s="16">
        <v>16.899999999999999</v>
      </c>
      <c r="Q68" t="s">
        <v>179</v>
      </c>
      <c r="R68" s="16">
        <v>16.7</v>
      </c>
      <c r="S68" s="16">
        <v>17.02</v>
      </c>
      <c r="T68" s="16">
        <v>16.7</v>
      </c>
      <c r="U68" s="16">
        <v>16.899999999999999</v>
      </c>
      <c r="V68" t="s">
        <v>178</v>
      </c>
      <c r="W68" s="16">
        <v>16.600000000000001</v>
      </c>
      <c r="X68" s="16">
        <v>16.95</v>
      </c>
      <c r="Y68" s="16">
        <v>16.600000000000001</v>
      </c>
      <c r="Z68" s="16">
        <v>16.95</v>
      </c>
      <c r="AA68" t="s">
        <v>177</v>
      </c>
      <c r="AB68" s="16">
        <v>16.7</v>
      </c>
      <c r="AC68" s="16">
        <v>16.899999999999999</v>
      </c>
      <c r="AD68" s="16">
        <v>16.7</v>
      </c>
      <c r="AE68" s="16">
        <v>16.899999999999999</v>
      </c>
      <c r="AF68" t="s">
        <v>176</v>
      </c>
      <c r="AG68" s="16">
        <v>16.7</v>
      </c>
      <c r="AH68" s="16">
        <v>16.899999999999999</v>
      </c>
      <c r="AI68" s="16">
        <v>16.7</v>
      </c>
      <c r="AJ68" s="16">
        <v>16.899999999999999</v>
      </c>
      <c r="AK68" t="s">
        <v>175</v>
      </c>
      <c r="AL68" s="16">
        <v>17</v>
      </c>
      <c r="AM68" s="16">
        <v>17</v>
      </c>
      <c r="AN68" s="16">
        <v>17</v>
      </c>
      <c r="AO68" s="16">
        <v>17</v>
      </c>
      <c r="AP68" t="s">
        <v>174</v>
      </c>
      <c r="AQ68" s="16">
        <v>17</v>
      </c>
      <c r="AR68" s="16">
        <v>17</v>
      </c>
      <c r="AS68" s="16">
        <v>17</v>
      </c>
      <c r="AT68" s="16">
        <v>17</v>
      </c>
      <c r="AU68" t="s">
        <v>173</v>
      </c>
      <c r="AV68" s="16">
        <v>17</v>
      </c>
      <c r="AW68" s="16">
        <v>17</v>
      </c>
      <c r="AX68" s="16">
        <v>17</v>
      </c>
      <c r="AY68" s="16">
        <v>17</v>
      </c>
      <c r="AZ68" t="s">
        <v>172</v>
      </c>
      <c r="BA68" s="16">
        <v>17.25</v>
      </c>
      <c r="BB68" s="16">
        <v>17.25</v>
      </c>
      <c r="BC68" s="16">
        <v>17.25</v>
      </c>
      <c r="BD68" s="16">
        <v>17.25</v>
      </c>
      <c r="BE68" t="s">
        <v>171</v>
      </c>
      <c r="BF68" s="16">
        <v>17.5</v>
      </c>
      <c r="BG68" s="16">
        <v>17.5</v>
      </c>
      <c r="BH68" s="16">
        <v>17.5</v>
      </c>
      <c r="BI68" s="16">
        <v>17.5</v>
      </c>
      <c r="BJ68" t="s">
        <v>170</v>
      </c>
      <c r="BK68" s="16">
        <v>17.5</v>
      </c>
      <c r="BL68" s="16">
        <v>17.5</v>
      </c>
      <c r="BM68" s="16">
        <v>17.5</v>
      </c>
      <c r="BN68" s="16">
        <v>17.5</v>
      </c>
    </row>
    <row r="69" spans="1:66" x14ac:dyDescent="0.25">
      <c r="A69" s="17">
        <v>44291</v>
      </c>
      <c r="B69" t="s">
        <v>80</v>
      </c>
      <c r="C69" s="16">
        <v>17.059999999999999</v>
      </c>
      <c r="D69" s="16">
        <v>17.39</v>
      </c>
      <c r="E69" s="16">
        <v>17.059999999999999</v>
      </c>
      <c r="F69" s="16">
        <v>17.25</v>
      </c>
      <c r="G69" t="s">
        <v>181</v>
      </c>
      <c r="H69" s="16">
        <v>16.899999999999999</v>
      </c>
      <c r="I69" s="16">
        <v>17.2</v>
      </c>
      <c r="J69" s="16">
        <v>16.899999999999999</v>
      </c>
      <c r="K69" s="16">
        <v>17.2</v>
      </c>
      <c r="L69" t="s">
        <v>180</v>
      </c>
      <c r="M69" s="16">
        <v>16.899999999999999</v>
      </c>
      <c r="N69" s="16">
        <v>17.2</v>
      </c>
      <c r="O69" s="16">
        <v>16.899999999999999</v>
      </c>
      <c r="P69" s="16">
        <v>17.2</v>
      </c>
      <c r="Q69" t="s">
        <v>179</v>
      </c>
      <c r="R69" s="16">
        <v>16.899999999999999</v>
      </c>
      <c r="S69" s="16">
        <v>17.2</v>
      </c>
      <c r="T69" s="16">
        <v>16.899999999999999</v>
      </c>
      <c r="U69" s="16">
        <v>17.2</v>
      </c>
      <c r="V69" t="s">
        <v>178</v>
      </c>
      <c r="W69" s="16">
        <v>16.95</v>
      </c>
      <c r="X69" s="16">
        <v>17.25</v>
      </c>
      <c r="Y69" s="16">
        <v>16.95</v>
      </c>
      <c r="Z69" s="16">
        <v>17.25</v>
      </c>
      <c r="AA69" t="s">
        <v>177</v>
      </c>
      <c r="AB69" s="16">
        <v>16.899999999999999</v>
      </c>
      <c r="AC69" s="16">
        <v>17.25</v>
      </c>
      <c r="AD69" s="16">
        <v>16.899999999999999</v>
      </c>
      <c r="AE69" s="16">
        <v>17.25</v>
      </c>
      <c r="AF69" t="s">
        <v>176</v>
      </c>
      <c r="AG69" s="16">
        <v>16.899999999999999</v>
      </c>
      <c r="AH69" s="16">
        <v>17.25</v>
      </c>
      <c r="AI69" s="16">
        <v>16.899999999999999</v>
      </c>
      <c r="AJ69" s="16">
        <v>17.25</v>
      </c>
      <c r="AK69" t="s">
        <v>175</v>
      </c>
      <c r="AL69" s="16">
        <v>17</v>
      </c>
      <c r="AM69" s="16">
        <v>17.149999999999999</v>
      </c>
      <c r="AN69" s="16">
        <v>17</v>
      </c>
      <c r="AO69" s="16">
        <v>17.149999999999999</v>
      </c>
      <c r="AP69" t="s">
        <v>174</v>
      </c>
      <c r="AQ69" s="16">
        <v>17</v>
      </c>
      <c r="AR69" s="16">
        <v>17.149999999999999</v>
      </c>
      <c r="AS69" s="16">
        <v>17</v>
      </c>
      <c r="AT69" s="16">
        <v>17.149999999999999</v>
      </c>
      <c r="AU69" t="s">
        <v>173</v>
      </c>
      <c r="AV69" s="16">
        <v>17</v>
      </c>
      <c r="AW69" s="16">
        <v>17.149999999999999</v>
      </c>
      <c r="AX69" s="16">
        <v>17</v>
      </c>
      <c r="AY69" s="16">
        <v>17.149999999999999</v>
      </c>
      <c r="AZ69" t="s">
        <v>172</v>
      </c>
      <c r="BA69" s="16">
        <v>17.25</v>
      </c>
      <c r="BB69" s="16">
        <v>17.25</v>
      </c>
      <c r="BC69" s="16">
        <v>17.25</v>
      </c>
      <c r="BD69" s="16">
        <v>17.25</v>
      </c>
      <c r="BE69" t="s">
        <v>171</v>
      </c>
      <c r="BF69" s="16">
        <v>17.5</v>
      </c>
      <c r="BG69" s="16">
        <v>17.5</v>
      </c>
      <c r="BH69" s="16">
        <v>17.5</v>
      </c>
      <c r="BI69" s="16">
        <v>17.5</v>
      </c>
      <c r="BJ69" t="s">
        <v>170</v>
      </c>
      <c r="BK69" s="16">
        <v>17.5</v>
      </c>
      <c r="BL69" s="16">
        <v>17.5</v>
      </c>
      <c r="BM69" s="16">
        <v>17.5</v>
      </c>
      <c r="BN69" s="16">
        <v>17.5</v>
      </c>
    </row>
    <row r="70" spans="1:66" x14ac:dyDescent="0.25">
      <c r="A70" s="17">
        <v>44298</v>
      </c>
      <c r="B70" t="s">
        <v>80</v>
      </c>
      <c r="C70" s="16">
        <v>17.600000000000001</v>
      </c>
      <c r="D70" s="16">
        <v>17.600000000000001</v>
      </c>
      <c r="E70" s="16">
        <v>17.3</v>
      </c>
      <c r="F70" s="16">
        <v>17.3</v>
      </c>
      <c r="G70" t="s">
        <v>181</v>
      </c>
      <c r="H70" s="16">
        <v>17.399999999999999</v>
      </c>
      <c r="I70" s="16">
        <v>17.399999999999999</v>
      </c>
      <c r="J70" s="16">
        <v>17.399999999999999</v>
      </c>
      <c r="K70" s="16">
        <v>17.399999999999999</v>
      </c>
      <c r="L70" t="s">
        <v>180</v>
      </c>
      <c r="M70" s="16">
        <v>17.399999999999999</v>
      </c>
      <c r="N70" s="16">
        <v>17.5</v>
      </c>
      <c r="O70" s="16">
        <v>17.399999999999999</v>
      </c>
      <c r="P70" s="16">
        <v>17.399999999999999</v>
      </c>
      <c r="Q70" t="s">
        <v>179</v>
      </c>
      <c r="R70" s="16">
        <v>17.399999999999999</v>
      </c>
      <c r="S70" s="16">
        <v>17.399999999999999</v>
      </c>
      <c r="T70" s="16">
        <v>17.399999999999999</v>
      </c>
      <c r="U70" s="16">
        <v>17.399999999999999</v>
      </c>
      <c r="V70" t="s">
        <v>178</v>
      </c>
      <c r="W70" s="16">
        <v>17.3</v>
      </c>
      <c r="X70" s="16">
        <v>17.3</v>
      </c>
      <c r="Y70" s="16">
        <v>17.3</v>
      </c>
      <c r="Z70" s="16">
        <v>17.3</v>
      </c>
      <c r="AA70" t="s">
        <v>177</v>
      </c>
      <c r="AB70" s="16">
        <v>17.3</v>
      </c>
      <c r="AC70" s="16">
        <v>17.3</v>
      </c>
      <c r="AD70" s="16">
        <v>17.3</v>
      </c>
      <c r="AE70" s="16">
        <v>17.3</v>
      </c>
      <c r="AF70" t="s">
        <v>176</v>
      </c>
      <c r="AG70" s="16">
        <v>17.3</v>
      </c>
      <c r="AH70" s="16">
        <v>17.3</v>
      </c>
      <c r="AI70" s="16">
        <v>17.3</v>
      </c>
      <c r="AJ70" s="16">
        <v>17.3</v>
      </c>
      <c r="AK70" t="s">
        <v>175</v>
      </c>
      <c r="AL70" s="16">
        <v>17.149999999999999</v>
      </c>
      <c r="AM70" s="16">
        <v>17.149999999999999</v>
      </c>
      <c r="AN70" s="16">
        <v>17.149999999999999</v>
      </c>
      <c r="AO70" s="16">
        <v>17.149999999999999</v>
      </c>
      <c r="AP70" t="s">
        <v>174</v>
      </c>
      <c r="AQ70" s="16">
        <v>17.149999999999999</v>
      </c>
      <c r="AR70" s="16">
        <v>17.149999999999999</v>
      </c>
      <c r="AS70" s="16">
        <v>17.149999999999999</v>
      </c>
      <c r="AT70" s="16">
        <v>17.149999999999999</v>
      </c>
      <c r="AU70" t="s">
        <v>173</v>
      </c>
      <c r="AV70" s="16">
        <v>17.149999999999999</v>
      </c>
      <c r="AW70" s="16">
        <v>17.149999999999999</v>
      </c>
      <c r="AX70" s="16">
        <v>17.149999999999999</v>
      </c>
      <c r="AY70" s="16">
        <v>17.149999999999999</v>
      </c>
      <c r="AZ70" t="s">
        <v>172</v>
      </c>
      <c r="BA70" s="16">
        <v>17.25</v>
      </c>
      <c r="BB70" s="16">
        <v>17.25</v>
      </c>
      <c r="BC70" s="16">
        <v>17.25</v>
      </c>
      <c r="BD70" s="16">
        <v>17.25</v>
      </c>
      <c r="BE70" t="s">
        <v>171</v>
      </c>
      <c r="BF70" s="16">
        <v>17.5</v>
      </c>
      <c r="BG70" s="16">
        <v>17.5</v>
      </c>
      <c r="BH70" s="16">
        <v>17.5</v>
      </c>
      <c r="BI70" s="16">
        <v>17.5</v>
      </c>
      <c r="BJ70" t="s">
        <v>170</v>
      </c>
      <c r="BK70" s="16">
        <v>17.5</v>
      </c>
      <c r="BL70" s="16">
        <v>17.5</v>
      </c>
      <c r="BM70" s="16">
        <v>17.5</v>
      </c>
      <c r="BN70" s="16">
        <v>17.5</v>
      </c>
    </row>
    <row r="71" spans="1:66" x14ac:dyDescent="0.25">
      <c r="A71" s="17">
        <v>44305</v>
      </c>
      <c r="B71" t="s">
        <v>80</v>
      </c>
      <c r="C71" s="16">
        <v>17.2</v>
      </c>
      <c r="D71" s="16">
        <v>17.36</v>
      </c>
      <c r="E71" s="16">
        <v>17.2</v>
      </c>
      <c r="F71" s="16">
        <v>17.350000000000001</v>
      </c>
      <c r="G71" t="s">
        <v>181</v>
      </c>
      <c r="H71" s="16">
        <v>17.399999999999999</v>
      </c>
      <c r="I71" s="16">
        <v>17.399999999999999</v>
      </c>
      <c r="J71" s="16">
        <v>17.399999999999999</v>
      </c>
      <c r="K71" s="16">
        <v>17.399999999999999</v>
      </c>
      <c r="L71" t="s">
        <v>180</v>
      </c>
      <c r="M71" s="16">
        <v>17.399999999999999</v>
      </c>
      <c r="N71" s="16">
        <v>17.399999999999999</v>
      </c>
      <c r="O71" s="16">
        <v>17.399999999999999</v>
      </c>
      <c r="P71" s="16">
        <v>17.399999999999999</v>
      </c>
      <c r="Q71" t="s">
        <v>179</v>
      </c>
      <c r="R71" s="16">
        <v>17.399999999999999</v>
      </c>
      <c r="S71" s="16">
        <v>17.399999999999999</v>
      </c>
      <c r="T71" s="16">
        <v>17.399999999999999</v>
      </c>
      <c r="U71" s="16">
        <v>17.399999999999999</v>
      </c>
      <c r="V71" t="s">
        <v>178</v>
      </c>
      <c r="W71" s="16">
        <v>17.3</v>
      </c>
      <c r="X71" s="16">
        <v>17.3</v>
      </c>
      <c r="Y71" s="16">
        <v>17.3</v>
      </c>
      <c r="Z71" s="16">
        <v>17.3</v>
      </c>
      <c r="AA71" t="s">
        <v>177</v>
      </c>
      <c r="AB71" s="16">
        <v>17.3</v>
      </c>
      <c r="AC71" s="16">
        <v>17.3</v>
      </c>
      <c r="AD71" s="16">
        <v>17.25</v>
      </c>
      <c r="AE71" s="16">
        <v>17.25</v>
      </c>
      <c r="AF71" t="s">
        <v>176</v>
      </c>
      <c r="AG71" s="16">
        <v>17.3</v>
      </c>
      <c r="AH71" s="16">
        <v>17.3</v>
      </c>
      <c r="AI71" s="16">
        <v>17.25</v>
      </c>
      <c r="AJ71" s="16">
        <v>17.25</v>
      </c>
      <c r="AK71" t="s">
        <v>175</v>
      </c>
      <c r="AL71" s="16">
        <v>17.149999999999999</v>
      </c>
      <c r="AM71" s="16">
        <v>17.149999999999999</v>
      </c>
      <c r="AN71" s="16">
        <v>17.149999999999999</v>
      </c>
      <c r="AO71" s="16">
        <v>17.149999999999999</v>
      </c>
      <c r="AP71" t="s">
        <v>174</v>
      </c>
      <c r="AQ71" s="16">
        <v>17.149999999999999</v>
      </c>
      <c r="AR71" s="16">
        <v>17.149999999999999</v>
      </c>
      <c r="AS71" s="16">
        <v>17.149999999999999</v>
      </c>
      <c r="AT71" s="16">
        <v>17.149999999999999</v>
      </c>
      <c r="AU71" t="s">
        <v>173</v>
      </c>
      <c r="AV71" s="16">
        <v>17.149999999999999</v>
      </c>
      <c r="AW71" s="16">
        <v>17.149999999999999</v>
      </c>
      <c r="AX71" s="16">
        <v>17.149999999999999</v>
      </c>
      <c r="AY71" s="16">
        <v>17.149999999999999</v>
      </c>
      <c r="AZ71" t="s">
        <v>172</v>
      </c>
      <c r="BA71" s="16">
        <v>17.25</v>
      </c>
      <c r="BB71" s="16">
        <v>17.25</v>
      </c>
      <c r="BC71" s="16">
        <v>17.25</v>
      </c>
      <c r="BD71" s="16">
        <v>17.25</v>
      </c>
      <c r="BE71" t="s">
        <v>171</v>
      </c>
      <c r="BF71" s="16">
        <v>17.5</v>
      </c>
      <c r="BG71" s="16">
        <v>17.5</v>
      </c>
      <c r="BH71" s="16">
        <v>17.5</v>
      </c>
      <c r="BI71" s="16">
        <v>17.5</v>
      </c>
      <c r="BJ71" t="s">
        <v>170</v>
      </c>
      <c r="BK71" s="16">
        <v>17.5</v>
      </c>
      <c r="BL71" s="16">
        <v>17.5</v>
      </c>
      <c r="BM71" s="16">
        <v>17.5</v>
      </c>
      <c r="BN71" s="16">
        <v>17.5</v>
      </c>
    </row>
    <row r="72" spans="1:66" x14ac:dyDescent="0.25">
      <c r="A72" s="17">
        <v>44312</v>
      </c>
      <c r="B72" t="s">
        <v>80</v>
      </c>
      <c r="C72" s="16">
        <v>17.440000000000001</v>
      </c>
      <c r="D72" s="16">
        <v>17.71</v>
      </c>
      <c r="E72" s="16">
        <v>17.440000000000001</v>
      </c>
      <c r="F72" s="16">
        <v>17.690000000000001</v>
      </c>
      <c r="G72" t="s">
        <v>181</v>
      </c>
      <c r="H72" s="16">
        <v>17.5</v>
      </c>
      <c r="I72" s="16">
        <v>17.55</v>
      </c>
      <c r="J72" s="16">
        <v>17.5</v>
      </c>
      <c r="K72" s="16">
        <v>17.55</v>
      </c>
      <c r="L72" t="s">
        <v>180</v>
      </c>
      <c r="M72" s="16">
        <v>17.5</v>
      </c>
      <c r="N72" s="16">
        <v>17.55</v>
      </c>
      <c r="O72" s="16">
        <v>17.5</v>
      </c>
      <c r="P72" s="16">
        <v>17.55</v>
      </c>
      <c r="Q72" t="s">
        <v>179</v>
      </c>
      <c r="R72" s="16">
        <v>17.5</v>
      </c>
      <c r="S72" s="16">
        <v>17.55</v>
      </c>
      <c r="T72" s="16">
        <v>17.5</v>
      </c>
      <c r="U72" s="16">
        <v>17.55</v>
      </c>
      <c r="V72" t="s">
        <v>178</v>
      </c>
      <c r="W72" s="16">
        <v>17.350000000000001</v>
      </c>
      <c r="X72" s="16">
        <v>17.55</v>
      </c>
      <c r="Y72" s="16">
        <v>17.350000000000001</v>
      </c>
      <c r="Z72" s="16">
        <v>17.5</v>
      </c>
      <c r="AA72" t="s">
        <v>177</v>
      </c>
      <c r="AB72" s="16">
        <v>17.350000000000001</v>
      </c>
      <c r="AC72" s="16">
        <v>17.5</v>
      </c>
      <c r="AD72" s="16">
        <v>17.350000000000001</v>
      </c>
      <c r="AE72" s="16">
        <v>17.5</v>
      </c>
      <c r="AF72" t="s">
        <v>176</v>
      </c>
      <c r="AG72" s="16">
        <v>17.350000000000001</v>
      </c>
      <c r="AH72" s="16">
        <v>17.5</v>
      </c>
      <c r="AI72" s="16">
        <v>17.350000000000001</v>
      </c>
      <c r="AJ72" s="16">
        <v>17.5</v>
      </c>
      <c r="AK72" t="s">
        <v>175</v>
      </c>
      <c r="AL72" s="16">
        <v>17.149999999999999</v>
      </c>
      <c r="AM72" s="16">
        <v>17.399999999999999</v>
      </c>
      <c r="AN72" s="16">
        <v>17.149999999999999</v>
      </c>
      <c r="AO72" s="16">
        <v>17.399999999999999</v>
      </c>
      <c r="AP72" t="s">
        <v>174</v>
      </c>
      <c r="AQ72" s="16">
        <v>17.149999999999999</v>
      </c>
      <c r="AR72" s="16">
        <v>17.399999999999999</v>
      </c>
      <c r="AS72" s="16">
        <v>17.149999999999999</v>
      </c>
      <c r="AT72" s="16">
        <v>17.399999999999999</v>
      </c>
      <c r="AU72" t="s">
        <v>173</v>
      </c>
      <c r="AV72" s="16">
        <v>17.149999999999999</v>
      </c>
      <c r="AW72" s="16">
        <v>17.399999999999999</v>
      </c>
      <c r="AX72" s="16">
        <v>17.149999999999999</v>
      </c>
      <c r="AY72" s="16">
        <v>17.399999999999999</v>
      </c>
      <c r="AZ72" t="s">
        <v>172</v>
      </c>
      <c r="BA72" s="16">
        <v>17.25</v>
      </c>
      <c r="BB72" s="16">
        <v>17.25</v>
      </c>
      <c r="BC72" s="16">
        <v>17.25</v>
      </c>
      <c r="BD72" s="16">
        <v>17.25</v>
      </c>
      <c r="BE72" t="s">
        <v>171</v>
      </c>
      <c r="BF72" s="16">
        <v>17.5</v>
      </c>
      <c r="BG72" s="16">
        <v>17.5</v>
      </c>
      <c r="BH72" s="16">
        <v>17.5</v>
      </c>
      <c r="BI72" s="16">
        <v>17.5</v>
      </c>
      <c r="BJ72" t="s">
        <v>170</v>
      </c>
      <c r="BK72" s="16">
        <v>17.5</v>
      </c>
      <c r="BL72" s="16">
        <v>17.5</v>
      </c>
      <c r="BM72" s="16">
        <v>17.5</v>
      </c>
      <c r="BN72" s="16">
        <v>17.5</v>
      </c>
    </row>
    <row r="73" spans="1:66" x14ac:dyDescent="0.25">
      <c r="A73" s="17">
        <v>44319</v>
      </c>
      <c r="B73" t="s">
        <v>80</v>
      </c>
      <c r="C73" s="16">
        <v>17.690000000000001</v>
      </c>
      <c r="D73" s="16">
        <v>17.88</v>
      </c>
      <c r="E73" s="16">
        <v>17.690000000000001</v>
      </c>
      <c r="F73" s="16">
        <v>17.75</v>
      </c>
      <c r="G73" t="s">
        <v>181</v>
      </c>
      <c r="H73" s="16">
        <v>17.55</v>
      </c>
      <c r="I73" s="16">
        <v>17.75</v>
      </c>
      <c r="J73" s="16">
        <v>17.55</v>
      </c>
      <c r="K73" s="16">
        <v>17.75</v>
      </c>
      <c r="L73" t="s">
        <v>180</v>
      </c>
      <c r="M73" s="16">
        <v>17.55</v>
      </c>
      <c r="N73" s="16">
        <v>17.75</v>
      </c>
      <c r="O73" s="16">
        <v>17.55</v>
      </c>
      <c r="P73" s="16">
        <v>17.75</v>
      </c>
      <c r="Q73" t="s">
        <v>179</v>
      </c>
      <c r="R73" s="16">
        <v>17.55</v>
      </c>
      <c r="S73" s="16">
        <v>17.75</v>
      </c>
      <c r="T73" s="16">
        <v>17.55</v>
      </c>
      <c r="U73" s="16">
        <v>17.75</v>
      </c>
      <c r="V73" t="s">
        <v>178</v>
      </c>
      <c r="W73" s="16">
        <v>17.5</v>
      </c>
      <c r="X73" s="16">
        <v>17.75</v>
      </c>
      <c r="Y73" s="16">
        <v>17.5</v>
      </c>
      <c r="Z73" s="16">
        <v>17.75</v>
      </c>
      <c r="AA73" t="s">
        <v>177</v>
      </c>
      <c r="AB73" s="16">
        <v>17.5</v>
      </c>
      <c r="AC73" s="16">
        <v>17.75</v>
      </c>
      <c r="AD73" s="16">
        <v>17.5</v>
      </c>
      <c r="AE73" s="16">
        <v>17.75</v>
      </c>
      <c r="AF73" t="s">
        <v>176</v>
      </c>
      <c r="AG73" s="16">
        <v>17.5</v>
      </c>
      <c r="AH73" s="16">
        <v>17.75</v>
      </c>
      <c r="AI73" s="16">
        <v>17.5</v>
      </c>
      <c r="AJ73" s="16">
        <v>17.75</v>
      </c>
      <c r="AK73" t="s">
        <v>175</v>
      </c>
      <c r="AL73" s="16">
        <v>17.399999999999999</v>
      </c>
      <c r="AM73" s="16">
        <v>17.75</v>
      </c>
      <c r="AN73" s="16">
        <v>17.399999999999999</v>
      </c>
      <c r="AO73" s="16">
        <v>17.75</v>
      </c>
      <c r="AP73" t="s">
        <v>174</v>
      </c>
      <c r="AQ73" s="16">
        <v>17.399999999999999</v>
      </c>
      <c r="AR73" s="16">
        <v>17.75</v>
      </c>
      <c r="AS73" s="16">
        <v>17.399999999999999</v>
      </c>
      <c r="AT73" s="16">
        <v>17.75</v>
      </c>
      <c r="AU73" t="s">
        <v>173</v>
      </c>
      <c r="AV73" s="16">
        <v>17.399999999999999</v>
      </c>
      <c r="AW73" s="16">
        <v>17.75</v>
      </c>
      <c r="AX73" s="16">
        <v>17.399999999999999</v>
      </c>
      <c r="AY73" s="16">
        <v>17.75</v>
      </c>
      <c r="AZ73" t="s">
        <v>172</v>
      </c>
      <c r="BA73" s="16">
        <v>17.25</v>
      </c>
      <c r="BB73" s="16">
        <v>17.25</v>
      </c>
      <c r="BC73" s="16">
        <v>17.25</v>
      </c>
      <c r="BD73" s="16">
        <v>17.25</v>
      </c>
      <c r="BE73" t="s">
        <v>171</v>
      </c>
      <c r="BF73" s="16">
        <v>17.5</v>
      </c>
      <c r="BG73" s="16">
        <v>17.5</v>
      </c>
      <c r="BH73" s="16">
        <v>17.5</v>
      </c>
      <c r="BI73" s="16">
        <v>17.5</v>
      </c>
      <c r="BJ73" t="s">
        <v>170</v>
      </c>
      <c r="BK73" s="16">
        <v>17.5</v>
      </c>
      <c r="BL73" s="16">
        <v>17.5</v>
      </c>
      <c r="BM73" s="16">
        <v>17.5</v>
      </c>
      <c r="BN73" s="16">
        <v>17.5</v>
      </c>
    </row>
    <row r="74" spans="1:66" x14ac:dyDescent="0.25">
      <c r="A74" s="17">
        <v>44326</v>
      </c>
      <c r="B74" t="s">
        <v>80</v>
      </c>
      <c r="C74" s="16">
        <v>17.75</v>
      </c>
      <c r="D74" s="16">
        <v>18.14</v>
      </c>
      <c r="E74" s="16">
        <v>17.75</v>
      </c>
      <c r="F74" s="16">
        <v>18</v>
      </c>
      <c r="G74" t="s">
        <v>181</v>
      </c>
      <c r="H74" s="16">
        <v>17.75</v>
      </c>
      <c r="I74" s="16">
        <v>17.899999999999999</v>
      </c>
      <c r="J74" s="16">
        <v>17.75</v>
      </c>
      <c r="K74" s="16">
        <v>17.899999999999999</v>
      </c>
      <c r="L74" t="s">
        <v>180</v>
      </c>
      <c r="M74" s="16">
        <v>17.75</v>
      </c>
      <c r="N74" s="16">
        <v>17.899999999999999</v>
      </c>
      <c r="O74" s="16">
        <v>17.75</v>
      </c>
      <c r="P74" s="16">
        <v>17.899999999999999</v>
      </c>
      <c r="Q74" t="s">
        <v>179</v>
      </c>
      <c r="R74" s="16">
        <v>17.75</v>
      </c>
      <c r="S74" s="16">
        <v>17.899999999999999</v>
      </c>
      <c r="T74" s="16">
        <v>17.75</v>
      </c>
      <c r="U74" s="16">
        <v>17.899999999999999</v>
      </c>
      <c r="V74" t="s">
        <v>178</v>
      </c>
      <c r="W74" s="16">
        <v>17.75</v>
      </c>
      <c r="X74" s="16">
        <v>17.899999999999999</v>
      </c>
      <c r="Y74" s="16">
        <v>17.75</v>
      </c>
      <c r="Z74" s="16">
        <v>17.899999999999999</v>
      </c>
      <c r="AA74" t="s">
        <v>177</v>
      </c>
      <c r="AB74" s="16">
        <v>17.75</v>
      </c>
      <c r="AC74" s="16">
        <v>17.899999999999999</v>
      </c>
      <c r="AD74" s="16">
        <v>17.75</v>
      </c>
      <c r="AE74" s="16">
        <v>17.899999999999999</v>
      </c>
      <c r="AF74" t="s">
        <v>176</v>
      </c>
      <c r="AG74" s="16">
        <v>17.75</v>
      </c>
      <c r="AH74" s="16">
        <v>17.899999999999999</v>
      </c>
      <c r="AI74" s="16">
        <v>17.75</v>
      </c>
      <c r="AJ74" s="16">
        <v>17.899999999999999</v>
      </c>
      <c r="AK74" t="s">
        <v>175</v>
      </c>
      <c r="AL74" s="16">
        <v>17.75</v>
      </c>
      <c r="AM74" s="16">
        <v>17.899999999999999</v>
      </c>
      <c r="AN74" s="16">
        <v>17.75</v>
      </c>
      <c r="AO74" s="16">
        <v>17.899999999999999</v>
      </c>
      <c r="AP74" t="s">
        <v>174</v>
      </c>
      <c r="AQ74" s="16">
        <v>17.75</v>
      </c>
      <c r="AR74" s="16">
        <v>17.899999999999999</v>
      </c>
      <c r="AS74" s="16">
        <v>17.75</v>
      </c>
      <c r="AT74" s="16">
        <v>17.899999999999999</v>
      </c>
      <c r="AU74" t="s">
        <v>173</v>
      </c>
      <c r="AV74" s="16">
        <v>17.75</v>
      </c>
      <c r="AW74" s="16">
        <v>17.899999999999999</v>
      </c>
      <c r="AX74" s="16">
        <v>17.75</v>
      </c>
      <c r="AY74" s="16">
        <v>17.899999999999999</v>
      </c>
      <c r="AZ74" t="s">
        <v>172</v>
      </c>
      <c r="BA74" s="16">
        <v>17.25</v>
      </c>
      <c r="BB74" s="16">
        <v>17.5</v>
      </c>
      <c r="BC74" s="16">
        <v>17.25</v>
      </c>
      <c r="BD74" s="16">
        <v>17.25</v>
      </c>
      <c r="BE74" t="s">
        <v>171</v>
      </c>
      <c r="BF74" s="16">
        <v>17.5</v>
      </c>
      <c r="BG74" s="16">
        <v>17.5</v>
      </c>
      <c r="BH74" s="16">
        <v>17.5</v>
      </c>
      <c r="BI74" s="16">
        <v>17.5</v>
      </c>
      <c r="BJ74" t="s">
        <v>170</v>
      </c>
      <c r="BK74" s="16">
        <v>17.5</v>
      </c>
      <c r="BL74" s="16">
        <v>17.5</v>
      </c>
      <c r="BM74" s="16">
        <v>17.5</v>
      </c>
      <c r="BN74" s="16">
        <v>17.5</v>
      </c>
    </row>
    <row r="75" spans="1:66" x14ac:dyDescent="0.25">
      <c r="A75" s="17">
        <v>44333</v>
      </c>
      <c r="B75" t="s">
        <v>80</v>
      </c>
      <c r="C75" s="16">
        <v>18</v>
      </c>
      <c r="D75" s="16">
        <v>18.09</v>
      </c>
      <c r="E75" s="16">
        <v>17.95</v>
      </c>
      <c r="F75" s="16">
        <v>17.95</v>
      </c>
      <c r="G75" t="s">
        <v>181</v>
      </c>
      <c r="H75" s="16">
        <v>17.899999999999999</v>
      </c>
      <c r="I75" s="16">
        <v>17.95</v>
      </c>
      <c r="J75" s="16">
        <v>17.899999999999999</v>
      </c>
      <c r="K75" s="16">
        <v>17.95</v>
      </c>
      <c r="L75" t="s">
        <v>180</v>
      </c>
      <c r="M75" s="16">
        <v>17.899999999999999</v>
      </c>
      <c r="N75" s="16">
        <v>17.95</v>
      </c>
      <c r="O75" s="16">
        <v>17.899999999999999</v>
      </c>
      <c r="P75" s="16">
        <v>17.95</v>
      </c>
      <c r="Q75" t="s">
        <v>179</v>
      </c>
      <c r="R75" s="16">
        <v>17.899999999999999</v>
      </c>
      <c r="S75" s="16">
        <v>17.899999999999999</v>
      </c>
      <c r="T75" s="16">
        <v>17.899999999999999</v>
      </c>
      <c r="U75" s="16">
        <v>17.899999999999999</v>
      </c>
      <c r="V75" t="s">
        <v>178</v>
      </c>
      <c r="W75" s="16">
        <v>17.899999999999999</v>
      </c>
      <c r="X75" s="16">
        <v>18</v>
      </c>
      <c r="Y75" s="16">
        <v>17.899999999999999</v>
      </c>
      <c r="Z75" s="16">
        <v>17.899999999999999</v>
      </c>
      <c r="AA75" t="s">
        <v>177</v>
      </c>
      <c r="AB75" s="16">
        <v>17.899999999999999</v>
      </c>
      <c r="AC75" s="16">
        <v>18</v>
      </c>
      <c r="AD75" s="16">
        <v>17.899999999999999</v>
      </c>
      <c r="AE75" s="16">
        <v>17.899999999999999</v>
      </c>
      <c r="AF75" t="s">
        <v>176</v>
      </c>
      <c r="AG75" s="16">
        <v>17.899999999999999</v>
      </c>
      <c r="AH75" s="16">
        <v>17.95</v>
      </c>
      <c r="AI75" s="16">
        <v>17.899999999999999</v>
      </c>
      <c r="AJ75" s="16">
        <v>17.899999999999999</v>
      </c>
      <c r="AK75" t="s">
        <v>175</v>
      </c>
      <c r="AL75" s="16">
        <v>17.899999999999999</v>
      </c>
      <c r="AM75" s="16">
        <v>17.899999999999999</v>
      </c>
      <c r="AN75" s="16">
        <v>17.899999999999999</v>
      </c>
      <c r="AO75" s="16">
        <v>17.899999999999999</v>
      </c>
      <c r="AP75" t="s">
        <v>174</v>
      </c>
      <c r="AQ75" s="16">
        <v>17.899999999999999</v>
      </c>
      <c r="AR75" s="16">
        <v>17.899999999999999</v>
      </c>
      <c r="AS75" s="16">
        <v>17.899999999999999</v>
      </c>
      <c r="AT75" s="16">
        <v>17.899999999999999</v>
      </c>
      <c r="AU75" t="s">
        <v>173</v>
      </c>
      <c r="AV75" s="16">
        <v>17.899999999999999</v>
      </c>
      <c r="AW75" s="16">
        <v>17.899999999999999</v>
      </c>
      <c r="AX75" s="16">
        <v>17.899999999999999</v>
      </c>
      <c r="AY75" s="16">
        <v>17.899999999999999</v>
      </c>
      <c r="AZ75" t="s">
        <v>172</v>
      </c>
      <c r="BA75" s="16">
        <v>17.25</v>
      </c>
      <c r="BB75" s="16">
        <v>17.25</v>
      </c>
      <c r="BC75" s="16">
        <v>17.25</v>
      </c>
      <c r="BD75" s="16">
        <v>17.25</v>
      </c>
      <c r="BE75" t="s">
        <v>171</v>
      </c>
      <c r="BF75" s="16">
        <v>17.5</v>
      </c>
      <c r="BG75" s="16">
        <v>17.5</v>
      </c>
      <c r="BH75" s="16">
        <v>17.5</v>
      </c>
      <c r="BI75" s="16">
        <v>17.5</v>
      </c>
      <c r="BJ75" t="s">
        <v>170</v>
      </c>
      <c r="BK75" s="16">
        <v>17.5</v>
      </c>
      <c r="BL75" s="16">
        <v>17.5</v>
      </c>
      <c r="BM75" s="16">
        <v>17.5</v>
      </c>
      <c r="BN75" s="16">
        <v>17.5</v>
      </c>
    </row>
    <row r="76" spans="1:66" x14ac:dyDescent="0.25">
      <c r="A76" s="17">
        <v>44340</v>
      </c>
      <c r="B76" t="s">
        <v>80</v>
      </c>
      <c r="C76" s="16">
        <v>17.89</v>
      </c>
      <c r="D76" s="16">
        <v>17.89</v>
      </c>
      <c r="E76" s="16">
        <v>17.7</v>
      </c>
      <c r="F76" s="16">
        <v>17.850000000000001</v>
      </c>
      <c r="G76" t="s">
        <v>181</v>
      </c>
      <c r="H76" s="16">
        <v>17.920000000000002</v>
      </c>
      <c r="I76" s="16">
        <v>17.920000000000002</v>
      </c>
      <c r="J76" s="16">
        <v>17.8</v>
      </c>
      <c r="K76" s="16">
        <v>17.850000000000001</v>
      </c>
      <c r="L76" t="s">
        <v>180</v>
      </c>
      <c r="M76" s="16">
        <v>17.920000000000002</v>
      </c>
      <c r="N76" s="16">
        <v>17.920000000000002</v>
      </c>
      <c r="O76" s="16">
        <v>17.8</v>
      </c>
      <c r="P76" s="16">
        <v>17.850000000000001</v>
      </c>
      <c r="Q76" t="s">
        <v>179</v>
      </c>
      <c r="R76" s="16">
        <v>17.899999999999999</v>
      </c>
      <c r="S76" s="16">
        <v>17.899999999999999</v>
      </c>
      <c r="T76" s="16">
        <v>17.82</v>
      </c>
      <c r="U76" s="16">
        <v>17.82</v>
      </c>
      <c r="V76" t="s">
        <v>178</v>
      </c>
      <c r="W76" s="16">
        <v>17.899999999999999</v>
      </c>
      <c r="X76" s="16">
        <v>17.899999999999999</v>
      </c>
      <c r="Y76" s="16">
        <v>17.82</v>
      </c>
      <c r="Z76" s="16">
        <v>17.82</v>
      </c>
      <c r="AA76" t="s">
        <v>177</v>
      </c>
      <c r="AB76" s="16">
        <v>17.899999999999999</v>
      </c>
      <c r="AC76" s="16">
        <v>17.899999999999999</v>
      </c>
      <c r="AD76" s="16">
        <v>17.82</v>
      </c>
      <c r="AE76" s="16">
        <v>17.82</v>
      </c>
      <c r="AF76" t="s">
        <v>176</v>
      </c>
      <c r="AG76" s="16">
        <v>17.899999999999999</v>
      </c>
      <c r="AH76" s="16">
        <v>17.899999999999999</v>
      </c>
      <c r="AI76" s="16">
        <v>17.82</v>
      </c>
      <c r="AJ76" s="16">
        <v>17.82</v>
      </c>
      <c r="AK76" t="s">
        <v>175</v>
      </c>
      <c r="AL76" s="16">
        <v>17.899999999999999</v>
      </c>
      <c r="AM76" s="16">
        <v>17.899999999999999</v>
      </c>
      <c r="AN76" s="16">
        <v>17.850000000000001</v>
      </c>
      <c r="AO76" s="16">
        <v>17.850000000000001</v>
      </c>
      <c r="AP76" t="s">
        <v>174</v>
      </c>
      <c r="AQ76" s="16">
        <v>17.899999999999999</v>
      </c>
      <c r="AR76" s="16">
        <v>17.899999999999999</v>
      </c>
      <c r="AS76" s="16">
        <v>17.850000000000001</v>
      </c>
      <c r="AT76" s="16">
        <v>17.850000000000001</v>
      </c>
      <c r="AU76" t="s">
        <v>173</v>
      </c>
      <c r="AV76" s="16">
        <v>17.899999999999999</v>
      </c>
      <c r="AW76" s="16">
        <v>17.899999999999999</v>
      </c>
      <c r="AX76" s="16">
        <v>17.850000000000001</v>
      </c>
      <c r="AY76" s="16">
        <v>17.850000000000001</v>
      </c>
      <c r="AZ76" t="s">
        <v>172</v>
      </c>
      <c r="BA76" s="16">
        <v>17.25</v>
      </c>
      <c r="BB76" s="16">
        <v>17.25</v>
      </c>
      <c r="BC76" s="16">
        <v>17.25</v>
      </c>
      <c r="BD76" s="16">
        <v>17.25</v>
      </c>
      <c r="BE76" t="s">
        <v>171</v>
      </c>
      <c r="BF76" s="16">
        <v>17.5</v>
      </c>
      <c r="BG76" s="16">
        <v>17.5</v>
      </c>
      <c r="BH76" s="16">
        <v>17.5</v>
      </c>
      <c r="BI76" s="16">
        <v>17.5</v>
      </c>
      <c r="BJ76" t="s">
        <v>170</v>
      </c>
      <c r="BK76" s="16">
        <v>17.5</v>
      </c>
      <c r="BL76" s="16">
        <v>17.5</v>
      </c>
      <c r="BM76" s="16">
        <v>17.5</v>
      </c>
      <c r="BN76" s="16">
        <v>17.5</v>
      </c>
    </row>
    <row r="77" spans="1:66" x14ac:dyDescent="0.25">
      <c r="A77" s="17">
        <v>44347</v>
      </c>
      <c r="B77" t="s">
        <v>80</v>
      </c>
      <c r="C77" s="16">
        <v>17.8</v>
      </c>
      <c r="D77" s="16">
        <v>17.8</v>
      </c>
      <c r="E77" s="16">
        <v>17.559999999999999</v>
      </c>
      <c r="F77" s="16">
        <v>17.600000000000001</v>
      </c>
      <c r="G77" t="s">
        <v>181</v>
      </c>
      <c r="H77" s="16">
        <v>17.850000000000001</v>
      </c>
      <c r="I77" s="16">
        <v>17.850000000000001</v>
      </c>
      <c r="J77" s="16">
        <v>17.75</v>
      </c>
      <c r="K77" s="16">
        <v>17.75</v>
      </c>
      <c r="L77" t="s">
        <v>180</v>
      </c>
      <c r="M77" s="16">
        <v>17.850000000000001</v>
      </c>
      <c r="N77" s="16">
        <v>17.850000000000001</v>
      </c>
      <c r="O77" s="16">
        <v>17.760000000000002</v>
      </c>
      <c r="P77" s="16">
        <v>17.760000000000002</v>
      </c>
      <c r="Q77" t="s">
        <v>179</v>
      </c>
      <c r="R77" s="16">
        <v>17.82</v>
      </c>
      <c r="S77" s="16">
        <v>17.82</v>
      </c>
      <c r="T77" s="16">
        <v>17.760000000000002</v>
      </c>
      <c r="U77" s="16">
        <v>17.760000000000002</v>
      </c>
      <c r="V77" t="s">
        <v>178</v>
      </c>
      <c r="W77" s="16">
        <v>17.82</v>
      </c>
      <c r="X77" s="16">
        <v>17.82</v>
      </c>
      <c r="Y77" s="16">
        <v>17.82</v>
      </c>
      <c r="Z77" s="16">
        <v>17.82</v>
      </c>
      <c r="AA77" t="s">
        <v>177</v>
      </c>
      <c r="AB77" s="16">
        <v>17.82</v>
      </c>
      <c r="AC77" s="16">
        <v>17.82</v>
      </c>
      <c r="AD77" s="16">
        <v>17.82</v>
      </c>
      <c r="AE77" s="16">
        <v>17.82</v>
      </c>
      <c r="AF77" t="s">
        <v>176</v>
      </c>
      <c r="AG77" s="16">
        <v>17.82</v>
      </c>
      <c r="AH77" s="16">
        <v>17.82</v>
      </c>
      <c r="AI77" s="16">
        <v>17.82</v>
      </c>
      <c r="AJ77" s="16">
        <v>17.82</v>
      </c>
      <c r="AK77" t="s">
        <v>175</v>
      </c>
      <c r="AL77" s="16">
        <v>17.850000000000001</v>
      </c>
      <c r="AM77" s="16">
        <v>17.850000000000001</v>
      </c>
      <c r="AN77" s="16">
        <v>17.75</v>
      </c>
      <c r="AO77" s="16">
        <v>17.75</v>
      </c>
      <c r="AP77" t="s">
        <v>174</v>
      </c>
      <c r="AQ77" s="16">
        <v>17.850000000000001</v>
      </c>
      <c r="AR77" s="16">
        <v>17.850000000000001</v>
      </c>
      <c r="AS77" s="16">
        <v>17.850000000000001</v>
      </c>
      <c r="AT77" s="16">
        <v>17.850000000000001</v>
      </c>
      <c r="AU77" t="s">
        <v>173</v>
      </c>
      <c r="AV77" s="16">
        <v>17.850000000000001</v>
      </c>
      <c r="AW77" s="16">
        <v>17.850000000000001</v>
      </c>
      <c r="AX77" s="16">
        <v>17.850000000000001</v>
      </c>
      <c r="AY77" s="16">
        <v>17.850000000000001</v>
      </c>
      <c r="AZ77" t="s">
        <v>172</v>
      </c>
      <c r="BA77" s="16">
        <v>17.25</v>
      </c>
      <c r="BB77" s="16">
        <v>17.600000000000001</v>
      </c>
      <c r="BC77" s="16">
        <v>17.25</v>
      </c>
      <c r="BD77" s="16">
        <v>17.600000000000001</v>
      </c>
      <c r="BE77" t="s">
        <v>171</v>
      </c>
      <c r="BF77" s="16">
        <v>17.5</v>
      </c>
      <c r="BG77" s="16">
        <v>17.600000000000001</v>
      </c>
      <c r="BH77" s="16">
        <v>17.5</v>
      </c>
      <c r="BI77" s="16">
        <v>17.600000000000001</v>
      </c>
      <c r="BJ77" t="s">
        <v>170</v>
      </c>
      <c r="BK77" s="16">
        <v>17.5</v>
      </c>
      <c r="BL77" s="16">
        <v>17.5</v>
      </c>
      <c r="BM77" s="16">
        <v>17.5</v>
      </c>
      <c r="BN77" s="16">
        <v>17.5</v>
      </c>
    </row>
    <row r="78" spans="1:66" x14ac:dyDescent="0.25">
      <c r="A78" s="17">
        <v>44354</v>
      </c>
      <c r="B78" t="s">
        <v>80</v>
      </c>
      <c r="C78" s="16">
        <v>17.600000000000001</v>
      </c>
      <c r="D78" s="16">
        <v>17.77</v>
      </c>
      <c r="E78" s="16">
        <v>17.600000000000001</v>
      </c>
      <c r="F78" s="16">
        <v>17.7</v>
      </c>
      <c r="G78" t="s">
        <v>181</v>
      </c>
      <c r="H78" s="16">
        <v>17.75</v>
      </c>
      <c r="I78" s="16">
        <v>17.75</v>
      </c>
      <c r="J78" s="16">
        <v>17.72</v>
      </c>
      <c r="K78" s="16">
        <v>17.72</v>
      </c>
      <c r="L78" t="s">
        <v>180</v>
      </c>
      <c r="M78" s="16">
        <v>17.760000000000002</v>
      </c>
      <c r="N78" s="16">
        <v>17.760000000000002</v>
      </c>
      <c r="O78" s="16">
        <v>17.75</v>
      </c>
      <c r="P78" s="16">
        <v>17.75</v>
      </c>
      <c r="Q78" t="s">
        <v>179</v>
      </c>
      <c r="R78" s="16">
        <v>17.760000000000002</v>
      </c>
      <c r="S78" s="16">
        <v>17.899999999999999</v>
      </c>
      <c r="T78" s="16">
        <v>17.75</v>
      </c>
      <c r="U78" s="16">
        <v>17.79</v>
      </c>
      <c r="V78" t="s">
        <v>178</v>
      </c>
      <c r="W78" s="16">
        <v>17.82</v>
      </c>
      <c r="X78" s="16">
        <v>17.82</v>
      </c>
      <c r="Y78" s="16">
        <v>17.82</v>
      </c>
      <c r="Z78" s="16">
        <v>17.82</v>
      </c>
      <c r="AA78" t="s">
        <v>177</v>
      </c>
      <c r="AB78" s="16">
        <v>17.82</v>
      </c>
      <c r="AC78" s="16">
        <v>17.82</v>
      </c>
      <c r="AD78" s="16">
        <v>17.82</v>
      </c>
      <c r="AE78" s="16">
        <v>17.82</v>
      </c>
      <c r="AF78" t="s">
        <v>176</v>
      </c>
      <c r="AG78" s="16">
        <v>17.82</v>
      </c>
      <c r="AH78" s="16">
        <v>17.82</v>
      </c>
      <c r="AI78" s="16">
        <v>17.82</v>
      </c>
      <c r="AJ78" s="16">
        <v>17.82</v>
      </c>
      <c r="AK78" t="s">
        <v>175</v>
      </c>
      <c r="AL78" s="16">
        <v>17.75</v>
      </c>
      <c r="AM78" s="16">
        <v>17.75</v>
      </c>
      <c r="AN78" s="16">
        <v>17.75</v>
      </c>
      <c r="AO78" s="16">
        <v>17.75</v>
      </c>
      <c r="AP78" t="s">
        <v>174</v>
      </c>
      <c r="AQ78" s="16">
        <v>17.850000000000001</v>
      </c>
      <c r="AR78" s="16">
        <v>17.850000000000001</v>
      </c>
      <c r="AS78" s="16">
        <v>17.850000000000001</v>
      </c>
      <c r="AT78" s="16">
        <v>17.850000000000001</v>
      </c>
      <c r="AU78" t="s">
        <v>173</v>
      </c>
      <c r="AV78" s="16">
        <v>17.850000000000001</v>
      </c>
      <c r="AW78" s="16">
        <v>17.850000000000001</v>
      </c>
      <c r="AX78" s="16">
        <v>17.850000000000001</v>
      </c>
      <c r="AY78" s="16">
        <v>17.850000000000001</v>
      </c>
      <c r="AZ78" t="s">
        <v>172</v>
      </c>
      <c r="BA78" s="16">
        <v>17.8</v>
      </c>
      <c r="BB78" s="16">
        <v>17.8</v>
      </c>
      <c r="BC78" s="16">
        <v>17.8</v>
      </c>
      <c r="BD78" s="16">
        <v>17.8</v>
      </c>
      <c r="BE78" t="s">
        <v>171</v>
      </c>
      <c r="BF78" s="16">
        <v>17.8</v>
      </c>
      <c r="BG78" s="16">
        <v>17.8</v>
      </c>
      <c r="BH78" s="16">
        <v>17.8</v>
      </c>
      <c r="BI78" s="16">
        <v>17.8</v>
      </c>
      <c r="BJ78" t="s">
        <v>170</v>
      </c>
      <c r="BK78" s="16">
        <v>17.5</v>
      </c>
      <c r="BL78" s="16">
        <v>17.5</v>
      </c>
      <c r="BM78" s="16">
        <v>17.5</v>
      </c>
      <c r="BN78" s="16">
        <v>17.5</v>
      </c>
    </row>
    <row r="79" spans="1:66" x14ac:dyDescent="0.25">
      <c r="A79" s="17">
        <v>44361</v>
      </c>
      <c r="B79" t="s">
        <v>80</v>
      </c>
      <c r="C79" s="16">
        <v>17.7</v>
      </c>
      <c r="D79" s="16">
        <v>17.7</v>
      </c>
      <c r="E79" s="16">
        <v>17.23</v>
      </c>
      <c r="F79" s="16">
        <v>17.25</v>
      </c>
      <c r="G79" t="s">
        <v>181</v>
      </c>
      <c r="H79" s="16">
        <v>17.72</v>
      </c>
      <c r="I79" s="16">
        <v>17.72</v>
      </c>
      <c r="J79" s="16">
        <v>17.45</v>
      </c>
      <c r="K79" s="16">
        <v>17.45</v>
      </c>
      <c r="L79" t="s">
        <v>180</v>
      </c>
      <c r="M79" s="16">
        <v>17.75</v>
      </c>
      <c r="N79" s="16">
        <v>17.75</v>
      </c>
      <c r="O79" s="16">
        <v>17.600000000000001</v>
      </c>
      <c r="P79" s="16">
        <v>17.600000000000001</v>
      </c>
      <c r="Q79" t="s">
        <v>179</v>
      </c>
      <c r="R79" s="16">
        <v>17.79</v>
      </c>
      <c r="S79" s="16">
        <v>17.79</v>
      </c>
      <c r="T79" s="16">
        <v>17.649999999999999</v>
      </c>
      <c r="U79" s="16">
        <v>17.649999999999999</v>
      </c>
      <c r="V79" t="s">
        <v>178</v>
      </c>
      <c r="W79" s="16">
        <v>17.82</v>
      </c>
      <c r="X79" s="16">
        <v>17.82</v>
      </c>
      <c r="Y79" s="16">
        <v>17.7</v>
      </c>
      <c r="Z79" s="16">
        <v>17.7</v>
      </c>
      <c r="AA79" t="s">
        <v>177</v>
      </c>
      <c r="AB79" s="16">
        <v>17.82</v>
      </c>
      <c r="AC79" s="16">
        <v>17.82</v>
      </c>
      <c r="AD79" s="16">
        <v>17.649999999999999</v>
      </c>
      <c r="AE79" s="16">
        <v>17.649999999999999</v>
      </c>
      <c r="AF79" t="s">
        <v>176</v>
      </c>
      <c r="AG79" s="16">
        <v>17.8</v>
      </c>
      <c r="AH79" s="16">
        <v>17.8</v>
      </c>
      <c r="AI79" s="16">
        <v>17.649999999999999</v>
      </c>
      <c r="AJ79" s="16">
        <v>17.649999999999999</v>
      </c>
      <c r="AK79" t="s">
        <v>175</v>
      </c>
      <c r="AL79" s="16">
        <v>17.75</v>
      </c>
      <c r="AM79" s="16">
        <v>17.75</v>
      </c>
      <c r="AN79" s="16">
        <v>17.649999999999999</v>
      </c>
      <c r="AO79" s="16">
        <v>17.649999999999999</v>
      </c>
      <c r="AP79" t="s">
        <v>174</v>
      </c>
      <c r="AQ79" s="16">
        <v>17.850000000000001</v>
      </c>
      <c r="AR79" s="16">
        <v>17.850000000000001</v>
      </c>
      <c r="AS79" s="16">
        <v>17.7</v>
      </c>
      <c r="AT79" s="16">
        <v>17.7</v>
      </c>
      <c r="AU79" t="s">
        <v>173</v>
      </c>
      <c r="AV79" s="16">
        <v>17.850000000000001</v>
      </c>
      <c r="AW79" s="16">
        <v>17.850000000000001</v>
      </c>
      <c r="AX79" s="16">
        <v>17.7</v>
      </c>
      <c r="AY79" s="16">
        <v>17.7</v>
      </c>
      <c r="AZ79" t="s">
        <v>172</v>
      </c>
      <c r="BA79" s="16">
        <v>17.8</v>
      </c>
      <c r="BB79" s="16">
        <v>17.8</v>
      </c>
      <c r="BC79" s="16">
        <v>17.7</v>
      </c>
      <c r="BD79" s="16">
        <v>17.8</v>
      </c>
      <c r="BE79" t="s">
        <v>171</v>
      </c>
      <c r="BF79" s="16">
        <v>17.8</v>
      </c>
      <c r="BG79" s="16">
        <v>17.8</v>
      </c>
      <c r="BH79" s="16">
        <v>17.7</v>
      </c>
      <c r="BI79" s="16">
        <v>17.75</v>
      </c>
      <c r="BJ79" t="s">
        <v>170</v>
      </c>
      <c r="BK79" s="16">
        <v>17.5</v>
      </c>
      <c r="BL79" s="16">
        <v>17.5</v>
      </c>
      <c r="BM79" s="16">
        <v>17.5</v>
      </c>
      <c r="BN79" s="16">
        <v>17.5</v>
      </c>
    </row>
    <row r="80" spans="1:66" x14ac:dyDescent="0.25">
      <c r="A80" s="17">
        <v>44368</v>
      </c>
      <c r="B80" t="s">
        <v>80</v>
      </c>
      <c r="C80" s="16">
        <v>17.25</v>
      </c>
      <c r="D80" s="16">
        <v>17.25</v>
      </c>
      <c r="E80" s="16">
        <v>16.87</v>
      </c>
      <c r="F80" s="16">
        <v>16.88</v>
      </c>
      <c r="G80" t="s">
        <v>181</v>
      </c>
      <c r="H80" s="16">
        <v>17.45</v>
      </c>
      <c r="I80" s="16">
        <v>17.45</v>
      </c>
      <c r="J80" s="16">
        <v>17.21</v>
      </c>
      <c r="K80" s="16">
        <v>17.21</v>
      </c>
      <c r="L80" t="s">
        <v>180</v>
      </c>
      <c r="M80" s="16">
        <v>17.600000000000001</v>
      </c>
      <c r="N80" s="16">
        <v>17.600000000000001</v>
      </c>
      <c r="O80" s="16">
        <v>17.350000000000001</v>
      </c>
      <c r="P80" s="16">
        <v>17.350000000000001</v>
      </c>
      <c r="Q80" t="s">
        <v>179</v>
      </c>
      <c r="R80" s="16">
        <v>17.600000000000001</v>
      </c>
      <c r="S80" s="16">
        <v>17.600000000000001</v>
      </c>
      <c r="T80" s="16">
        <v>17.27</v>
      </c>
      <c r="U80" s="16">
        <v>17.399999999999999</v>
      </c>
      <c r="V80" t="s">
        <v>178</v>
      </c>
      <c r="W80" s="16">
        <v>17.7</v>
      </c>
      <c r="X80" s="16">
        <v>17.7</v>
      </c>
      <c r="Y80" s="16">
        <v>17.399999999999999</v>
      </c>
      <c r="Z80" s="16">
        <v>17.399999999999999</v>
      </c>
      <c r="AA80" t="s">
        <v>177</v>
      </c>
      <c r="AB80" s="16">
        <v>17.7</v>
      </c>
      <c r="AC80" s="16">
        <v>17.7</v>
      </c>
      <c r="AD80" s="16">
        <v>17.399999999999999</v>
      </c>
      <c r="AE80" s="16">
        <v>17.399999999999999</v>
      </c>
      <c r="AF80" t="s">
        <v>176</v>
      </c>
      <c r="AG80" s="16">
        <v>17.7</v>
      </c>
      <c r="AH80" s="16">
        <v>17.7</v>
      </c>
      <c r="AI80" s="16">
        <v>17.399999999999999</v>
      </c>
      <c r="AJ80" s="16">
        <v>17.399999999999999</v>
      </c>
      <c r="AK80" t="s">
        <v>175</v>
      </c>
      <c r="AL80" s="16">
        <v>17.649999999999999</v>
      </c>
      <c r="AM80" s="16">
        <v>17.649999999999999</v>
      </c>
      <c r="AN80" s="16">
        <v>17.52</v>
      </c>
      <c r="AO80" s="16">
        <v>17.52</v>
      </c>
      <c r="AP80" t="s">
        <v>174</v>
      </c>
      <c r="AQ80" s="16">
        <v>17.649999999999999</v>
      </c>
      <c r="AR80" s="16">
        <v>17.649999999999999</v>
      </c>
      <c r="AS80" s="16">
        <v>17.62</v>
      </c>
      <c r="AT80" s="16">
        <v>17.62</v>
      </c>
      <c r="AU80" t="s">
        <v>173</v>
      </c>
      <c r="AV80" s="16">
        <v>17.649999999999999</v>
      </c>
      <c r="AW80" s="16">
        <v>17.7</v>
      </c>
      <c r="AX80" s="16">
        <v>17.62</v>
      </c>
      <c r="AY80" s="16">
        <v>17.62</v>
      </c>
      <c r="AZ80" t="s">
        <v>172</v>
      </c>
      <c r="BA80" s="16">
        <v>17.75</v>
      </c>
      <c r="BB80" s="16">
        <v>17.75</v>
      </c>
      <c r="BC80" s="16">
        <v>17.62</v>
      </c>
      <c r="BD80" s="16">
        <v>17.62</v>
      </c>
      <c r="BE80" t="s">
        <v>171</v>
      </c>
      <c r="BF80" s="16">
        <v>17.7</v>
      </c>
      <c r="BG80" s="16">
        <v>17.7</v>
      </c>
      <c r="BH80" s="16">
        <v>17.62</v>
      </c>
      <c r="BI80" s="16">
        <v>17.62</v>
      </c>
      <c r="BJ80" t="s">
        <v>170</v>
      </c>
      <c r="BK80" s="16">
        <v>17.5</v>
      </c>
      <c r="BL80" s="16">
        <v>17.5</v>
      </c>
      <c r="BM80" s="16">
        <v>17.5</v>
      </c>
      <c r="BN80" s="16">
        <v>17.5</v>
      </c>
    </row>
    <row r="81" spans="1:66" x14ac:dyDescent="0.25">
      <c r="A81" s="17">
        <v>44375</v>
      </c>
      <c r="B81" t="s">
        <v>80</v>
      </c>
      <c r="C81" s="16">
        <v>16.899999999999999</v>
      </c>
      <c r="D81" s="16">
        <v>16.91</v>
      </c>
      <c r="E81" s="16">
        <v>16.829999999999998</v>
      </c>
      <c r="F81" s="16">
        <v>16.829999999999998</v>
      </c>
      <c r="G81" t="s">
        <v>181</v>
      </c>
      <c r="H81" s="16">
        <v>17.18</v>
      </c>
      <c r="I81" s="16">
        <v>17.18</v>
      </c>
      <c r="J81" s="16">
        <v>17.13</v>
      </c>
      <c r="K81" s="16">
        <v>17.13</v>
      </c>
      <c r="L81" t="s">
        <v>180</v>
      </c>
      <c r="M81" s="16">
        <v>17.27</v>
      </c>
      <c r="N81" s="16">
        <v>17.27</v>
      </c>
      <c r="O81" s="16">
        <v>17.27</v>
      </c>
      <c r="P81" s="16">
        <v>17.27</v>
      </c>
      <c r="Q81" t="s">
        <v>179</v>
      </c>
      <c r="R81" s="16">
        <v>17.399999999999999</v>
      </c>
      <c r="S81" s="16">
        <v>17.399999999999999</v>
      </c>
      <c r="T81" s="16">
        <v>17.39</v>
      </c>
      <c r="U81" s="16">
        <v>17.39</v>
      </c>
      <c r="V81" t="s">
        <v>178</v>
      </c>
      <c r="W81" s="16">
        <v>17.399999999999999</v>
      </c>
      <c r="X81" s="16">
        <v>17.399999999999999</v>
      </c>
      <c r="Y81" s="16">
        <v>17.399999999999999</v>
      </c>
      <c r="Z81" s="16">
        <v>17.399999999999999</v>
      </c>
      <c r="AA81" t="s">
        <v>177</v>
      </c>
      <c r="AB81" s="16">
        <v>17.399999999999999</v>
      </c>
      <c r="AC81" s="16">
        <v>17.399999999999999</v>
      </c>
      <c r="AD81" s="16">
        <v>17.399999999999999</v>
      </c>
      <c r="AE81" s="16">
        <v>17.399999999999999</v>
      </c>
      <c r="AF81" t="s">
        <v>176</v>
      </c>
      <c r="AG81" s="16">
        <v>17.399999999999999</v>
      </c>
      <c r="AH81" s="16">
        <v>17.399999999999999</v>
      </c>
      <c r="AI81" s="16">
        <v>17.399999999999999</v>
      </c>
      <c r="AJ81" s="16">
        <v>17.399999999999999</v>
      </c>
      <c r="AK81" t="s">
        <v>175</v>
      </c>
      <c r="AL81" s="16">
        <v>17.52</v>
      </c>
      <c r="AM81" s="16">
        <v>17.52</v>
      </c>
      <c r="AN81" s="16">
        <v>17.5</v>
      </c>
      <c r="AO81" s="16">
        <v>17.5</v>
      </c>
      <c r="AP81" t="s">
        <v>174</v>
      </c>
      <c r="AQ81" s="16">
        <v>17.62</v>
      </c>
      <c r="AR81" s="16">
        <v>17.62</v>
      </c>
      <c r="AS81" s="16">
        <v>17.57</v>
      </c>
      <c r="AT81" s="16">
        <v>17.57</v>
      </c>
      <c r="AU81" t="s">
        <v>173</v>
      </c>
      <c r="AV81" s="16">
        <v>17.62</v>
      </c>
      <c r="AW81" s="16">
        <v>17.62</v>
      </c>
      <c r="AX81" s="16">
        <v>17.57</v>
      </c>
      <c r="AY81" s="16">
        <v>17.57</v>
      </c>
      <c r="AZ81" t="s">
        <v>172</v>
      </c>
      <c r="BA81" s="16">
        <v>17.62</v>
      </c>
      <c r="BB81" s="16">
        <v>17.62</v>
      </c>
      <c r="BC81" s="16">
        <v>17.57</v>
      </c>
      <c r="BD81" s="16">
        <v>17.57</v>
      </c>
      <c r="BE81" t="s">
        <v>171</v>
      </c>
      <c r="BF81" s="16">
        <v>17.62</v>
      </c>
      <c r="BG81" s="16">
        <v>17.62</v>
      </c>
      <c r="BH81" s="16">
        <v>17.57</v>
      </c>
      <c r="BI81" s="16">
        <v>17.57</v>
      </c>
      <c r="BJ81" t="s">
        <v>170</v>
      </c>
      <c r="BK81" s="16">
        <v>17.5</v>
      </c>
      <c r="BL81" s="16">
        <v>17.5</v>
      </c>
      <c r="BM81" s="16">
        <v>17.5</v>
      </c>
      <c r="BN81" s="16">
        <v>17.5</v>
      </c>
    </row>
    <row r="82" spans="1:66" x14ac:dyDescent="0.25">
      <c r="A82" s="17">
        <v>44382</v>
      </c>
      <c r="B82" t="s">
        <v>80</v>
      </c>
      <c r="C82" s="16">
        <v>16.75</v>
      </c>
      <c r="D82" s="16">
        <v>16.75</v>
      </c>
      <c r="E82" s="16">
        <v>16.41</v>
      </c>
      <c r="F82" s="16">
        <v>16.510000000000002</v>
      </c>
      <c r="G82" t="s">
        <v>181</v>
      </c>
      <c r="H82" s="16">
        <v>16.91</v>
      </c>
      <c r="I82" s="16">
        <v>16.91</v>
      </c>
      <c r="J82" s="16">
        <v>16.73</v>
      </c>
      <c r="K82" s="16">
        <v>16.8</v>
      </c>
      <c r="L82" t="s">
        <v>180</v>
      </c>
      <c r="M82" s="16">
        <v>17.16</v>
      </c>
      <c r="N82" s="16">
        <v>17.16</v>
      </c>
      <c r="O82" s="16">
        <v>17</v>
      </c>
      <c r="P82" s="16">
        <v>17</v>
      </c>
      <c r="Q82" t="s">
        <v>179</v>
      </c>
      <c r="R82" s="16">
        <v>17.239999999999998</v>
      </c>
      <c r="S82" s="16">
        <v>17.239999999999998</v>
      </c>
      <c r="T82" s="16">
        <v>17.100000000000001</v>
      </c>
      <c r="U82" s="16">
        <v>17.100000000000001</v>
      </c>
      <c r="V82" t="s">
        <v>178</v>
      </c>
      <c r="W82" s="16">
        <v>17.399999999999999</v>
      </c>
      <c r="X82" s="16">
        <v>17.399999999999999</v>
      </c>
      <c r="Y82" s="16">
        <v>17.22</v>
      </c>
      <c r="Z82" s="16">
        <v>17.350000000000001</v>
      </c>
      <c r="AA82" t="s">
        <v>177</v>
      </c>
      <c r="AB82" s="16">
        <v>17.399999999999999</v>
      </c>
      <c r="AC82" s="16">
        <v>17.399999999999999</v>
      </c>
      <c r="AD82" s="16">
        <v>17.38</v>
      </c>
      <c r="AE82" s="16">
        <v>17.38</v>
      </c>
      <c r="AF82" t="s">
        <v>176</v>
      </c>
      <c r="AG82" s="16">
        <v>17.399999999999999</v>
      </c>
      <c r="AH82" s="16">
        <v>17.399999999999999</v>
      </c>
      <c r="AI82" s="16">
        <v>17.38</v>
      </c>
      <c r="AJ82" s="16">
        <v>17.38</v>
      </c>
      <c r="AK82" t="s">
        <v>175</v>
      </c>
      <c r="AL82" s="16">
        <v>17.5</v>
      </c>
      <c r="AM82" s="16">
        <v>17.5</v>
      </c>
      <c r="AN82" s="16">
        <v>17.48</v>
      </c>
      <c r="AO82" s="16">
        <v>17.48</v>
      </c>
      <c r="AP82" t="s">
        <v>174</v>
      </c>
      <c r="AQ82" s="16">
        <v>17.57</v>
      </c>
      <c r="AR82" s="16">
        <v>17.57</v>
      </c>
      <c r="AS82" s="16">
        <v>17.48</v>
      </c>
      <c r="AT82" s="16">
        <v>17.52</v>
      </c>
      <c r="AU82" t="s">
        <v>173</v>
      </c>
      <c r="AV82" s="16">
        <v>17.57</v>
      </c>
      <c r="AW82" s="16">
        <v>17.57</v>
      </c>
      <c r="AX82" s="16">
        <v>17.52</v>
      </c>
      <c r="AY82" s="16">
        <v>17.52</v>
      </c>
      <c r="AZ82" t="s">
        <v>172</v>
      </c>
      <c r="BA82" s="16">
        <v>17.57</v>
      </c>
      <c r="BB82" s="16">
        <v>17.57</v>
      </c>
      <c r="BC82" s="16">
        <v>17.52</v>
      </c>
      <c r="BD82" s="16">
        <v>17.52</v>
      </c>
      <c r="BE82" t="s">
        <v>171</v>
      </c>
      <c r="BF82" s="16">
        <v>17.57</v>
      </c>
      <c r="BG82" s="16">
        <v>17.57</v>
      </c>
      <c r="BH82" s="16">
        <v>17.52</v>
      </c>
      <c r="BI82" s="16">
        <v>17.52</v>
      </c>
      <c r="BJ82" t="s">
        <v>170</v>
      </c>
      <c r="BK82" s="16">
        <v>17.5</v>
      </c>
      <c r="BL82" s="16">
        <v>17.5</v>
      </c>
      <c r="BM82" s="16">
        <v>17.45</v>
      </c>
      <c r="BN82" s="16">
        <v>17.45</v>
      </c>
    </row>
    <row r="83" spans="1:66" x14ac:dyDescent="0.25">
      <c r="A83" s="17">
        <v>44389</v>
      </c>
      <c r="B83" t="s">
        <v>80</v>
      </c>
      <c r="C83" s="16">
        <v>16.510000000000002</v>
      </c>
      <c r="D83" s="16">
        <v>16.75</v>
      </c>
      <c r="E83" s="16">
        <v>16.45</v>
      </c>
      <c r="F83" s="16">
        <v>16.559999999999999</v>
      </c>
      <c r="G83" t="s">
        <v>181</v>
      </c>
      <c r="H83" s="16">
        <v>16.8</v>
      </c>
      <c r="I83" s="16">
        <v>16.829999999999998</v>
      </c>
      <c r="J83" s="16">
        <v>16.7</v>
      </c>
      <c r="K83" s="16">
        <v>16.7</v>
      </c>
      <c r="L83" t="s">
        <v>180</v>
      </c>
      <c r="M83" s="16">
        <v>17</v>
      </c>
      <c r="N83" s="16">
        <v>17</v>
      </c>
      <c r="O83" s="16">
        <v>16.850000000000001</v>
      </c>
      <c r="P83" s="16">
        <v>16.850000000000001</v>
      </c>
      <c r="Q83" t="s">
        <v>179</v>
      </c>
      <c r="R83" s="16">
        <v>17.100000000000001</v>
      </c>
      <c r="S83" s="16">
        <v>17.100000000000001</v>
      </c>
      <c r="T83" s="16">
        <v>17.05</v>
      </c>
      <c r="U83" s="16">
        <v>17.05</v>
      </c>
      <c r="V83" t="s">
        <v>178</v>
      </c>
      <c r="W83" s="16">
        <v>17.350000000000001</v>
      </c>
      <c r="X83" s="16">
        <v>17.350000000000001</v>
      </c>
      <c r="Y83" s="16">
        <v>17.29</v>
      </c>
      <c r="Z83" s="16">
        <v>17.3</v>
      </c>
      <c r="AA83" t="s">
        <v>177</v>
      </c>
      <c r="AB83" s="16">
        <v>17.38</v>
      </c>
      <c r="AC83" s="16">
        <v>17.38</v>
      </c>
      <c r="AD83" s="16">
        <v>17.3</v>
      </c>
      <c r="AE83" s="16">
        <v>17.3</v>
      </c>
      <c r="AF83" t="s">
        <v>176</v>
      </c>
      <c r="AG83" s="16">
        <v>17.38</v>
      </c>
      <c r="AH83" s="16">
        <v>17.38</v>
      </c>
      <c r="AI83" s="16">
        <v>17.3</v>
      </c>
      <c r="AJ83" s="16">
        <v>17.3</v>
      </c>
      <c r="AK83" t="s">
        <v>175</v>
      </c>
      <c r="AL83" s="16">
        <v>17.48</v>
      </c>
      <c r="AM83" s="16">
        <v>17.48</v>
      </c>
      <c r="AN83" s="16">
        <v>17.399999999999999</v>
      </c>
      <c r="AO83" s="16">
        <v>17.399999999999999</v>
      </c>
      <c r="AP83" t="s">
        <v>174</v>
      </c>
      <c r="AQ83" s="16">
        <v>17.52</v>
      </c>
      <c r="AR83" s="16">
        <v>17.52</v>
      </c>
      <c r="AS83" s="16">
        <v>17.45</v>
      </c>
      <c r="AT83" s="16">
        <v>17.45</v>
      </c>
      <c r="AU83" t="s">
        <v>173</v>
      </c>
      <c r="AV83" s="16">
        <v>17.52</v>
      </c>
      <c r="AW83" s="16">
        <v>17.52</v>
      </c>
      <c r="AX83" s="16">
        <v>17.45</v>
      </c>
      <c r="AY83" s="16">
        <v>17.45</v>
      </c>
      <c r="AZ83" t="s">
        <v>172</v>
      </c>
      <c r="BA83" s="16">
        <v>17.52</v>
      </c>
      <c r="BB83" s="16">
        <v>17.52</v>
      </c>
      <c r="BC83" s="16">
        <v>17.45</v>
      </c>
      <c r="BD83" s="16">
        <v>17.45</v>
      </c>
      <c r="BE83" t="s">
        <v>171</v>
      </c>
      <c r="BF83" s="16">
        <v>17.52</v>
      </c>
      <c r="BG83" s="16">
        <v>17.52</v>
      </c>
      <c r="BH83" s="16">
        <v>17.45</v>
      </c>
      <c r="BI83" s="16">
        <v>17.45</v>
      </c>
      <c r="BJ83" t="s">
        <v>170</v>
      </c>
      <c r="BK83" s="16">
        <v>17.45</v>
      </c>
      <c r="BL83" s="16">
        <v>17.45</v>
      </c>
      <c r="BM83" s="16">
        <v>17.399999999999999</v>
      </c>
      <c r="BN83" s="16">
        <v>17.399999999999999</v>
      </c>
    </row>
    <row r="84" spans="1:66" x14ac:dyDescent="0.25">
      <c r="A84" s="17">
        <v>44396</v>
      </c>
      <c r="B84" t="s">
        <v>80</v>
      </c>
      <c r="C84" s="16">
        <v>16.559999999999999</v>
      </c>
      <c r="D84" s="16">
        <v>16.559999999999999</v>
      </c>
      <c r="E84" s="16">
        <v>16.32</v>
      </c>
      <c r="F84" s="16">
        <v>16.37</v>
      </c>
      <c r="G84" t="s">
        <v>181</v>
      </c>
      <c r="H84" s="16">
        <v>16.7</v>
      </c>
      <c r="I84" s="16">
        <v>16.7</v>
      </c>
      <c r="J84" s="16">
        <v>16.579999999999998</v>
      </c>
      <c r="K84" s="16">
        <v>16.61</v>
      </c>
      <c r="L84" t="s">
        <v>180</v>
      </c>
      <c r="M84" s="16">
        <v>16.850000000000001</v>
      </c>
      <c r="N84" s="16">
        <v>16.850000000000001</v>
      </c>
      <c r="O84" s="16">
        <v>16.71</v>
      </c>
      <c r="P84" s="16">
        <v>16.72</v>
      </c>
      <c r="Q84" t="s">
        <v>179</v>
      </c>
      <c r="R84" s="16">
        <v>17.04</v>
      </c>
      <c r="S84" s="16">
        <v>17.04</v>
      </c>
      <c r="T84" s="16">
        <v>16.989999999999998</v>
      </c>
      <c r="U84" s="16">
        <v>16.989999999999998</v>
      </c>
      <c r="V84" t="s">
        <v>178</v>
      </c>
      <c r="W84" s="16">
        <v>17.3</v>
      </c>
      <c r="X84" s="16">
        <v>17.3</v>
      </c>
      <c r="Y84" s="16">
        <v>17.02</v>
      </c>
      <c r="Z84" s="16">
        <v>17.2</v>
      </c>
      <c r="AA84" t="s">
        <v>177</v>
      </c>
      <c r="AB84" s="16">
        <v>17.3</v>
      </c>
      <c r="AC84" s="16">
        <v>17.3</v>
      </c>
      <c r="AD84" s="16">
        <v>17.02</v>
      </c>
      <c r="AE84" s="16">
        <v>17.25</v>
      </c>
      <c r="AF84" t="s">
        <v>176</v>
      </c>
      <c r="AG84" s="16">
        <v>17.3</v>
      </c>
      <c r="AH84" s="16">
        <v>17.3</v>
      </c>
      <c r="AI84" s="16">
        <v>17.2</v>
      </c>
      <c r="AJ84" s="16">
        <v>17.2</v>
      </c>
      <c r="AK84" t="s">
        <v>175</v>
      </c>
      <c r="AL84" s="16">
        <v>17.399999999999999</v>
      </c>
      <c r="AM84" s="16">
        <v>17.399999999999999</v>
      </c>
      <c r="AN84" s="16">
        <v>17.3</v>
      </c>
      <c r="AO84" s="16">
        <v>17.3</v>
      </c>
      <c r="AP84" t="s">
        <v>174</v>
      </c>
      <c r="AQ84" s="16">
        <v>17.45</v>
      </c>
      <c r="AR84" s="16">
        <v>17.45</v>
      </c>
      <c r="AS84" s="16">
        <v>17.350000000000001</v>
      </c>
      <c r="AT84" s="16">
        <v>17.350000000000001</v>
      </c>
      <c r="AU84" t="s">
        <v>173</v>
      </c>
      <c r="AV84" s="16">
        <v>17.45</v>
      </c>
      <c r="AW84" s="16">
        <v>17.45</v>
      </c>
      <c r="AX84" s="16">
        <v>17.399999999999999</v>
      </c>
      <c r="AY84" s="16">
        <v>17.399999999999999</v>
      </c>
      <c r="AZ84" t="s">
        <v>172</v>
      </c>
      <c r="BA84" s="16">
        <v>17.45</v>
      </c>
      <c r="BB84" s="16">
        <v>17.45</v>
      </c>
      <c r="BC84" s="16">
        <v>17.350000000000001</v>
      </c>
      <c r="BD84" s="16">
        <v>17.350000000000001</v>
      </c>
      <c r="BE84" t="s">
        <v>171</v>
      </c>
      <c r="BF84" s="16">
        <v>17.45</v>
      </c>
      <c r="BG84" s="16">
        <v>17.45</v>
      </c>
      <c r="BH84" s="16">
        <v>17.350000000000001</v>
      </c>
      <c r="BI84" s="16">
        <v>17.350000000000001</v>
      </c>
      <c r="BJ84" t="s">
        <v>170</v>
      </c>
      <c r="BK84" s="16">
        <v>17.399999999999999</v>
      </c>
      <c r="BL84" s="16">
        <v>17.399999999999999</v>
      </c>
      <c r="BM84" s="16">
        <v>17.350000000000001</v>
      </c>
      <c r="BN84" s="16">
        <v>17.350000000000001</v>
      </c>
    </row>
    <row r="85" spans="1:66" x14ac:dyDescent="0.25">
      <c r="A85" s="17">
        <v>44403</v>
      </c>
      <c r="B85" t="s">
        <v>80</v>
      </c>
      <c r="C85" s="16">
        <v>16.12</v>
      </c>
      <c r="D85" s="16">
        <v>16.13</v>
      </c>
      <c r="E85" s="16">
        <v>15.9</v>
      </c>
      <c r="F85" s="16">
        <v>16.13</v>
      </c>
      <c r="G85" t="s">
        <v>181</v>
      </c>
      <c r="H85" s="16">
        <v>16.37</v>
      </c>
      <c r="I85" s="16">
        <v>16.420000000000002</v>
      </c>
      <c r="J85" s="16">
        <v>16.2</v>
      </c>
      <c r="K85" s="16">
        <v>16.420000000000002</v>
      </c>
      <c r="L85" t="s">
        <v>180</v>
      </c>
      <c r="M85" s="16">
        <v>16.510000000000002</v>
      </c>
      <c r="N85" s="16">
        <v>16.57</v>
      </c>
      <c r="O85" s="16">
        <v>16.350000000000001</v>
      </c>
      <c r="P85" s="16">
        <v>16.57</v>
      </c>
      <c r="Q85" t="s">
        <v>179</v>
      </c>
      <c r="R85" s="16">
        <v>16.850000000000001</v>
      </c>
      <c r="S85" s="16">
        <v>16.850000000000001</v>
      </c>
      <c r="T85" s="16">
        <v>16.57</v>
      </c>
      <c r="U85" s="16">
        <v>16.8</v>
      </c>
      <c r="V85" t="s">
        <v>178</v>
      </c>
      <c r="W85" s="16">
        <v>17.100000000000001</v>
      </c>
      <c r="X85" s="16">
        <v>17.100000000000001</v>
      </c>
      <c r="Y85" s="16">
        <v>16.8</v>
      </c>
      <c r="Z85" s="16">
        <v>16.899999999999999</v>
      </c>
      <c r="AA85" t="s">
        <v>177</v>
      </c>
      <c r="AB85" s="16">
        <v>17.2</v>
      </c>
      <c r="AC85" s="16">
        <v>17.2</v>
      </c>
      <c r="AD85" s="16">
        <v>17</v>
      </c>
      <c r="AE85" s="16">
        <v>17</v>
      </c>
      <c r="AF85" t="s">
        <v>176</v>
      </c>
      <c r="AG85" s="16">
        <v>17.2</v>
      </c>
      <c r="AH85" s="16">
        <v>17.2</v>
      </c>
      <c r="AI85" s="16">
        <v>17.100000000000001</v>
      </c>
      <c r="AJ85" s="16">
        <v>17.100000000000001</v>
      </c>
      <c r="AK85" t="s">
        <v>175</v>
      </c>
      <c r="AL85" s="16">
        <v>17.3</v>
      </c>
      <c r="AM85" s="16">
        <v>17.3</v>
      </c>
      <c r="AN85" s="16">
        <v>17.100000000000001</v>
      </c>
      <c r="AO85" s="16">
        <v>17.100000000000001</v>
      </c>
      <c r="AP85" t="s">
        <v>174</v>
      </c>
      <c r="AQ85" s="16">
        <v>17.350000000000001</v>
      </c>
      <c r="AR85" s="16">
        <v>17.350000000000001</v>
      </c>
      <c r="AS85" s="16">
        <v>17.2</v>
      </c>
      <c r="AT85" s="16">
        <v>17.2</v>
      </c>
      <c r="AU85" t="s">
        <v>173</v>
      </c>
      <c r="AV85" s="16">
        <v>17.399999999999999</v>
      </c>
      <c r="AW85" s="16">
        <v>17.399999999999999</v>
      </c>
      <c r="AX85" s="16">
        <v>17.3</v>
      </c>
      <c r="AY85" s="16">
        <v>17.3</v>
      </c>
      <c r="AZ85" t="s">
        <v>172</v>
      </c>
      <c r="BA85" s="16">
        <v>17.350000000000001</v>
      </c>
      <c r="BB85" s="16">
        <v>17.350000000000001</v>
      </c>
      <c r="BC85" s="16">
        <v>17.25</v>
      </c>
      <c r="BD85" s="16">
        <v>17.25</v>
      </c>
      <c r="BE85" t="s">
        <v>171</v>
      </c>
      <c r="BF85" s="16">
        <v>17.350000000000001</v>
      </c>
      <c r="BG85" s="16">
        <v>17.350000000000001</v>
      </c>
      <c r="BH85" s="16">
        <v>17.25</v>
      </c>
      <c r="BI85" s="16">
        <v>17.25</v>
      </c>
      <c r="BJ85" t="s">
        <v>170</v>
      </c>
      <c r="BK85" s="16">
        <v>17.350000000000001</v>
      </c>
      <c r="BL85" s="16">
        <v>17.350000000000001</v>
      </c>
      <c r="BM85" s="16">
        <v>17.25</v>
      </c>
      <c r="BN85" s="16">
        <v>17.25</v>
      </c>
    </row>
    <row r="86" spans="1:66" x14ac:dyDescent="0.25">
      <c r="A86" s="17">
        <v>44410</v>
      </c>
      <c r="B86" t="s">
        <v>80</v>
      </c>
      <c r="C86" s="16">
        <v>16.260000000000002</v>
      </c>
      <c r="D86" s="16">
        <v>16.29</v>
      </c>
      <c r="E86" s="16">
        <v>16.09</v>
      </c>
      <c r="F86" s="16">
        <v>16.100000000000001</v>
      </c>
      <c r="G86" t="s">
        <v>181</v>
      </c>
      <c r="H86" s="16">
        <v>16.489999999999998</v>
      </c>
      <c r="I86" s="16">
        <v>16.489999999999998</v>
      </c>
      <c r="J86" s="16">
        <v>16.309999999999999</v>
      </c>
      <c r="K86" s="16">
        <v>16.41</v>
      </c>
      <c r="L86" t="s">
        <v>180</v>
      </c>
      <c r="M86" s="16">
        <v>16.55</v>
      </c>
      <c r="N86" s="16">
        <v>16.690000000000001</v>
      </c>
      <c r="O86" s="16">
        <v>16.510000000000002</v>
      </c>
      <c r="P86" s="16">
        <v>16.54</v>
      </c>
      <c r="Q86" t="s">
        <v>179</v>
      </c>
      <c r="R86" s="16">
        <v>16.78</v>
      </c>
      <c r="S86" s="16">
        <v>16.850000000000001</v>
      </c>
      <c r="T86" s="16">
        <v>16.690000000000001</v>
      </c>
      <c r="U86" s="16">
        <v>16.690000000000001</v>
      </c>
      <c r="V86" t="s">
        <v>178</v>
      </c>
      <c r="W86" s="16">
        <v>16.88</v>
      </c>
      <c r="X86" s="16">
        <v>17.05</v>
      </c>
      <c r="Y86" s="16">
        <v>16.88</v>
      </c>
      <c r="Z86" s="16">
        <v>16.91</v>
      </c>
      <c r="AA86" t="s">
        <v>177</v>
      </c>
      <c r="AB86" s="16">
        <v>16.98</v>
      </c>
      <c r="AC86" s="16">
        <v>17.079999999999998</v>
      </c>
      <c r="AD86" s="16">
        <v>16.899999999999999</v>
      </c>
      <c r="AE86" s="16">
        <v>16.920000000000002</v>
      </c>
      <c r="AF86" t="s">
        <v>176</v>
      </c>
      <c r="AG86" s="16">
        <v>17.079999999999998</v>
      </c>
      <c r="AH86" s="16">
        <v>17.100000000000001</v>
      </c>
      <c r="AI86" s="16">
        <v>16.95</v>
      </c>
      <c r="AJ86" s="16">
        <v>16.95</v>
      </c>
      <c r="AK86" t="s">
        <v>175</v>
      </c>
      <c r="AL86" s="16">
        <v>17.079999999999998</v>
      </c>
      <c r="AM86" s="16">
        <v>17.079999999999998</v>
      </c>
      <c r="AN86" s="16">
        <v>17</v>
      </c>
      <c r="AO86" s="16">
        <v>17</v>
      </c>
      <c r="AP86" t="s">
        <v>174</v>
      </c>
      <c r="AQ86" s="16">
        <v>17.18</v>
      </c>
      <c r="AR86" s="16">
        <v>17.18</v>
      </c>
      <c r="AS86" s="16">
        <v>17.16</v>
      </c>
      <c r="AT86" s="16">
        <v>17.16</v>
      </c>
      <c r="AU86" t="s">
        <v>173</v>
      </c>
      <c r="AV86" s="16">
        <v>17.28</v>
      </c>
      <c r="AW86" s="16">
        <v>17.28</v>
      </c>
      <c r="AX86" s="16">
        <v>17.260000000000002</v>
      </c>
      <c r="AY86" s="16">
        <v>17.260000000000002</v>
      </c>
      <c r="AZ86" t="s">
        <v>172</v>
      </c>
      <c r="BA86" s="16">
        <v>17.22</v>
      </c>
      <c r="BB86" s="16">
        <v>17.23</v>
      </c>
      <c r="BC86" s="16">
        <v>17.22</v>
      </c>
      <c r="BD86" s="16">
        <v>17.23</v>
      </c>
      <c r="BE86" t="s">
        <v>171</v>
      </c>
      <c r="BF86" s="16">
        <v>17.22</v>
      </c>
      <c r="BG86" s="16">
        <v>17.23</v>
      </c>
      <c r="BH86" s="16">
        <v>17.22</v>
      </c>
      <c r="BI86" s="16">
        <v>17.23</v>
      </c>
      <c r="BJ86" t="s">
        <v>170</v>
      </c>
      <c r="BK86" s="16">
        <v>17.22</v>
      </c>
      <c r="BL86" s="16">
        <v>17.23</v>
      </c>
      <c r="BM86" s="16">
        <v>17.22</v>
      </c>
      <c r="BN86" s="16">
        <v>17.23</v>
      </c>
    </row>
    <row r="87" spans="1:66" x14ac:dyDescent="0.25">
      <c r="A87" s="17">
        <v>44417</v>
      </c>
      <c r="B87" t="s">
        <v>80</v>
      </c>
      <c r="C87" s="16">
        <v>16.13</v>
      </c>
      <c r="D87" s="16">
        <v>16.2</v>
      </c>
      <c r="E87" s="16">
        <v>16.13</v>
      </c>
      <c r="F87" s="16">
        <v>16.18</v>
      </c>
      <c r="G87" t="s">
        <v>181</v>
      </c>
      <c r="H87" s="16">
        <v>16.41</v>
      </c>
      <c r="I87" s="16">
        <v>16.41</v>
      </c>
      <c r="J87" s="16">
        <v>16.34</v>
      </c>
      <c r="K87" s="16">
        <v>16.34</v>
      </c>
      <c r="L87" t="s">
        <v>180</v>
      </c>
      <c r="M87" s="16">
        <v>16.54</v>
      </c>
      <c r="N87" s="16">
        <v>16.54</v>
      </c>
      <c r="O87" s="16">
        <v>16.46</v>
      </c>
      <c r="P87" s="16">
        <v>16.53</v>
      </c>
      <c r="Q87" t="s">
        <v>179</v>
      </c>
      <c r="R87" s="16">
        <v>16.690000000000001</v>
      </c>
      <c r="S87" s="16">
        <v>16.690000000000001</v>
      </c>
      <c r="T87" s="16">
        <v>16.670000000000002</v>
      </c>
      <c r="U87" s="16">
        <v>16.670000000000002</v>
      </c>
      <c r="V87" t="s">
        <v>178</v>
      </c>
      <c r="W87" s="16">
        <v>16.809999999999999</v>
      </c>
      <c r="X87" s="16">
        <v>16.91</v>
      </c>
      <c r="Y87" s="16">
        <v>16.809999999999999</v>
      </c>
      <c r="Z87" s="16">
        <v>16.850000000000001</v>
      </c>
      <c r="AA87" t="s">
        <v>177</v>
      </c>
      <c r="AB87" s="16">
        <v>16.93</v>
      </c>
      <c r="AC87" s="16">
        <v>16.93</v>
      </c>
      <c r="AD87" s="16">
        <v>16.899999999999999</v>
      </c>
      <c r="AE87" s="16">
        <v>16.899999999999999</v>
      </c>
      <c r="AF87" t="s">
        <v>176</v>
      </c>
      <c r="AG87" s="16">
        <v>16.95</v>
      </c>
      <c r="AH87" s="16">
        <v>16.95</v>
      </c>
      <c r="AI87" s="16">
        <v>16.95</v>
      </c>
      <c r="AJ87" s="16">
        <v>16.95</v>
      </c>
      <c r="AK87" t="s">
        <v>175</v>
      </c>
      <c r="AL87" s="16">
        <v>17.059999999999999</v>
      </c>
      <c r="AM87" s="16">
        <v>17.059999999999999</v>
      </c>
      <c r="AN87" s="16">
        <v>17.059999999999999</v>
      </c>
      <c r="AO87" s="16">
        <v>17.059999999999999</v>
      </c>
      <c r="AP87" t="s">
        <v>174</v>
      </c>
      <c r="AQ87" s="16">
        <v>17.16</v>
      </c>
      <c r="AR87" s="16">
        <v>17.16</v>
      </c>
      <c r="AS87" s="16">
        <v>17.12</v>
      </c>
      <c r="AT87" s="16">
        <v>17.12</v>
      </c>
      <c r="AU87" t="s">
        <v>173</v>
      </c>
      <c r="AV87" s="16">
        <v>17.260000000000002</v>
      </c>
      <c r="AW87" s="16">
        <v>17.260000000000002</v>
      </c>
      <c r="AX87" s="16">
        <v>17.190000000000001</v>
      </c>
      <c r="AY87" s="16">
        <v>17.190000000000001</v>
      </c>
      <c r="AZ87" t="s">
        <v>172</v>
      </c>
      <c r="BA87" s="16">
        <v>17.23</v>
      </c>
      <c r="BB87" s="16">
        <v>17.23</v>
      </c>
      <c r="BC87" s="16">
        <v>17.23</v>
      </c>
      <c r="BD87" s="16">
        <v>17.23</v>
      </c>
      <c r="BE87" t="s">
        <v>171</v>
      </c>
      <c r="BF87" s="16">
        <v>17.23</v>
      </c>
      <c r="BG87" s="16">
        <v>17.23</v>
      </c>
      <c r="BH87" s="16">
        <v>17.23</v>
      </c>
      <c r="BI87" s="16">
        <v>17.23</v>
      </c>
      <c r="BJ87" t="s">
        <v>170</v>
      </c>
      <c r="BK87" s="16">
        <v>17.100000000000001</v>
      </c>
      <c r="BL87" s="16">
        <v>17.100000000000001</v>
      </c>
      <c r="BM87" s="16">
        <v>17.100000000000001</v>
      </c>
      <c r="BN87" s="16">
        <v>17.100000000000001</v>
      </c>
    </row>
    <row r="88" spans="1:66" x14ac:dyDescent="0.25">
      <c r="A88" s="17">
        <v>44424</v>
      </c>
      <c r="B88" t="s">
        <v>80</v>
      </c>
      <c r="C88" s="16">
        <v>16.23</v>
      </c>
      <c r="D88" s="16">
        <v>16.309999999999999</v>
      </c>
      <c r="E88" s="16">
        <v>16.14</v>
      </c>
      <c r="F88" s="16">
        <v>16.23</v>
      </c>
      <c r="G88" t="s">
        <v>181</v>
      </c>
      <c r="H88" s="16">
        <v>16.34</v>
      </c>
      <c r="I88" s="16">
        <v>16.34</v>
      </c>
      <c r="J88" s="16">
        <v>16.329999999999998</v>
      </c>
      <c r="K88" s="16">
        <v>16.34</v>
      </c>
      <c r="L88" t="s">
        <v>180</v>
      </c>
      <c r="M88" s="16">
        <v>16.53</v>
      </c>
      <c r="N88" s="16">
        <v>16.53</v>
      </c>
      <c r="O88" s="16">
        <v>16.420000000000002</v>
      </c>
      <c r="P88" s="16">
        <v>16.46</v>
      </c>
      <c r="Q88" t="s">
        <v>179</v>
      </c>
      <c r="R88" s="16">
        <v>16.670000000000002</v>
      </c>
      <c r="S88" s="16">
        <v>16.670000000000002</v>
      </c>
      <c r="T88" s="16">
        <v>16.600000000000001</v>
      </c>
      <c r="U88" s="16">
        <v>16.670000000000002</v>
      </c>
      <c r="V88" t="s">
        <v>178</v>
      </c>
      <c r="W88" s="16">
        <v>16.850000000000001</v>
      </c>
      <c r="X88" s="16">
        <v>16.850000000000001</v>
      </c>
      <c r="Y88" s="16">
        <v>16.77</v>
      </c>
      <c r="Z88" s="16">
        <v>16.84</v>
      </c>
      <c r="AA88" t="s">
        <v>177</v>
      </c>
      <c r="AB88" s="16">
        <v>16.899999999999999</v>
      </c>
      <c r="AC88" s="16">
        <v>16.899999999999999</v>
      </c>
      <c r="AD88" s="16">
        <v>16.850000000000001</v>
      </c>
      <c r="AE88" s="16">
        <v>16.87</v>
      </c>
      <c r="AF88" t="s">
        <v>176</v>
      </c>
      <c r="AG88" s="16">
        <v>16.95</v>
      </c>
      <c r="AH88" s="16">
        <v>16.95</v>
      </c>
      <c r="AI88" s="16">
        <v>16.87</v>
      </c>
      <c r="AJ88" s="16">
        <v>16.87</v>
      </c>
      <c r="AK88" t="s">
        <v>175</v>
      </c>
      <c r="AL88" s="16">
        <v>17.059999999999999</v>
      </c>
      <c r="AM88" s="16">
        <v>17.059999999999999</v>
      </c>
      <c r="AN88" s="16">
        <v>16.850000000000001</v>
      </c>
      <c r="AO88" s="16">
        <v>16.850000000000001</v>
      </c>
      <c r="AP88" t="s">
        <v>174</v>
      </c>
      <c r="AQ88" s="16">
        <v>17.12</v>
      </c>
      <c r="AR88" s="16">
        <v>17.12</v>
      </c>
      <c r="AS88" s="16">
        <v>16.96</v>
      </c>
      <c r="AT88" s="16">
        <v>16.96</v>
      </c>
      <c r="AU88" t="s">
        <v>173</v>
      </c>
      <c r="AV88" s="16">
        <v>17.190000000000001</v>
      </c>
      <c r="AW88" s="16">
        <v>17.190000000000001</v>
      </c>
      <c r="AX88" s="16">
        <v>17.079999999999998</v>
      </c>
      <c r="AY88" s="16">
        <v>17.079999999999998</v>
      </c>
      <c r="AZ88" t="s">
        <v>172</v>
      </c>
      <c r="BA88" s="16">
        <v>17.23</v>
      </c>
      <c r="BB88" s="16">
        <v>17.23</v>
      </c>
      <c r="BC88" s="16">
        <v>16.989999999999998</v>
      </c>
      <c r="BD88" s="16">
        <v>16.989999999999998</v>
      </c>
      <c r="BE88" t="s">
        <v>171</v>
      </c>
      <c r="BF88" s="16">
        <v>17.23</v>
      </c>
      <c r="BG88" s="16">
        <v>17.23</v>
      </c>
      <c r="BH88" s="16">
        <v>17.04</v>
      </c>
      <c r="BI88" s="16">
        <v>17.04</v>
      </c>
      <c r="BJ88" t="s">
        <v>170</v>
      </c>
      <c r="BK88" s="16">
        <v>17.100000000000001</v>
      </c>
      <c r="BL88" s="16">
        <v>17.100000000000001</v>
      </c>
      <c r="BM88" s="16">
        <v>16.940000000000001</v>
      </c>
      <c r="BN88" s="16">
        <v>16.940000000000001</v>
      </c>
    </row>
    <row r="89" spans="1:66" x14ac:dyDescent="0.25">
      <c r="A89" s="17">
        <v>44431</v>
      </c>
      <c r="B89" t="s">
        <v>80</v>
      </c>
      <c r="C89" s="16">
        <v>16.21</v>
      </c>
      <c r="D89" s="16">
        <v>16.54</v>
      </c>
      <c r="E89" s="16">
        <v>16.170000000000002</v>
      </c>
      <c r="F89" s="16">
        <v>16.54</v>
      </c>
      <c r="G89" t="s">
        <v>181</v>
      </c>
      <c r="H89" s="16">
        <v>16.34</v>
      </c>
      <c r="I89" s="16">
        <v>16.68</v>
      </c>
      <c r="J89" s="16">
        <v>16.34</v>
      </c>
      <c r="K89" s="16">
        <v>16.68</v>
      </c>
      <c r="L89" t="s">
        <v>180</v>
      </c>
      <c r="M89" s="16">
        <v>16.46</v>
      </c>
      <c r="N89" s="16">
        <v>16.670000000000002</v>
      </c>
      <c r="O89" s="16">
        <v>16.46</v>
      </c>
      <c r="P89" s="16">
        <v>16.670000000000002</v>
      </c>
      <c r="Q89" t="s">
        <v>179</v>
      </c>
      <c r="R89" s="16">
        <v>16.670000000000002</v>
      </c>
      <c r="S89" s="16">
        <v>16.739999999999998</v>
      </c>
      <c r="T89" s="16">
        <v>16.649999999999999</v>
      </c>
      <c r="U89" s="16">
        <v>16.739999999999998</v>
      </c>
      <c r="V89" t="s">
        <v>178</v>
      </c>
      <c r="W89" s="16">
        <v>16.84</v>
      </c>
      <c r="X89" s="16">
        <v>16.91</v>
      </c>
      <c r="Y89" s="16">
        <v>16.84</v>
      </c>
      <c r="Z89" s="16">
        <v>16.899999999999999</v>
      </c>
      <c r="AA89" t="s">
        <v>177</v>
      </c>
      <c r="AB89" s="16">
        <v>16.87</v>
      </c>
      <c r="AC89" s="16">
        <v>16.95</v>
      </c>
      <c r="AD89" s="16">
        <v>16.87</v>
      </c>
      <c r="AE89" s="16">
        <v>16.95</v>
      </c>
      <c r="AF89" t="s">
        <v>176</v>
      </c>
      <c r="AG89" s="16">
        <v>16.87</v>
      </c>
      <c r="AH89" s="16">
        <v>16.98</v>
      </c>
      <c r="AI89" s="16">
        <v>16.87</v>
      </c>
      <c r="AJ89" s="16">
        <v>16.98</v>
      </c>
      <c r="AK89" t="s">
        <v>175</v>
      </c>
      <c r="AL89" s="16">
        <v>16.850000000000001</v>
      </c>
      <c r="AM89" s="16">
        <v>17</v>
      </c>
      <c r="AN89" s="16">
        <v>16.850000000000001</v>
      </c>
      <c r="AO89" s="16">
        <v>17</v>
      </c>
      <c r="AP89" t="s">
        <v>174</v>
      </c>
      <c r="AQ89" s="16">
        <v>16.96</v>
      </c>
      <c r="AR89" s="16">
        <v>17.03</v>
      </c>
      <c r="AS89" s="16">
        <v>16.96</v>
      </c>
      <c r="AT89" s="16">
        <v>17.03</v>
      </c>
      <c r="AU89" t="s">
        <v>173</v>
      </c>
      <c r="AV89" s="16">
        <v>17.079999999999998</v>
      </c>
      <c r="AW89" s="16">
        <v>17.079999999999998</v>
      </c>
      <c r="AX89" s="16">
        <v>17</v>
      </c>
      <c r="AY89" s="16">
        <v>17.010000000000002</v>
      </c>
      <c r="AZ89" t="s">
        <v>172</v>
      </c>
      <c r="BA89" s="16">
        <v>16.989999999999998</v>
      </c>
      <c r="BB89" s="16">
        <v>16.989999999999998</v>
      </c>
      <c r="BC89" s="16">
        <v>16.989999999999998</v>
      </c>
      <c r="BD89" s="16">
        <v>16.989999999999998</v>
      </c>
      <c r="BE89" t="s">
        <v>171</v>
      </c>
      <c r="BF89" s="16">
        <v>17.04</v>
      </c>
      <c r="BG89" s="16">
        <v>17.04</v>
      </c>
      <c r="BH89" s="16">
        <v>17.04</v>
      </c>
      <c r="BI89" s="16">
        <v>17.04</v>
      </c>
      <c r="BJ89" t="s">
        <v>170</v>
      </c>
      <c r="BK89" s="16">
        <v>16.940000000000001</v>
      </c>
      <c r="BL89" s="16">
        <v>16.940000000000001</v>
      </c>
      <c r="BM89" s="16">
        <v>16.940000000000001</v>
      </c>
      <c r="BN89" s="16">
        <v>16.940000000000001</v>
      </c>
    </row>
    <row r="90" spans="1:66" x14ac:dyDescent="0.25">
      <c r="A90" s="17">
        <v>44438</v>
      </c>
      <c r="B90" t="s">
        <v>80</v>
      </c>
      <c r="C90" s="16">
        <v>16.55</v>
      </c>
      <c r="D90" s="16">
        <v>17</v>
      </c>
      <c r="E90" s="16">
        <v>16.55</v>
      </c>
      <c r="F90" s="16">
        <v>17</v>
      </c>
      <c r="G90" t="s">
        <v>181</v>
      </c>
      <c r="H90" s="16">
        <v>16.68</v>
      </c>
      <c r="I90" s="16">
        <v>17.11</v>
      </c>
      <c r="J90" s="16">
        <v>16.68</v>
      </c>
      <c r="K90" s="16">
        <v>17.09</v>
      </c>
      <c r="L90" t="s">
        <v>180</v>
      </c>
      <c r="M90" s="16">
        <v>16.68</v>
      </c>
      <c r="N90" s="16">
        <v>17.100000000000001</v>
      </c>
      <c r="O90" s="16">
        <v>16.68</v>
      </c>
      <c r="P90" s="16">
        <v>17.100000000000001</v>
      </c>
      <c r="Q90" t="s">
        <v>179</v>
      </c>
      <c r="R90" s="16">
        <v>16.739999999999998</v>
      </c>
      <c r="S90" s="16">
        <v>17.2</v>
      </c>
      <c r="T90" s="16">
        <v>16.739999999999998</v>
      </c>
      <c r="U90" s="16">
        <v>17.2</v>
      </c>
      <c r="V90" t="s">
        <v>178</v>
      </c>
      <c r="W90" s="16">
        <v>16.91</v>
      </c>
      <c r="X90" s="16">
        <v>17.25</v>
      </c>
      <c r="Y90" s="16">
        <v>16.91</v>
      </c>
      <c r="Z90" s="16">
        <v>17.25</v>
      </c>
      <c r="AA90" t="s">
        <v>177</v>
      </c>
      <c r="AB90" s="16">
        <v>16.95</v>
      </c>
      <c r="AC90" s="16">
        <v>17.3</v>
      </c>
      <c r="AD90" s="16">
        <v>16.95</v>
      </c>
      <c r="AE90" s="16">
        <v>17.239999999999998</v>
      </c>
      <c r="AF90" t="s">
        <v>176</v>
      </c>
      <c r="AG90" s="16">
        <v>16.98</v>
      </c>
      <c r="AH90" s="16">
        <v>17.28</v>
      </c>
      <c r="AI90" s="16">
        <v>16.98</v>
      </c>
      <c r="AJ90" s="16">
        <v>17.28</v>
      </c>
      <c r="AK90" t="s">
        <v>175</v>
      </c>
      <c r="AL90" s="16">
        <v>17</v>
      </c>
      <c r="AM90" s="16">
        <v>17.28</v>
      </c>
      <c r="AN90" s="16">
        <v>17</v>
      </c>
      <c r="AO90" s="16">
        <v>17.28</v>
      </c>
      <c r="AP90" t="s">
        <v>174</v>
      </c>
      <c r="AQ90" s="16">
        <v>17.03</v>
      </c>
      <c r="AR90" s="16">
        <v>17.29</v>
      </c>
      <c r="AS90" s="16">
        <v>17.03</v>
      </c>
      <c r="AT90" s="16">
        <v>17.29</v>
      </c>
      <c r="AU90" t="s">
        <v>173</v>
      </c>
      <c r="AV90" s="16">
        <v>17.079999999999998</v>
      </c>
      <c r="AW90" s="16">
        <v>17.260000000000002</v>
      </c>
      <c r="AX90" s="16">
        <v>17.079999999999998</v>
      </c>
      <c r="AY90" s="16">
        <v>17.2</v>
      </c>
      <c r="AZ90" t="s">
        <v>172</v>
      </c>
      <c r="BA90" s="16">
        <v>17.079999999999998</v>
      </c>
      <c r="BB90" s="16">
        <v>17.22</v>
      </c>
      <c r="BC90" s="16">
        <v>17.079999999999998</v>
      </c>
      <c r="BD90" s="16">
        <v>17.22</v>
      </c>
      <c r="BE90" t="s">
        <v>171</v>
      </c>
      <c r="BF90" s="16">
        <v>17.04</v>
      </c>
      <c r="BG90" s="16">
        <v>17.04</v>
      </c>
      <c r="BH90" s="16">
        <v>17.04</v>
      </c>
      <c r="BI90" s="16">
        <v>17.04</v>
      </c>
      <c r="BJ90" t="s">
        <v>170</v>
      </c>
      <c r="BK90" s="16">
        <v>16.940000000000001</v>
      </c>
      <c r="BL90" s="16">
        <v>16.940000000000001</v>
      </c>
      <c r="BM90" s="16">
        <v>16.940000000000001</v>
      </c>
      <c r="BN90" s="16">
        <v>16.940000000000001</v>
      </c>
    </row>
    <row r="91" spans="1:66" x14ac:dyDescent="0.25">
      <c r="A91" s="17">
        <v>44445</v>
      </c>
      <c r="B91" t="s">
        <v>80</v>
      </c>
      <c r="C91" s="16">
        <v>17.25</v>
      </c>
      <c r="D91" s="16">
        <v>17.25</v>
      </c>
      <c r="E91" s="16">
        <v>17.18</v>
      </c>
      <c r="F91" s="16">
        <v>17.21</v>
      </c>
      <c r="G91" t="s">
        <v>181</v>
      </c>
      <c r="H91" s="16">
        <v>17.2</v>
      </c>
      <c r="I91" s="16">
        <v>17.350000000000001</v>
      </c>
      <c r="J91" s="16">
        <v>17.100000000000001</v>
      </c>
      <c r="K91" s="16">
        <v>17.21</v>
      </c>
      <c r="L91" t="s">
        <v>180</v>
      </c>
      <c r="M91" s="16">
        <v>17.25</v>
      </c>
      <c r="N91" s="16">
        <v>17.3</v>
      </c>
      <c r="O91" s="16">
        <v>17.149999999999999</v>
      </c>
      <c r="P91" s="16">
        <v>17.25</v>
      </c>
      <c r="Q91" t="s">
        <v>179</v>
      </c>
      <c r="R91" s="16">
        <v>17.3</v>
      </c>
      <c r="S91" s="16">
        <v>17.36</v>
      </c>
      <c r="T91" s="16">
        <v>17.3</v>
      </c>
      <c r="U91" s="16">
        <v>17.350000000000001</v>
      </c>
      <c r="V91" t="s">
        <v>178</v>
      </c>
      <c r="W91" s="16">
        <v>17.3</v>
      </c>
      <c r="X91" s="16">
        <v>17.5</v>
      </c>
      <c r="Y91" s="16">
        <v>17.3</v>
      </c>
      <c r="Z91" s="16">
        <v>17.48</v>
      </c>
      <c r="AA91" t="s">
        <v>177</v>
      </c>
      <c r="AB91" s="16">
        <v>17.350000000000001</v>
      </c>
      <c r="AC91" s="16">
        <v>17.52</v>
      </c>
      <c r="AD91" s="16">
        <v>17.350000000000001</v>
      </c>
      <c r="AE91" s="16">
        <v>17.5</v>
      </c>
      <c r="AF91" t="s">
        <v>176</v>
      </c>
      <c r="AG91" s="16">
        <v>17.350000000000001</v>
      </c>
      <c r="AH91" s="16">
        <v>17.54</v>
      </c>
      <c r="AI91" s="16">
        <v>17.350000000000001</v>
      </c>
      <c r="AJ91" s="16">
        <v>17.510000000000002</v>
      </c>
      <c r="AK91" t="s">
        <v>175</v>
      </c>
      <c r="AL91" s="16">
        <v>17.43</v>
      </c>
      <c r="AM91" s="16">
        <v>17.510000000000002</v>
      </c>
      <c r="AN91" s="16">
        <v>17.38</v>
      </c>
      <c r="AO91" s="16">
        <v>17.510000000000002</v>
      </c>
      <c r="AP91" t="s">
        <v>174</v>
      </c>
      <c r="AQ91" s="16">
        <v>17.45</v>
      </c>
      <c r="AR91" s="16">
        <v>17.5</v>
      </c>
      <c r="AS91" s="16">
        <v>17.350000000000001</v>
      </c>
      <c r="AT91" s="16">
        <v>17.5</v>
      </c>
      <c r="AU91" t="s">
        <v>173</v>
      </c>
      <c r="AV91" s="16">
        <v>17.45</v>
      </c>
      <c r="AW91" s="16">
        <v>17.46</v>
      </c>
      <c r="AX91" s="16">
        <v>17.350000000000001</v>
      </c>
      <c r="AY91" s="16">
        <v>17.46</v>
      </c>
      <c r="AZ91" t="s">
        <v>172</v>
      </c>
      <c r="BA91" s="16">
        <v>17.350000000000001</v>
      </c>
      <c r="BB91" s="16">
        <v>17.45</v>
      </c>
      <c r="BC91" s="16">
        <v>17.350000000000001</v>
      </c>
      <c r="BD91" s="16">
        <v>17.45</v>
      </c>
      <c r="BE91" t="s">
        <v>171</v>
      </c>
      <c r="BF91" s="16">
        <v>17.04</v>
      </c>
      <c r="BG91" s="16">
        <v>17.07</v>
      </c>
      <c r="BH91" s="16">
        <v>17.04</v>
      </c>
      <c r="BI91" s="16">
        <v>17.04</v>
      </c>
      <c r="BJ91" t="s">
        <v>170</v>
      </c>
      <c r="BK91" s="16">
        <v>16.940000000000001</v>
      </c>
      <c r="BL91" s="16">
        <v>16.940000000000001</v>
      </c>
      <c r="BM91" s="16">
        <v>16.940000000000001</v>
      </c>
      <c r="BN91" s="16">
        <v>16.940000000000001</v>
      </c>
    </row>
    <row r="92" spans="1:66" x14ac:dyDescent="0.25">
      <c r="A92" s="17">
        <v>44452</v>
      </c>
      <c r="B92" t="s">
        <v>80</v>
      </c>
      <c r="C92" s="16">
        <v>17.2</v>
      </c>
      <c r="D92" s="16">
        <v>17.260000000000002</v>
      </c>
      <c r="E92" s="16">
        <v>16.98</v>
      </c>
      <c r="F92" s="16">
        <v>17.02</v>
      </c>
      <c r="G92" t="s">
        <v>181</v>
      </c>
      <c r="H92" s="16">
        <v>17.21</v>
      </c>
      <c r="I92" s="16">
        <v>17.28</v>
      </c>
      <c r="J92" s="16">
        <v>17.03</v>
      </c>
      <c r="K92" s="16">
        <v>17.07</v>
      </c>
      <c r="L92" t="s">
        <v>180</v>
      </c>
      <c r="M92" s="16">
        <v>17.25</v>
      </c>
      <c r="N92" s="16">
        <v>17.25</v>
      </c>
      <c r="O92" s="16">
        <v>17.05</v>
      </c>
      <c r="P92" s="16">
        <v>17.100000000000001</v>
      </c>
      <c r="Q92" t="s">
        <v>179</v>
      </c>
      <c r="R92" s="16">
        <v>17.38</v>
      </c>
      <c r="S92" s="16">
        <v>17.420000000000002</v>
      </c>
      <c r="T92" s="16">
        <v>17.3</v>
      </c>
      <c r="U92" s="16">
        <v>17.329999999999998</v>
      </c>
      <c r="V92" t="s">
        <v>178</v>
      </c>
      <c r="W92" s="16">
        <v>17.48</v>
      </c>
      <c r="X92" s="16">
        <v>17.48</v>
      </c>
      <c r="Y92" s="16">
        <v>17.38</v>
      </c>
      <c r="Z92" s="16">
        <v>17.399999999999999</v>
      </c>
      <c r="AA92" t="s">
        <v>177</v>
      </c>
      <c r="AB92" s="16">
        <v>17.5</v>
      </c>
      <c r="AC92" s="16">
        <v>17.5</v>
      </c>
      <c r="AD92" s="16">
        <v>17.5</v>
      </c>
      <c r="AE92" s="16">
        <v>17.5</v>
      </c>
      <c r="AF92" t="s">
        <v>176</v>
      </c>
      <c r="AG92" s="16">
        <v>17.5</v>
      </c>
      <c r="AH92" s="16">
        <v>17.510000000000002</v>
      </c>
      <c r="AI92" s="16">
        <v>17.45</v>
      </c>
      <c r="AJ92" s="16">
        <v>17.45</v>
      </c>
      <c r="AK92" t="s">
        <v>175</v>
      </c>
      <c r="AL92" s="16">
        <v>17.5</v>
      </c>
      <c r="AM92" s="16">
        <v>17.510000000000002</v>
      </c>
      <c r="AN92" s="16">
        <v>17.38</v>
      </c>
      <c r="AO92" s="16">
        <v>17.5</v>
      </c>
      <c r="AP92" t="s">
        <v>174</v>
      </c>
      <c r="AQ92" s="16">
        <v>17.5</v>
      </c>
      <c r="AR92" s="16">
        <v>17.5</v>
      </c>
      <c r="AS92" s="16">
        <v>17.399999999999999</v>
      </c>
      <c r="AT92" s="16">
        <v>17.45</v>
      </c>
      <c r="AU92" t="s">
        <v>173</v>
      </c>
      <c r="AV92" s="16">
        <v>17.399999999999999</v>
      </c>
      <c r="AW92" s="16">
        <v>17.47</v>
      </c>
      <c r="AX92" s="16">
        <v>17.399999999999999</v>
      </c>
      <c r="AY92" s="16">
        <v>17.420000000000002</v>
      </c>
      <c r="AZ92" t="s">
        <v>172</v>
      </c>
      <c r="BA92" s="16">
        <v>17.350000000000001</v>
      </c>
      <c r="BB92" s="16">
        <v>17.350000000000001</v>
      </c>
      <c r="BC92" s="16">
        <v>17.350000000000001</v>
      </c>
      <c r="BD92" s="16">
        <v>17.350000000000001</v>
      </c>
      <c r="BE92" t="s">
        <v>171</v>
      </c>
      <c r="BF92" s="16">
        <v>17.100000000000001</v>
      </c>
      <c r="BG92" s="16">
        <v>17.11</v>
      </c>
      <c r="BH92" s="16">
        <v>17.100000000000001</v>
      </c>
      <c r="BI92" s="16">
        <v>17.100000000000001</v>
      </c>
      <c r="BJ92" t="s">
        <v>170</v>
      </c>
      <c r="BK92" s="16">
        <v>16.98</v>
      </c>
      <c r="BL92" s="16">
        <v>16.98</v>
      </c>
      <c r="BM92" s="16">
        <v>16.98</v>
      </c>
      <c r="BN92" s="16">
        <v>16.98</v>
      </c>
    </row>
    <row r="93" spans="1:66" x14ac:dyDescent="0.25">
      <c r="A93" s="17">
        <v>44459</v>
      </c>
      <c r="B93" t="s">
        <v>80</v>
      </c>
      <c r="C93" s="16">
        <v>17.02</v>
      </c>
      <c r="D93" s="16">
        <v>17.149999999999999</v>
      </c>
      <c r="E93" s="16">
        <v>17.02</v>
      </c>
      <c r="F93" s="16">
        <v>17.100000000000001</v>
      </c>
      <c r="G93" t="s">
        <v>181</v>
      </c>
      <c r="H93" s="16">
        <v>17.09</v>
      </c>
      <c r="I93" s="16">
        <v>17.14</v>
      </c>
      <c r="J93" s="16">
        <v>17.04</v>
      </c>
      <c r="K93" s="16">
        <v>17.09</v>
      </c>
      <c r="L93" t="s">
        <v>180</v>
      </c>
      <c r="M93" s="16">
        <v>17.100000000000001</v>
      </c>
      <c r="N93" s="16">
        <v>17.11</v>
      </c>
      <c r="O93" s="16">
        <v>17.05</v>
      </c>
      <c r="P93" s="16">
        <v>17.09</v>
      </c>
      <c r="Q93" t="s">
        <v>179</v>
      </c>
      <c r="R93" s="16">
        <v>17.32</v>
      </c>
      <c r="S93" s="16">
        <v>17.36</v>
      </c>
      <c r="T93" s="16">
        <v>17.3</v>
      </c>
      <c r="U93" s="16">
        <v>17.3</v>
      </c>
      <c r="V93" t="s">
        <v>178</v>
      </c>
      <c r="W93" s="16">
        <v>17.38</v>
      </c>
      <c r="X93" s="16">
        <v>17.399999999999999</v>
      </c>
      <c r="Y93" s="16">
        <v>17.38</v>
      </c>
      <c r="Z93" s="16">
        <v>17.399999999999999</v>
      </c>
      <c r="AA93" t="s">
        <v>177</v>
      </c>
      <c r="AB93" s="16">
        <v>17.5</v>
      </c>
      <c r="AC93" s="16">
        <v>17.5</v>
      </c>
      <c r="AD93" s="16">
        <v>17.350000000000001</v>
      </c>
      <c r="AE93" s="16">
        <v>17.350000000000001</v>
      </c>
      <c r="AF93" t="s">
        <v>176</v>
      </c>
      <c r="AG93" s="16">
        <v>17.45</v>
      </c>
      <c r="AH93" s="16">
        <v>17.45</v>
      </c>
      <c r="AI93" s="16">
        <v>17.399999999999999</v>
      </c>
      <c r="AJ93" s="16">
        <v>17.45</v>
      </c>
      <c r="AK93" t="s">
        <v>175</v>
      </c>
      <c r="AL93" s="16">
        <v>17.48</v>
      </c>
      <c r="AM93" s="16">
        <v>17.48</v>
      </c>
      <c r="AN93" s="16">
        <v>17.399999999999999</v>
      </c>
      <c r="AO93" s="16">
        <v>17.399999999999999</v>
      </c>
      <c r="AP93" t="s">
        <v>174</v>
      </c>
      <c r="AQ93" s="16">
        <v>17.45</v>
      </c>
      <c r="AR93" s="16">
        <v>17.510000000000002</v>
      </c>
      <c r="AS93" s="16">
        <v>17.399999999999999</v>
      </c>
      <c r="AT93" s="16">
        <v>17.510000000000002</v>
      </c>
      <c r="AU93" t="s">
        <v>173</v>
      </c>
      <c r="AV93" s="16">
        <v>17.420000000000002</v>
      </c>
      <c r="AW93" s="16">
        <v>17.420000000000002</v>
      </c>
      <c r="AX93" s="16">
        <v>17.399999999999999</v>
      </c>
      <c r="AY93" s="16">
        <v>17.420000000000002</v>
      </c>
      <c r="AZ93" t="s">
        <v>172</v>
      </c>
      <c r="BA93" s="16">
        <v>17.350000000000001</v>
      </c>
      <c r="BB93" s="16">
        <v>17.350000000000001</v>
      </c>
      <c r="BC93" s="16">
        <v>17.3</v>
      </c>
      <c r="BD93" s="16">
        <v>17.350000000000001</v>
      </c>
      <c r="BE93" t="s">
        <v>171</v>
      </c>
      <c r="BF93" s="16">
        <v>17.100000000000001</v>
      </c>
      <c r="BG93" s="16">
        <v>17.27</v>
      </c>
      <c r="BH93" s="16">
        <v>17.100000000000001</v>
      </c>
      <c r="BI93" s="16">
        <v>17.27</v>
      </c>
      <c r="BJ93" t="s">
        <v>170</v>
      </c>
      <c r="BK93" s="16">
        <v>16.98</v>
      </c>
      <c r="BL93" s="16">
        <v>17.25</v>
      </c>
      <c r="BM93" s="16">
        <v>16.98</v>
      </c>
      <c r="BN93" s="16">
        <v>17.23</v>
      </c>
    </row>
    <row r="94" spans="1:66" x14ac:dyDescent="0.25">
      <c r="A94" s="17">
        <v>44466</v>
      </c>
      <c r="B94" t="s">
        <v>80</v>
      </c>
      <c r="C94" s="16">
        <v>17.100000000000001</v>
      </c>
      <c r="D94" s="16">
        <v>17.440000000000001</v>
      </c>
      <c r="E94" s="16">
        <v>17.100000000000001</v>
      </c>
      <c r="F94" s="16">
        <v>17.41</v>
      </c>
      <c r="G94" t="s">
        <v>181</v>
      </c>
      <c r="H94" s="16">
        <v>17.03</v>
      </c>
      <c r="I94" s="16">
        <v>17.329999999999998</v>
      </c>
      <c r="J94" s="16">
        <v>17.03</v>
      </c>
      <c r="K94" s="16">
        <v>17.23</v>
      </c>
      <c r="L94" t="s">
        <v>180</v>
      </c>
      <c r="M94" s="16">
        <v>17.09</v>
      </c>
      <c r="N94" s="16">
        <v>17.22</v>
      </c>
      <c r="O94" s="16">
        <v>17</v>
      </c>
      <c r="P94" s="16">
        <v>17.2</v>
      </c>
      <c r="Q94" t="s">
        <v>179</v>
      </c>
      <c r="R94" s="16">
        <v>17.25</v>
      </c>
      <c r="S94" s="16">
        <v>17.47</v>
      </c>
      <c r="T94" s="16">
        <v>17.25</v>
      </c>
      <c r="U94" s="16">
        <v>17.47</v>
      </c>
      <c r="V94" t="s">
        <v>178</v>
      </c>
      <c r="W94" s="16">
        <v>17.399999999999999</v>
      </c>
      <c r="X94" s="16">
        <v>17.5</v>
      </c>
      <c r="Y94" s="16">
        <v>17.350000000000001</v>
      </c>
      <c r="Z94" s="16">
        <v>17.5</v>
      </c>
      <c r="AA94" t="s">
        <v>177</v>
      </c>
      <c r="AB94" s="16">
        <v>17.38</v>
      </c>
      <c r="AC94" s="16">
        <v>17.57</v>
      </c>
      <c r="AD94" s="16">
        <v>17.350000000000001</v>
      </c>
      <c r="AE94" s="16">
        <v>17.559999999999999</v>
      </c>
      <c r="AF94" t="s">
        <v>176</v>
      </c>
      <c r="AG94" s="16">
        <v>17.48</v>
      </c>
      <c r="AH94" s="16">
        <v>17.55</v>
      </c>
      <c r="AI94" s="16">
        <v>17.48</v>
      </c>
      <c r="AJ94" s="16">
        <v>17.55</v>
      </c>
      <c r="AK94" t="s">
        <v>175</v>
      </c>
      <c r="AL94" s="16">
        <v>17.47</v>
      </c>
      <c r="AM94" s="16">
        <v>17.52</v>
      </c>
      <c r="AN94" s="16">
        <v>17.45</v>
      </c>
      <c r="AO94" s="16">
        <v>17.5</v>
      </c>
      <c r="AP94" t="s">
        <v>174</v>
      </c>
      <c r="AQ94" s="16">
        <v>17.45</v>
      </c>
      <c r="AR94" s="16">
        <v>17.53</v>
      </c>
      <c r="AS94" s="16">
        <v>17.45</v>
      </c>
      <c r="AT94" s="16">
        <v>17.510000000000002</v>
      </c>
      <c r="AU94" t="s">
        <v>173</v>
      </c>
      <c r="AV94" s="16">
        <v>17.420000000000002</v>
      </c>
      <c r="AW94" s="16">
        <v>17.46</v>
      </c>
      <c r="AX94" s="16">
        <v>17.420000000000002</v>
      </c>
      <c r="AY94" s="16">
        <v>17.45</v>
      </c>
      <c r="AZ94" t="s">
        <v>172</v>
      </c>
      <c r="BA94" s="16">
        <v>17.350000000000001</v>
      </c>
      <c r="BB94" s="16">
        <v>17.38</v>
      </c>
      <c r="BC94" s="16">
        <v>17.350000000000001</v>
      </c>
      <c r="BD94" s="16">
        <v>17.38</v>
      </c>
      <c r="BE94" t="s">
        <v>171</v>
      </c>
      <c r="BF94" s="16">
        <v>17.29</v>
      </c>
      <c r="BG94" s="16">
        <v>17.47</v>
      </c>
      <c r="BH94" s="16">
        <v>17.29</v>
      </c>
      <c r="BI94" s="16">
        <v>17.47</v>
      </c>
      <c r="BJ94" t="s">
        <v>170</v>
      </c>
      <c r="BK94" s="16">
        <v>17.23</v>
      </c>
      <c r="BL94" s="16">
        <v>17.23</v>
      </c>
      <c r="BM94" s="16">
        <v>17.23</v>
      </c>
      <c r="BN94" s="16">
        <v>17.23</v>
      </c>
    </row>
    <row r="95" spans="1:66" x14ac:dyDescent="0.25">
      <c r="A95" s="17">
        <v>44473</v>
      </c>
      <c r="B95" t="s">
        <v>80</v>
      </c>
      <c r="C95" s="16">
        <v>17.41</v>
      </c>
      <c r="D95" s="16">
        <v>17.89</v>
      </c>
      <c r="E95" s="16">
        <v>17.41</v>
      </c>
      <c r="F95" s="16">
        <v>17.89</v>
      </c>
      <c r="G95" t="s">
        <v>181</v>
      </c>
      <c r="H95" s="16">
        <v>17.23</v>
      </c>
      <c r="I95" s="16">
        <v>17.64</v>
      </c>
      <c r="J95" s="16">
        <v>17.23</v>
      </c>
      <c r="K95" s="16">
        <v>17.64</v>
      </c>
      <c r="L95" t="s">
        <v>180</v>
      </c>
      <c r="M95" s="16">
        <v>17.2</v>
      </c>
      <c r="N95" s="16">
        <v>17.63</v>
      </c>
      <c r="O95" s="16">
        <v>17.2</v>
      </c>
      <c r="P95" s="16">
        <v>17.63</v>
      </c>
      <c r="Q95" t="s">
        <v>179</v>
      </c>
      <c r="R95" s="16">
        <v>17.399999999999999</v>
      </c>
      <c r="S95" s="16">
        <v>17.78</v>
      </c>
      <c r="T95" s="16">
        <v>17.399999999999999</v>
      </c>
      <c r="U95" s="16">
        <v>17.78</v>
      </c>
      <c r="V95" t="s">
        <v>178</v>
      </c>
      <c r="W95" s="16">
        <v>17.5</v>
      </c>
      <c r="X95" s="16">
        <v>17.79</v>
      </c>
      <c r="Y95" s="16">
        <v>17.5</v>
      </c>
      <c r="Z95" s="16">
        <v>17.79</v>
      </c>
      <c r="AA95" t="s">
        <v>177</v>
      </c>
      <c r="AB95" s="16">
        <v>17.559999999999999</v>
      </c>
      <c r="AC95" s="16">
        <v>17.84</v>
      </c>
      <c r="AD95" s="16">
        <v>17.559999999999999</v>
      </c>
      <c r="AE95" s="16">
        <v>17.84</v>
      </c>
      <c r="AF95" t="s">
        <v>176</v>
      </c>
      <c r="AG95" s="16">
        <v>17.59</v>
      </c>
      <c r="AH95" s="16">
        <v>17.87</v>
      </c>
      <c r="AI95" s="16">
        <v>17.59</v>
      </c>
      <c r="AJ95" s="16">
        <v>17.87</v>
      </c>
      <c r="AK95" t="s">
        <v>175</v>
      </c>
      <c r="AL95" s="16">
        <v>17.53</v>
      </c>
      <c r="AM95" s="16">
        <v>17.850000000000001</v>
      </c>
      <c r="AN95" s="16">
        <v>17.53</v>
      </c>
      <c r="AO95" s="16">
        <v>17.829999999999998</v>
      </c>
      <c r="AP95" t="s">
        <v>174</v>
      </c>
      <c r="AQ95" s="16">
        <v>17.55</v>
      </c>
      <c r="AR95" s="16">
        <v>17.850000000000001</v>
      </c>
      <c r="AS95" s="16">
        <v>17.53</v>
      </c>
      <c r="AT95" s="16">
        <v>17.850000000000001</v>
      </c>
      <c r="AU95" t="s">
        <v>173</v>
      </c>
      <c r="AV95" s="16">
        <v>17.61</v>
      </c>
      <c r="AW95" s="16">
        <v>17.8</v>
      </c>
      <c r="AX95" s="16">
        <v>17.5</v>
      </c>
      <c r="AY95" s="16">
        <v>17.8</v>
      </c>
      <c r="AZ95" t="s">
        <v>172</v>
      </c>
      <c r="BA95" s="16">
        <v>17.43</v>
      </c>
      <c r="BB95" s="16">
        <v>17.77</v>
      </c>
      <c r="BC95" s="16">
        <v>17.43</v>
      </c>
      <c r="BD95" s="16">
        <v>17.77</v>
      </c>
      <c r="BE95" t="s">
        <v>171</v>
      </c>
      <c r="BF95" s="16">
        <v>17.47</v>
      </c>
      <c r="BG95" s="16">
        <v>17.600000000000001</v>
      </c>
      <c r="BH95" s="16">
        <v>17.47</v>
      </c>
      <c r="BI95" s="16">
        <v>17.600000000000001</v>
      </c>
      <c r="BJ95" t="s">
        <v>170</v>
      </c>
      <c r="BK95" s="16">
        <v>17.28</v>
      </c>
      <c r="BL95" s="16">
        <v>17.600000000000001</v>
      </c>
      <c r="BM95" s="16">
        <v>17.239999999999998</v>
      </c>
      <c r="BN95" s="16">
        <v>17.600000000000001</v>
      </c>
    </row>
    <row r="96" spans="1:66" x14ac:dyDescent="0.25">
      <c r="A96" s="17">
        <v>44480</v>
      </c>
      <c r="B96" t="s">
        <v>80</v>
      </c>
      <c r="C96" s="16">
        <v>17.89</v>
      </c>
      <c r="D96" s="16">
        <v>18.579999999999998</v>
      </c>
      <c r="E96" s="16">
        <v>17.89</v>
      </c>
      <c r="F96" s="16">
        <v>18.54</v>
      </c>
      <c r="G96" t="s">
        <v>181</v>
      </c>
      <c r="H96" s="16">
        <v>17.64</v>
      </c>
      <c r="I96" s="16">
        <v>18.39</v>
      </c>
      <c r="J96" s="16">
        <v>17.64</v>
      </c>
      <c r="K96" s="16">
        <v>18.32</v>
      </c>
      <c r="L96" t="s">
        <v>180</v>
      </c>
      <c r="M96" s="16">
        <v>17.579999999999998</v>
      </c>
      <c r="N96" s="16">
        <v>18.25</v>
      </c>
      <c r="O96" s="16">
        <v>17.579999999999998</v>
      </c>
      <c r="P96" s="16">
        <v>18.22</v>
      </c>
      <c r="Q96" t="s">
        <v>179</v>
      </c>
      <c r="R96" s="16">
        <v>17.78</v>
      </c>
      <c r="S96" s="16">
        <v>18.32</v>
      </c>
      <c r="T96" s="16">
        <v>17.78</v>
      </c>
      <c r="U96" s="16">
        <v>18.239999999999998</v>
      </c>
      <c r="V96" t="s">
        <v>178</v>
      </c>
      <c r="W96" s="16">
        <v>17.79</v>
      </c>
      <c r="X96" s="16">
        <v>18.25</v>
      </c>
      <c r="Y96" s="16">
        <v>17.78</v>
      </c>
      <c r="Z96" s="16">
        <v>18.149999999999999</v>
      </c>
      <c r="AA96" t="s">
        <v>177</v>
      </c>
      <c r="AB96" s="16">
        <v>17.829999999999998</v>
      </c>
      <c r="AC96" s="16">
        <v>18.16</v>
      </c>
      <c r="AD96" s="16">
        <v>17.79</v>
      </c>
      <c r="AE96" s="16">
        <v>18.100000000000001</v>
      </c>
      <c r="AF96" t="s">
        <v>176</v>
      </c>
      <c r="AG96" s="16">
        <v>17.87</v>
      </c>
      <c r="AH96" s="16">
        <v>18.14</v>
      </c>
      <c r="AI96" s="16">
        <v>17.760000000000002</v>
      </c>
      <c r="AJ96" s="16">
        <v>18.05</v>
      </c>
      <c r="AK96" t="s">
        <v>175</v>
      </c>
      <c r="AL96" s="16">
        <v>17.829999999999998</v>
      </c>
      <c r="AM96" s="16">
        <v>18.059999999999999</v>
      </c>
      <c r="AN96" s="16">
        <v>17.829999999999998</v>
      </c>
      <c r="AO96" s="16">
        <v>18.059999999999999</v>
      </c>
      <c r="AP96" t="s">
        <v>174</v>
      </c>
      <c r="AQ96" s="16">
        <v>17.850000000000001</v>
      </c>
      <c r="AR96" s="16">
        <v>18.09</v>
      </c>
      <c r="AS96" s="16">
        <v>17.850000000000001</v>
      </c>
      <c r="AT96" s="16">
        <v>18.059999999999999</v>
      </c>
      <c r="AU96" t="s">
        <v>173</v>
      </c>
      <c r="AV96" s="16">
        <v>17.8</v>
      </c>
      <c r="AW96" s="16">
        <v>18.04</v>
      </c>
      <c r="AX96" s="16">
        <v>17.8</v>
      </c>
      <c r="AY96" s="16">
        <v>18.03</v>
      </c>
      <c r="AZ96" t="s">
        <v>172</v>
      </c>
      <c r="BA96" s="16">
        <v>17.77</v>
      </c>
      <c r="BB96" s="16">
        <v>17.95</v>
      </c>
      <c r="BC96" s="16">
        <v>17.77</v>
      </c>
      <c r="BD96" s="16">
        <v>17.95</v>
      </c>
      <c r="BE96" t="s">
        <v>171</v>
      </c>
      <c r="BF96" s="16">
        <v>17.600000000000001</v>
      </c>
      <c r="BG96" s="16">
        <v>17.8</v>
      </c>
      <c r="BH96" s="16">
        <v>17.600000000000001</v>
      </c>
      <c r="BI96" s="16">
        <v>17.8</v>
      </c>
      <c r="BJ96" t="s">
        <v>170</v>
      </c>
      <c r="BK96" s="16">
        <v>17.600000000000001</v>
      </c>
      <c r="BL96" s="16">
        <v>17.75</v>
      </c>
      <c r="BM96" s="16">
        <v>17.600000000000001</v>
      </c>
      <c r="BN96" s="16">
        <v>17.75</v>
      </c>
    </row>
    <row r="97" spans="1:66" x14ac:dyDescent="0.25">
      <c r="A97" s="17">
        <v>44487</v>
      </c>
      <c r="B97" t="s">
        <v>80</v>
      </c>
      <c r="C97" s="16">
        <v>18.399999999999999</v>
      </c>
      <c r="D97" s="16">
        <v>18.649999999999999</v>
      </c>
      <c r="E97" s="16">
        <v>18.25</v>
      </c>
      <c r="F97" s="16">
        <v>18.649999999999999</v>
      </c>
      <c r="G97" t="s">
        <v>181</v>
      </c>
      <c r="H97" s="16">
        <v>18.399999999999999</v>
      </c>
      <c r="I97" s="16">
        <v>18.579999999999998</v>
      </c>
      <c r="J97" s="16">
        <v>18.149999999999999</v>
      </c>
      <c r="K97" s="16">
        <v>18.579999999999998</v>
      </c>
      <c r="L97" t="s">
        <v>180</v>
      </c>
      <c r="M97" s="16">
        <v>18.260000000000002</v>
      </c>
      <c r="N97" s="16">
        <v>18.39</v>
      </c>
      <c r="O97" s="16">
        <v>18.09</v>
      </c>
      <c r="P97" s="16">
        <v>18.39</v>
      </c>
      <c r="Q97" t="s">
        <v>179</v>
      </c>
      <c r="R97" s="16">
        <v>18.3</v>
      </c>
      <c r="S97" s="16">
        <v>18.48</v>
      </c>
      <c r="T97" s="16">
        <v>18.2</v>
      </c>
      <c r="U97" s="16">
        <v>18.48</v>
      </c>
      <c r="V97" t="s">
        <v>178</v>
      </c>
      <c r="W97" s="16">
        <v>18.25</v>
      </c>
      <c r="X97" s="16">
        <v>18.350000000000001</v>
      </c>
      <c r="Y97" s="16">
        <v>18.100000000000001</v>
      </c>
      <c r="Z97" s="16">
        <v>18.350000000000001</v>
      </c>
      <c r="AA97" t="s">
        <v>177</v>
      </c>
      <c r="AB97" s="16">
        <v>18.149999999999999</v>
      </c>
      <c r="AC97" s="16">
        <v>18.3</v>
      </c>
      <c r="AD97" s="16">
        <v>18.09</v>
      </c>
      <c r="AE97" s="16">
        <v>18.25</v>
      </c>
      <c r="AF97" t="s">
        <v>176</v>
      </c>
      <c r="AG97" s="16">
        <v>18.100000000000001</v>
      </c>
      <c r="AH97" s="16">
        <v>18.3</v>
      </c>
      <c r="AI97" s="16">
        <v>18.09</v>
      </c>
      <c r="AJ97" s="16">
        <v>18.3</v>
      </c>
      <c r="AK97" t="s">
        <v>175</v>
      </c>
      <c r="AL97" s="16">
        <v>18.07</v>
      </c>
      <c r="AM97" s="16">
        <v>18.28</v>
      </c>
      <c r="AN97" s="16">
        <v>18</v>
      </c>
      <c r="AO97" s="16">
        <v>18.28</v>
      </c>
      <c r="AP97" t="s">
        <v>174</v>
      </c>
      <c r="AQ97" s="16">
        <v>18.059999999999999</v>
      </c>
      <c r="AR97" s="16">
        <v>18.28</v>
      </c>
      <c r="AS97" s="16">
        <v>18</v>
      </c>
      <c r="AT97" s="16">
        <v>18.28</v>
      </c>
      <c r="AU97" t="s">
        <v>173</v>
      </c>
      <c r="AV97" s="16">
        <v>18.03</v>
      </c>
      <c r="AW97" s="16">
        <v>18.25</v>
      </c>
      <c r="AX97" s="16">
        <v>17.98</v>
      </c>
      <c r="AY97" s="16">
        <v>18.25</v>
      </c>
      <c r="AZ97" t="s">
        <v>172</v>
      </c>
      <c r="BA97" s="16">
        <v>17.95</v>
      </c>
      <c r="BB97" s="16">
        <v>18.190000000000001</v>
      </c>
      <c r="BC97" s="16">
        <v>17.95</v>
      </c>
      <c r="BD97" s="16">
        <v>18.190000000000001</v>
      </c>
      <c r="BE97" t="s">
        <v>171</v>
      </c>
      <c r="BF97" s="16">
        <v>17.8</v>
      </c>
      <c r="BG97" s="16">
        <v>18.12</v>
      </c>
      <c r="BH97" s="16">
        <v>17.8</v>
      </c>
      <c r="BI97" s="16">
        <v>18.12</v>
      </c>
      <c r="BJ97" t="s">
        <v>170</v>
      </c>
      <c r="BK97" s="16">
        <v>17.75</v>
      </c>
      <c r="BL97" s="16">
        <v>18</v>
      </c>
      <c r="BM97" s="16">
        <v>17.7</v>
      </c>
      <c r="BN97" s="16">
        <v>17.920000000000002</v>
      </c>
    </row>
    <row r="98" spans="1:66" x14ac:dyDescent="0.25">
      <c r="A98" s="17">
        <v>44494</v>
      </c>
      <c r="B98" t="s">
        <v>80</v>
      </c>
      <c r="C98" s="16">
        <v>18.649999999999999</v>
      </c>
      <c r="D98" s="16">
        <v>18.84</v>
      </c>
      <c r="E98" s="16">
        <v>18.29</v>
      </c>
      <c r="F98" s="16">
        <v>18.84</v>
      </c>
      <c r="G98" t="s">
        <v>181</v>
      </c>
      <c r="H98" s="16">
        <v>18.53</v>
      </c>
      <c r="I98" s="16">
        <v>18.78</v>
      </c>
      <c r="J98" s="16">
        <v>18.46</v>
      </c>
      <c r="K98" s="16">
        <v>18.75</v>
      </c>
      <c r="L98" t="s">
        <v>180</v>
      </c>
      <c r="M98" s="16">
        <v>18.43</v>
      </c>
      <c r="N98" s="16">
        <v>18.77</v>
      </c>
      <c r="O98" s="16">
        <v>18.39</v>
      </c>
      <c r="P98" s="16">
        <v>18.7</v>
      </c>
      <c r="Q98" t="s">
        <v>179</v>
      </c>
      <c r="R98" s="16">
        <v>18.48</v>
      </c>
      <c r="S98" s="16">
        <v>18.78</v>
      </c>
      <c r="T98" s="16">
        <v>18.39</v>
      </c>
      <c r="U98" s="16">
        <v>18.78</v>
      </c>
      <c r="V98" t="s">
        <v>178</v>
      </c>
      <c r="W98" s="16">
        <v>18.350000000000001</v>
      </c>
      <c r="X98" s="16">
        <v>18.59</v>
      </c>
      <c r="Y98" s="16">
        <v>18.350000000000001</v>
      </c>
      <c r="Z98" s="16">
        <v>18.55</v>
      </c>
      <c r="AA98" t="s">
        <v>177</v>
      </c>
      <c r="AB98" s="16">
        <v>18.350000000000001</v>
      </c>
      <c r="AC98" s="16">
        <v>18.600000000000001</v>
      </c>
      <c r="AD98" s="16">
        <v>18.32</v>
      </c>
      <c r="AE98" s="16">
        <v>18.59</v>
      </c>
      <c r="AF98" t="s">
        <v>176</v>
      </c>
      <c r="AG98" s="16">
        <v>18.350000000000001</v>
      </c>
      <c r="AH98" s="16">
        <v>18.559999999999999</v>
      </c>
      <c r="AI98" s="16">
        <v>18.309999999999999</v>
      </c>
      <c r="AJ98" s="16">
        <v>18.52</v>
      </c>
      <c r="AK98" t="s">
        <v>175</v>
      </c>
      <c r="AL98" s="16">
        <v>18.28</v>
      </c>
      <c r="AM98" s="16">
        <v>18.53</v>
      </c>
      <c r="AN98" s="16">
        <v>18.28</v>
      </c>
      <c r="AO98" s="16">
        <v>18.53</v>
      </c>
      <c r="AP98" t="s">
        <v>174</v>
      </c>
      <c r="AQ98" s="16">
        <v>18.309999999999999</v>
      </c>
      <c r="AR98" s="16">
        <v>18.53</v>
      </c>
      <c r="AS98" s="16">
        <v>18.3</v>
      </c>
      <c r="AT98" s="16">
        <v>18.53</v>
      </c>
      <c r="AU98" t="s">
        <v>173</v>
      </c>
      <c r="AV98" s="16">
        <v>18.28</v>
      </c>
      <c r="AW98" s="16">
        <v>18.489999999999998</v>
      </c>
      <c r="AX98" s="16">
        <v>18.25</v>
      </c>
      <c r="AY98" s="16">
        <v>18.489999999999998</v>
      </c>
      <c r="AZ98" t="s">
        <v>172</v>
      </c>
      <c r="BA98" s="16">
        <v>18.25</v>
      </c>
      <c r="BB98" s="16">
        <v>18.45</v>
      </c>
      <c r="BC98" s="16">
        <v>18.2</v>
      </c>
      <c r="BD98" s="16">
        <v>18.45</v>
      </c>
      <c r="BE98" t="s">
        <v>171</v>
      </c>
      <c r="BF98" s="16">
        <v>18.12</v>
      </c>
      <c r="BG98" s="16">
        <v>18.36</v>
      </c>
      <c r="BH98" s="16">
        <v>18.05</v>
      </c>
      <c r="BI98" s="16">
        <v>18.36</v>
      </c>
      <c r="BJ98" t="s">
        <v>170</v>
      </c>
      <c r="BK98" s="16">
        <v>17.96</v>
      </c>
      <c r="BL98" s="16">
        <v>18.28</v>
      </c>
      <c r="BM98" s="16">
        <v>17.96</v>
      </c>
      <c r="BN98" s="16">
        <v>18.28</v>
      </c>
    </row>
    <row r="99" spans="1:66" x14ac:dyDescent="0.25">
      <c r="A99" s="17">
        <v>44501</v>
      </c>
      <c r="B99" t="s">
        <v>80</v>
      </c>
      <c r="C99" s="16">
        <v>18.850000000000001</v>
      </c>
      <c r="D99" s="16">
        <v>19.22</v>
      </c>
      <c r="E99" s="16">
        <v>18.84</v>
      </c>
      <c r="F99" s="16">
        <v>19.13</v>
      </c>
      <c r="G99" t="s">
        <v>181</v>
      </c>
      <c r="H99" s="16">
        <v>18.8</v>
      </c>
      <c r="I99" s="16">
        <v>19.14</v>
      </c>
      <c r="J99" s="16">
        <v>18.8</v>
      </c>
      <c r="K99" s="16">
        <v>19.03</v>
      </c>
      <c r="L99" t="s">
        <v>180</v>
      </c>
      <c r="M99" s="16">
        <v>18.75</v>
      </c>
      <c r="N99" s="16">
        <v>19.079999999999998</v>
      </c>
      <c r="O99" s="16">
        <v>18.75</v>
      </c>
      <c r="P99" s="16">
        <v>19.07</v>
      </c>
      <c r="Q99" t="s">
        <v>179</v>
      </c>
      <c r="R99" s="16">
        <v>18.8</v>
      </c>
      <c r="S99" s="16">
        <v>19.11</v>
      </c>
      <c r="T99" s="16">
        <v>18.8</v>
      </c>
      <c r="U99" s="16">
        <v>19.05</v>
      </c>
      <c r="V99" t="s">
        <v>178</v>
      </c>
      <c r="W99" s="16">
        <v>18.55</v>
      </c>
      <c r="X99" s="16">
        <v>18.91</v>
      </c>
      <c r="Y99" s="16">
        <v>18.55</v>
      </c>
      <c r="Z99" s="16">
        <v>18.86</v>
      </c>
      <c r="AA99" t="s">
        <v>177</v>
      </c>
      <c r="AB99" s="16">
        <v>18.600000000000001</v>
      </c>
      <c r="AC99" s="16">
        <v>18.84</v>
      </c>
      <c r="AD99" s="16">
        <v>18.600000000000001</v>
      </c>
      <c r="AE99" s="16">
        <v>18.829999999999998</v>
      </c>
      <c r="AF99" t="s">
        <v>176</v>
      </c>
      <c r="AG99" s="16">
        <v>18.55</v>
      </c>
      <c r="AH99" s="16">
        <v>18.899999999999999</v>
      </c>
      <c r="AI99" s="16">
        <v>18.55</v>
      </c>
      <c r="AJ99" s="16">
        <v>18.899999999999999</v>
      </c>
      <c r="AK99" t="s">
        <v>175</v>
      </c>
      <c r="AL99" s="16">
        <v>18.55</v>
      </c>
      <c r="AM99" s="16">
        <v>18.87</v>
      </c>
      <c r="AN99" s="16">
        <v>18.55</v>
      </c>
      <c r="AO99" s="16">
        <v>18.87</v>
      </c>
      <c r="AP99" t="s">
        <v>174</v>
      </c>
      <c r="AQ99" s="16">
        <v>18.72</v>
      </c>
      <c r="AR99" s="16">
        <v>18.850000000000001</v>
      </c>
      <c r="AS99" s="16">
        <v>18.72</v>
      </c>
      <c r="AT99" s="16">
        <v>18.850000000000001</v>
      </c>
      <c r="AU99" t="s">
        <v>173</v>
      </c>
      <c r="AV99" s="16">
        <v>18.649999999999999</v>
      </c>
      <c r="AW99" s="16">
        <v>18.8</v>
      </c>
      <c r="AX99" s="16">
        <v>18.649999999999999</v>
      </c>
      <c r="AY99" s="16">
        <v>18.8</v>
      </c>
      <c r="AZ99" t="s">
        <v>172</v>
      </c>
      <c r="BA99" s="16">
        <v>18.63</v>
      </c>
      <c r="BB99" s="16">
        <v>18.77</v>
      </c>
      <c r="BC99" s="16">
        <v>18.63</v>
      </c>
      <c r="BD99" s="16">
        <v>18.75</v>
      </c>
      <c r="BE99" t="s">
        <v>171</v>
      </c>
      <c r="BF99" s="16">
        <v>18.5</v>
      </c>
      <c r="BG99" s="16">
        <v>18.68</v>
      </c>
      <c r="BH99" s="16">
        <v>18.5</v>
      </c>
      <c r="BI99" s="16">
        <v>18.68</v>
      </c>
      <c r="BJ99" t="s">
        <v>170</v>
      </c>
      <c r="BK99" s="16">
        <v>18.309999999999999</v>
      </c>
      <c r="BL99" s="16">
        <v>18.510000000000002</v>
      </c>
      <c r="BM99" s="16">
        <v>18.309999999999999</v>
      </c>
      <c r="BN99" s="16">
        <v>18.5</v>
      </c>
    </row>
    <row r="100" spans="1:66" x14ac:dyDescent="0.25">
      <c r="A100" s="17">
        <v>44508</v>
      </c>
      <c r="B100" t="s">
        <v>80</v>
      </c>
      <c r="C100" s="16">
        <v>19.07</v>
      </c>
      <c r="D100" s="16">
        <v>19.25</v>
      </c>
      <c r="E100" s="16">
        <v>19.07</v>
      </c>
      <c r="F100" s="16">
        <v>19.11</v>
      </c>
      <c r="G100" t="s">
        <v>181</v>
      </c>
      <c r="H100" s="16">
        <v>18.850000000000001</v>
      </c>
      <c r="I100" s="16">
        <v>19.14</v>
      </c>
      <c r="J100" s="16">
        <v>18.850000000000001</v>
      </c>
      <c r="K100" s="16">
        <v>19.03</v>
      </c>
      <c r="L100" t="s">
        <v>180</v>
      </c>
      <c r="M100" s="16">
        <v>18.98</v>
      </c>
      <c r="N100" s="16">
        <v>19.2</v>
      </c>
      <c r="O100" s="16">
        <v>18.98</v>
      </c>
      <c r="P100" s="16">
        <v>19.100000000000001</v>
      </c>
      <c r="Q100" t="s">
        <v>179</v>
      </c>
      <c r="R100" s="16">
        <v>19.05</v>
      </c>
      <c r="S100" s="16">
        <v>19.22</v>
      </c>
      <c r="T100" s="16">
        <v>19.05</v>
      </c>
      <c r="U100" s="16">
        <v>19.21</v>
      </c>
      <c r="V100" t="s">
        <v>178</v>
      </c>
      <c r="W100" s="16">
        <v>18.86</v>
      </c>
      <c r="X100" s="16">
        <v>19.100000000000001</v>
      </c>
      <c r="Y100" s="16">
        <v>18.850000000000001</v>
      </c>
      <c r="Z100" s="16">
        <v>19.059999999999999</v>
      </c>
      <c r="AA100" t="s">
        <v>177</v>
      </c>
      <c r="AB100" s="16">
        <v>18.850000000000001</v>
      </c>
      <c r="AC100" s="16">
        <v>19.100000000000001</v>
      </c>
      <c r="AD100" s="16">
        <v>18.850000000000001</v>
      </c>
      <c r="AE100" s="16">
        <v>19.02</v>
      </c>
      <c r="AF100" t="s">
        <v>176</v>
      </c>
      <c r="AG100" s="16">
        <v>18.88</v>
      </c>
      <c r="AH100" s="16">
        <v>19.05</v>
      </c>
      <c r="AI100" s="16">
        <v>18.88</v>
      </c>
      <c r="AJ100" s="16">
        <v>18.95</v>
      </c>
      <c r="AK100" t="s">
        <v>175</v>
      </c>
      <c r="AL100" s="16">
        <v>18.87</v>
      </c>
      <c r="AM100" s="16">
        <v>19</v>
      </c>
      <c r="AN100" s="16">
        <v>18.87</v>
      </c>
      <c r="AO100" s="16">
        <v>19</v>
      </c>
      <c r="AP100" t="s">
        <v>174</v>
      </c>
      <c r="AQ100" s="16">
        <v>18.8</v>
      </c>
      <c r="AR100" s="16">
        <v>19</v>
      </c>
      <c r="AS100" s="16">
        <v>18.8</v>
      </c>
      <c r="AT100" s="16">
        <v>19</v>
      </c>
      <c r="AU100" t="s">
        <v>173</v>
      </c>
      <c r="AV100" s="16">
        <v>18.8</v>
      </c>
      <c r="AW100" s="16">
        <v>19</v>
      </c>
      <c r="AX100" s="16">
        <v>18.8</v>
      </c>
      <c r="AY100" s="16">
        <v>19</v>
      </c>
      <c r="AZ100" t="s">
        <v>172</v>
      </c>
      <c r="BA100" s="16">
        <v>18.75</v>
      </c>
      <c r="BB100" s="16">
        <v>19</v>
      </c>
      <c r="BC100" s="16">
        <v>18.75</v>
      </c>
      <c r="BD100" s="16">
        <v>18.899999999999999</v>
      </c>
      <c r="BE100" t="s">
        <v>171</v>
      </c>
      <c r="BF100" s="16">
        <v>18.68</v>
      </c>
      <c r="BG100" s="16">
        <v>18.850000000000001</v>
      </c>
      <c r="BH100" s="16">
        <v>18.68</v>
      </c>
      <c r="BI100" s="16">
        <v>18.79</v>
      </c>
      <c r="BJ100" t="s">
        <v>170</v>
      </c>
      <c r="BK100" s="16">
        <v>18.5</v>
      </c>
      <c r="BL100" s="16">
        <v>18.77</v>
      </c>
      <c r="BM100" s="16">
        <v>18.5</v>
      </c>
      <c r="BN100" s="16">
        <v>18.649999999999999</v>
      </c>
    </row>
    <row r="101" spans="1:66" x14ac:dyDescent="0.25">
      <c r="A101" s="17">
        <v>44515</v>
      </c>
      <c r="B101" t="s">
        <v>80</v>
      </c>
      <c r="C101" s="16">
        <v>19.11</v>
      </c>
      <c r="D101" s="16">
        <v>19.48</v>
      </c>
      <c r="E101" s="16">
        <v>19.05</v>
      </c>
      <c r="F101" s="16">
        <v>19.47</v>
      </c>
      <c r="G101" t="s">
        <v>181</v>
      </c>
      <c r="H101" s="16">
        <v>19</v>
      </c>
      <c r="I101" s="16">
        <v>19.5</v>
      </c>
      <c r="J101" s="16">
        <v>18.8</v>
      </c>
      <c r="K101" s="16">
        <v>19.5</v>
      </c>
      <c r="L101" t="s">
        <v>180</v>
      </c>
      <c r="M101" s="16">
        <v>19.100000000000001</v>
      </c>
      <c r="N101" s="16">
        <v>19.5</v>
      </c>
      <c r="O101" s="16">
        <v>18.77</v>
      </c>
      <c r="P101" s="16">
        <v>19.5</v>
      </c>
      <c r="Q101" t="s">
        <v>179</v>
      </c>
      <c r="R101" s="16">
        <v>19.21</v>
      </c>
      <c r="S101" s="16">
        <v>19.5</v>
      </c>
      <c r="T101" s="16">
        <v>18.670000000000002</v>
      </c>
      <c r="U101" s="16">
        <v>19.5</v>
      </c>
      <c r="V101" t="s">
        <v>178</v>
      </c>
      <c r="W101" s="16">
        <v>19.059999999999999</v>
      </c>
      <c r="X101" s="16">
        <v>19.55</v>
      </c>
      <c r="Y101" s="16">
        <v>18.8</v>
      </c>
      <c r="Z101" s="16">
        <v>19.5</v>
      </c>
      <c r="AA101" t="s">
        <v>177</v>
      </c>
      <c r="AB101" s="16">
        <v>19.02</v>
      </c>
      <c r="AC101" s="16">
        <v>19.5</v>
      </c>
      <c r="AD101" s="16">
        <v>18.850000000000001</v>
      </c>
      <c r="AE101" s="16">
        <v>19.5</v>
      </c>
      <c r="AF101" t="s">
        <v>176</v>
      </c>
      <c r="AG101" s="16">
        <v>18.95</v>
      </c>
      <c r="AH101" s="16">
        <v>19.5</v>
      </c>
      <c r="AI101" s="16">
        <v>18.95</v>
      </c>
      <c r="AJ101" s="16">
        <v>19.5</v>
      </c>
      <c r="AK101" t="s">
        <v>175</v>
      </c>
      <c r="AL101" s="16">
        <v>19</v>
      </c>
      <c r="AM101" s="16">
        <v>19.55</v>
      </c>
      <c r="AN101" s="16">
        <v>18.989999999999998</v>
      </c>
      <c r="AO101" s="16">
        <v>19.55</v>
      </c>
      <c r="AP101" t="s">
        <v>174</v>
      </c>
      <c r="AQ101" s="16">
        <v>19</v>
      </c>
      <c r="AR101" s="16">
        <v>19.46</v>
      </c>
      <c r="AS101" s="16">
        <v>18.989999999999998</v>
      </c>
      <c r="AT101" s="16">
        <v>19.43</v>
      </c>
      <c r="AU101" t="s">
        <v>173</v>
      </c>
      <c r="AV101" s="16">
        <v>19</v>
      </c>
      <c r="AW101" s="16">
        <v>19.45</v>
      </c>
      <c r="AX101" s="16">
        <v>18.989999999999998</v>
      </c>
      <c r="AY101" s="16">
        <v>19.45</v>
      </c>
      <c r="AZ101" t="s">
        <v>172</v>
      </c>
      <c r="BA101" s="16">
        <v>18.899999999999999</v>
      </c>
      <c r="BB101" s="16">
        <v>19.25</v>
      </c>
      <c r="BC101" s="16">
        <v>18.899999999999999</v>
      </c>
      <c r="BD101" s="16">
        <v>19.25</v>
      </c>
      <c r="BE101" t="s">
        <v>171</v>
      </c>
      <c r="BF101" s="16">
        <v>18.79</v>
      </c>
      <c r="BG101" s="16">
        <v>19.05</v>
      </c>
      <c r="BH101" s="16">
        <v>18.79</v>
      </c>
      <c r="BI101" s="16">
        <v>19.05</v>
      </c>
      <c r="BJ101" t="s">
        <v>170</v>
      </c>
      <c r="BK101" s="16">
        <v>18.649999999999999</v>
      </c>
      <c r="BL101" s="16">
        <v>18.98</v>
      </c>
      <c r="BM101" s="16">
        <v>18.649999999999999</v>
      </c>
      <c r="BN101" s="16">
        <v>18.95</v>
      </c>
    </row>
    <row r="102" spans="1:66" x14ac:dyDescent="0.25">
      <c r="A102" s="17">
        <v>44522</v>
      </c>
      <c r="B102" t="s">
        <v>80</v>
      </c>
      <c r="C102" s="16">
        <v>19.47</v>
      </c>
      <c r="D102" s="16">
        <v>19.47</v>
      </c>
      <c r="E102" s="16">
        <v>19.350000000000001</v>
      </c>
      <c r="F102" s="16">
        <v>19.350000000000001</v>
      </c>
      <c r="G102" t="s">
        <v>181</v>
      </c>
      <c r="H102" s="16">
        <v>19.5</v>
      </c>
      <c r="I102" s="16">
        <v>19.5</v>
      </c>
      <c r="J102" s="16">
        <v>19.2</v>
      </c>
      <c r="K102" s="16">
        <v>19.23</v>
      </c>
      <c r="L102" t="s">
        <v>180</v>
      </c>
      <c r="M102" s="16">
        <v>19.5</v>
      </c>
      <c r="N102" s="16">
        <v>19.5</v>
      </c>
      <c r="O102" s="16">
        <v>19.27</v>
      </c>
      <c r="P102" s="16">
        <v>19.27</v>
      </c>
      <c r="Q102" t="s">
        <v>179</v>
      </c>
      <c r="R102" s="16">
        <v>19.5</v>
      </c>
      <c r="S102" s="16">
        <v>19.5</v>
      </c>
      <c r="T102" s="16">
        <v>19.399999999999999</v>
      </c>
      <c r="U102" s="16">
        <v>19.5</v>
      </c>
      <c r="V102" t="s">
        <v>178</v>
      </c>
      <c r="W102" s="16">
        <v>19.5</v>
      </c>
      <c r="X102" s="16">
        <v>19.55</v>
      </c>
      <c r="Y102" s="16">
        <v>19.3</v>
      </c>
      <c r="Z102" s="16">
        <v>19.3</v>
      </c>
      <c r="AA102" t="s">
        <v>177</v>
      </c>
      <c r="AB102" s="16">
        <v>19.559999999999999</v>
      </c>
      <c r="AC102" s="16">
        <v>19.61</v>
      </c>
      <c r="AD102" s="16">
        <v>19.25</v>
      </c>
      <c r="AE102" s="16">
        <v>19.3</v>
      </c>
      <c r="AF102" t="s">
        <v>176</v>
      </c>
      <c r="AG102" s="16">
        <v>19.52</v>
      </c>
      <c r="AH102" s="16">
        <v>19.52</v>
      </c>
      <c r="AI102" s="16">
        <v>19.32</v>
      </c>
      <c r="AJ102" s="16">
        <v>19.399999999999999</v>
      </c>
      <c r="AK102" t="s">
        <v>175</v>
      </c>
      <c r="AL102" s="16">
        <v>19.55</v>
      </c>
      <c r="AM102" s="16">
        <v>19.55</v>
      </c>
      <c r="AN102" s="16">
        <v>19.37</v>
      </c>
      <c r="AO102" s="16">
        <v>19.399999999999999</v>
      </c>
      <c r="AP102" t="s">
        <v>174</v>
      </c>
      <c r="AQ102" s="16">
        <v>19.55</v>
      </c>
      <c r="AR102" s="16">
        <v>19.55</v>
      </c>
      <c r="AS102" s="16">
        <v>19.43</v>
      </c>
      <c r="AT102" s="16">
        <v>19.47</v>
      </c>
      <c r="AU102" t="s">
        <v>173</v>
      </c>
      <c r="AV102" s="16">
        <v>19.3</v>
      </c>
      <c r="AW102" s="16">
        <v>19.45</v>
      </c>
      <c r="AX102" s="16">
        <v>19.3</v>
      </c>
      <c r="AY102" s="16">
        <v>19.3</v>
      </c>
      <c r="AZ102" t="s">
        <v>172</v>
      </c>
      <c r="BA102" s="16">
        <v>19.25</v>
      </c>
      <c r="BB102" s="16">
        <v>19.27</v>
      </c>
      <c r="BC102" s="16">
        <v>19.2</v>
      </c>
      <c r="BD102" s="16">
        <v>19.2</v>
      </c>
      <c r="BE102" t="s">
        <v>171</v>
      </c>
      <c r="BF102" s="16">
        <v>19.05</v>
      </c>
      <c r="BG102" s="16">
        <v>19.05</v>
      </c>
      <c r="BH102" s="16">
        <v>19.05</v>
      </c>
      <c r="BI102" s="16">
        <v>19.05</v>
      </c>
      <c r="BJ102" t="s">
        <v>170</v>
      </c>
      <c r="BK102" s="16">
        <v>18.95</v>
      </c>
      <c r="BL102" s="16">
        <v>18.95</v>
      </c>
      <c r="BM102" s="16">
        <v>18.87</v>
      </c>
      <c r="BN102" s="16">
        <v>18.89</v>
      </c>
    </row>
    <row r="103" spans="1:66" x14ac:dyDescent="0.25">
      <c r="A103" s="17">
        <v>44529</v>
      </c>
      <c r="B103" t="s">
        <v>80</v>
      </c>
      <c r="C103" s="16">
        <v>19.350000000000001</v>
      </c>
      <c r="D103" s="16">
        <v>19.350000000000001</v>
      </c>
      <c r="E103" s="16">
        <v>19.2</v>
      </c>
      <c r="F103" s="16">
        <v>19.34</v>
      </c>
      <c r="G103" t="s">
        <v>181</v>
      </c>
      <c r="H103" s="16">
        <v>19.22</v>
      </c>
      <c r="I103" s="16">
        <v>19.600000000000001</v>
      </c>
      <c r="J103" s="16">
        <v>19.13</v>
      </c>
      <c r="K103" s="16">
        <v>19.600000000000001</v>
      </c>
      <c r="L103" t="s">
        <v>180</v>
      </c>
      <c r="M103" s="16">
        <v>19.2</v>
      </c>
      <c r="N103" s="16">
        <v>19.61</v>
      </c>
      <c r="O103" s="16">
        <v>19.100000000000001</v>
      </c>
      <c r="P103" s="16">
        <v>19.61</v>
      </c>
      <c r="Q103" t="s">
        <v>179</v>
      </c>
      <c r="R103" s="16">
        <v>19.3</v>
      </c>
      <c r="S103" s="16">
        <v>19.63</v>
      </c>
      <c r="T103" s="16">
        <v>19.190000000000001</v>
      </c>
      <c r="U103" s="16">
        <v>19.61</v>
      </c>
      <c r="V103" t="s">
        <v>178</v>
      </c>
      <c r="W103" s="16">
        <v>19.25</v>
      </c>
      <c r="X103" s="16">
        <v>19.579999999999998</v>
      </c>
      <c r="Y103" s="16">
        <v>19.100000000000001</v>
      </c>
      <c r="Z103" s="16">
        <v>19.579999999999998</v>
      </c>
      <c r="AA103" t="s">
        <v>177</v>
      </c>
      <c r="AB103" s="16">
        <v>19.25</v>
      </c>
      <c r="AC103" s="16">
        <v>19.53</v>
      </c>
      <c r="AD103" s="16">
        <v>19.05</v>
      </c>
      <c r="AE103" s="16">
        <v>19.510000000000002</v>
      </c>
      <c r="AF103" t="s">
        <v>176</v>
      </c>
      <c r="AG103" s="16">
        <v>19.29</v>
      </c>
      <c r="AH103" s="16">
        <v>19.61</v>
      </c>
      <c r="AI103" s="16">
        <v>19.190000000000001</v>
      </c>
      <c r="AJ103" s="16">
        <v>19.61</v>
      </c>
      <c r="AK103" t="s">
        <v>175</v>
      </c>
      <c r="AL103" s="16">
        <v>19.34</v>
      </c>
      <c r="AM103" s="16">
        <v>19.55</v>
      </c>
      <c r="AN103" s="16">
        <v>19.2</v>
      </c>
      <c r="AO103" s="16">
        <v>19.54</v>
      </c>
      <c r="AP103" t="s">
        <v>174</v>
      </c>
      <c r="AQ103" s="16">
        <v>19.3</v>
      </c>
      <c r="AR103" s="16">
        <v>19.559999999999999</v>
      </c>
      <c r="AS103" s="16">
        <v>19.190000000000001</v>
      </c>
      <c r="AT103" s="16">
        <v>19.55</v>
      </c>
      <c r="AU103" t="s">
        <v>173</v>
      </c>
      <c r="AV103" s="16">
        <v>19.239999999999998</v>
      </c>
      <c r="AW103" s="16">
        <v>19.55</v>
      </c>
      <c r="AX103" s="16">
        <v>19.239999999999998</v>
      </c>
      <c r="AY103" s="16">
        <v>19.53</v>
      </c>
      <c r="AZ103" t="s">
        <v>172</v>
      </c>
      <c r="BA103" s="16">
        <v>19.14</v>
      </c>
      <c r="BB103" s="16">
        <v>19.53</v>
      </c>
      <c r="BC103" s="16">
        <v>19.09</v>
      </c>
      <c r="BD103" s="16">
        <v>19.510000000000002</v>
      </c>
      <c r="BE103" t="s">
        <v>171</v>
      </c>
      <c r="BF103" s="16">
        <v>18.899999999999999</v>
      </c>
      <c r="BG103" s="16">
        <v>19.36</v>
      </c>
      <c r="BH103" s="16">
        <v>18.850000000000001</v>
      </c>
      <c r="BI103" s="16">
        <v>19.34</v>
      </c>
      <c r="BJ103" t="s">
        <v>170</v>
      </c>
      <c r="BK103" s="16">
        <v>18.8</v>
      </c>
      <c r="BL103" s="16">
        <v>19.05</v>
      </c>
      <c r="BM103" s="16">
        <v>18.79</v>
      </c>
      <c r="BN103" s="16">
        <v>19.02</v>
      </c>
    </row>
    <row r="104" spans="1:66" x14ac:dyDescent="0.25">
      <c r="A104" s="17">
        <v>44536</v>
      </c>
      <c r="B104" t="s">
        <v>80</v>
      </c>
      <c r="C104" s="16">
        <v>19.47</v>
      </c>
      <c r="D104" s="16">
        <v>19.78</v>
      </c>
      <c r="E104" s="16">
        <v>19.47</v>
      </c>
      <c r="F104" s="16">
        <v>19.78</v>
      </c>
      <c r="G104" t="s">
        <v>181</v>
      </c>
      <c r="H104" s="16">
        <v>19.61</v>
      </c>
      <c r="I104" s="16">
        <v>20.350000000000001</v>
      </c>
      <c r="J104" s="16">
        <v>19.61</v>
      </c>
      <c r="K104" s="16">
        <v>20.350000000000001</v>
      </c>
      <c r="L104" t="s">
        <v>180</v>
      </c>
      <c r="M104" s="16">
        <v>19.649999999999999</v>
      </c>
      <c r="N104" s="16">
        <v>20.45</v>
      </c>
      <c r="O104" s="16">
        <v>19.649999999999999</v>
      </c>
      <c r="P104" s="16">
        <v>20.45</v>
      </c>
      <c r="Q104" t="s">
        <v>179</v>
      </c>
      <c r="R104" s="16">
        <v>19.86</v>
      </c>
      <c r="S104" s="16">
        <v>20.46</v>
      </c>
      <c r="T104" s="16">
        <v>19.86</v>
      </c>
      <c r="U104" s="16">
        <v>20.46</v>
      </c>
      <c r="V104" t="s">
        <v>178</v>
      </c>
      <c r="W104" s="16">
        <v>19.739999999999998</v>
      </c>
      <c r="X104" s="16">
        <v>20.399999999999999</v>
      </c>
      <c r="Y104" s="16">
        <v>19.739999999999998</v>
      </c>
      <c r="Z104" s="16">
        <v>20.399999999999999</v>
      </c>
      <c r="AA104" t="s">
        <v>177</v>
      </c>
      <c r="AB104" s="16">
        <v>19.8</v>
      </c>
      <c r="AC104" s="16">
        <v>20.32</v>
      </c>
      <c r="AD104" s="16">
        <v>19.7</v>
      </c>
      <c r="AE104" s="16">
        <v>20.32</v>
      </c>
      <c r="AF104" t="s">
        <v>176</v>
      </c>
      <c r="AG104" s="16">
        <v>19.8</v>
      </c>
      <c r="AH104" s="16">
        <v>20.36</v>
      </c>
      <c r="AI104" s="16">
        <v>19.670000000000002</v>
      </c>
      <c r="AJ104" s="16">
        <v>20.36</v>
      </c>
      <c r="AK104" t="s">
        <v>175</v>
      </c>
      <c r="AL104" s="16">
        <v>19.8</v>
      </c>
      <c r="AM104" s="16">
        <v>20.28</v>
      </c>
      <c r="AN104" s="16">
        <v>19.78</v>
      </c>
      <c r="AO104" s="16">
        <v>20.28</v>
      </c>
      <c r="AP104" t="s">
        <v>174</v>
      </c>
      <c r="AQ104" s="16">
        <v>19.600000000000001</v>
      </c>
      <c r="AR104" s="16">
        <v>20.22</v>
      </c>
      <c r="AS104" s="16">
        <v>19.600000000000001</v>
      </c>
      <c r="AT104" s="16">
        <v>20.22</v>
      </c>
      <c r="AU104" t="s">
        <v>173</v>
      </c>
      <c r="AV104" s="16">
        <v>19.75</v>
      </c>
      <c r="AW104" s="16">
        <v>20.11</v>
      </c>
      <c r="AX104" s="16">
        <v>19.739999999999998</v>
      </c>
      <c r="AY104" s="16">
        <v>20.11</v>
      </c>
      <c r="AZ104" t="s">
        <v>172</v>
      </c>
      <c r="BA104" s="16">
        <v>19.7</v>
      </c>
      <c r="BB104" s="16">
        <v>20.02</v>
      </c>
      <c r="BC104" s="16">
        <v>19.7</v>
      </c>
      <c r="BD104" s="16">
        <v>20.010000000000002</v>
      </c>
      <c r="BE104" t="s">
        <v>171</v>
      </c>
      <c r="BF104" s="16">
        <v>19.440000000000001</v>
      </c>
      <c r="BG104" s="16">
        <v>19.829999999999998</v>
      </c>
      <c r="BH104" s="16">
        <v>19.440000000000001</v>
      </c>
      <c r="BI104" s="16">
        <v>19.829999999999998</v>
      </c>
      <c r="BJ104" t="s">
        <v>170</v>
      </c>
      <c r="BK104" s="16">
        <v>19.2</v>
      </c>
      <c r="BL104" s="16">
        <v>19.61</v>
      </c>
      <c r="BM104" s="16">
        <v>19.2</v>
      </c>
      <c r="BN104" s="16">
        <v>19.61</v>
      </c>
    </row>
    <row r="105" spans="1:66" x14ac:dyDescent="0.25">
      <c r="A105" s="17">
        <v>44543</v>
      </c>
      <c r="B105" t="s">
        <v>80</v>
      </c>
      <c r="C105" s="16">
        <v>19.78</v>
      </c>
      <c r="D105" s="16">
        <v>19.82</v>
      </c>
      <c r="E105" s="16">
        <v>19.78</v>
      </c>
      <c r="F105" s="16">
        <v>19.78</v>
      </c>
      <c r="G105" t="s">
        <v>181</v>
      </c>
      <c r="H105" s="16">
        <v>20.2</v>
      </c>
      <c r="I105" s="16">
        <v>20.58</v>
      </c>
      <c r="J105" s="16">
        <v>20.2</v>
      </c>
      <c r="K105" s="16">
        <v>20.45</v>
      </c>
      <c r="L105" t="s">
        <v>180</v>
      </c>
      <c r="M105" s="16">
        <v>20.350000000000001</v>
      </c>
      <c r="N105" s="16">
        <v>20.73</v>
      </c>
      <c r="O105" s="16">
        <v>20.350000000000001</v>
      </c>
      <c r="P105" s="16">
        <v>20.65</v>
      </c>
      <c r="Q105" t="s">
        <v>179</v>
      </c>
      <c r="R105" s="16">
        <v>20.41</v>
      </c>
      <c r="S105" s="16">
        <v>20.83</v>
      </c>
      <c r="T105" s="16">
        <v>20.36</v>
      </c>
      <c r="U105" s="16">
        <v>20.76</v>
      </c>
      <c r="V105" t="s">
        <v>178</v>
      </c>
      <c r="W105" s="16">
        <v>20.47</v>
      </c>
      <c r="X105" s="16">
        <v>20.84</v>
      </c>
      <c r="Y105" s="16">
        <v>20.29</v>
      </c>
      <c r="Z105" s="16">
        <v>20.75</v>
      </c>
      <c r="AA105" t="s">
        <v>177</v>
      </c>
      <c r="AB105" s="16">
        <v>20.38</v>
      </c>
      <c r="AC105" s="16">
        <v>20.76</v>
      </c>
      <c r="AD105" s="16">
        <v>20.2</v>
      </c>
      <c r="AE105" s="16">
        <v>20.64</v>
      </c>
      <c r="AF105" t="s">
        <v>176</v>
      </c>
      <c r="AG105" s="16">
        <v>20.36</v>
      </c>
      <c r="AH105" s="16">
        <v>20.74</v>
      </c>
      <c r="AI105" s="16">
        <v>20.170000000000002</v>
      </c>
      <c r="AJ105" s="16">
        <v>20.68</v>
      </c>
      <c r="AK105" t="s">
        <v>175</v>
      </c>
      <c r="AL105" s="16">
        <v>20.2</v>
      </c>
      <c r="AM105" s="16">
        <v>20.78</v>
      </c>
      <c r="AN105" s="16">
        <v>20.2</v>
      </c>
      <c r="AO105" s="16">
        <v>20.78</v>
      </c>
      <c r="AP105" t="s">
        <v>174</v>
      </c>
      <c r="AQ105" s="16">
        <v>20.149999999999999</v>
      </c>
      <c r="AR105" s="16">
        <v>20.72</v>
      </c>
      <c r="AS105" s="16">
        <v>20.149999999999999</v>
      </c>
      <c r="AT105" s="16">
        <v>20.72</v>
      </c>
      <c r="AU105" t="s">
        <v>173</v>
      </c>
      <c r="AV105" s="16">
        <v>20.05</v>
      </c>
      <c r="AW105" s="16">
        <v>20.55</v>
      </c>
      <c r="AX105" s="16">
        <v>20.05</v>
      </c>
      <c r="AY105" s="16">
        <v>20.55</v>
      </c>
      <c r="AZ105" t="s">
        <v>172</v>
      </c>
      <c r="BA105" s="16">
        <v>20</v>
      </c>
      <c r="BB105" s="16">
        <v>20.49</v>
      </c>
      <c r="BC105" s="16">
        <v>19.989999999999998</v>
      </c>
      <c r="BD105" s="16">
        <v>20.49</v>
      </c>
      <c r="BE105" t="s">
        <v>171</v>
      </c>
      <c r="BF105" s="16">
        <v>19.829999999999998</v>
      </c>
      <c r="BG105" s="16">
        <v>20.309999999999999</v>
      </c>
      <c r="BH105" s="16">
        <v>19.829999999999998</v>
      </c>
      <c r="BI105" s="16">
        <v>20.309999999999999</v>
      </c>
      <c r="BJ105" t="s">
        <v>170</v>
      </c>
      <c r="BK105" s="16">
        <v>19.559999999999999</v>
      </c>
      <c r="BL105" s="16">
        <v>20.149999999999999</v>
      </c>
      <c r="BM105" s="16">
        <v>19.5</v>
      </c>
      <c r="BN105" s="16">
        <v>20.149999999999999</v>
      </c>
    </row>
    <row r="106" spans="1:66" x14ac:dyDescent="0.25">
      <c r="A106" s="17">
        <v>44550</v>
      </c>
      <c r="B106" t="s">
        <v>80</v>
      </c>
      <c r="C106" s="16">
        <v>19.78</v>
      </c>
      <c r="D106" s="16">
        <v>19.850000000000001</v>
      </c>
      <c r="E106" s="16">
        <v>19.78</v>
      </c>
      <c r="F106" s="16">
        <v>19.850000000000001</v>
      </c>
      <c r="G106" t="s">
        <v>181</v>
      </c>
      <c r="H106" s="16">
        <v>20.399999999999999</v>
      </c>
      <c r="I106" s="16">
        <v>20.95</v>
      </c>
      <c r="J106" s="16">
        <v>20.29</v>
      </c>
      <c r="K106" s="16">
        <v>20.95</v>
      </c>
      <c r="L106" t="s">
        <v>180</v>
      </c>
      <c r="M106" s="16">
        <v>20.65</v>
      </c>
      <c r="N106" s="16">
        <v>21</v>
      </c>
      <c r="O106" s="16">
        <v>20.34</v>
      </c>
      <c r="P106" s="16">
        <v>21</v>
      </c>
      <c r="Q106" t="s">
        <v>179</v>
      </c>
      <c r="R106" s="16">
        <v>20.71</v>
      </c>
      <c r="S106" s="16">
        <v>21</v>
      </c>
      <c r="T106" s="16">
        <v>20.39</v>
      </c>
      <c r="U106" s="16">
        <v>21</v>
      </c>
      <c r="V106" t="s">
        <v>178</v>
      </c>
      <c r="W106" s="16">
        <v>20.81</v>
      </c>
      <c r="X106" s="16">
        <v>21</v>
      </c>
      <c r="Y106" s="16">
        <v>20.59</v>
      </c>
      <c r="Z106" s="16">
        <v>21</v>
      </c>
      <c r="AA106" t="s">
        <v>177</v>
      </c>
      <c r="AB106" s="16">
        <v>20.64</v>
      </c>
      <c r="AC106" s="16">
        <v>20.81</v>
      </c>
      <c r="AD106" s="16">
        <v>20.46</v>
      </c>
      <c r="AE106" s="16">
        <v>20.75</v>
      </c>
      <c r="AF106" t="s">
        <v>176</v>
      </c>
      <c r="AG106" s="16">
        <v>20.55</v>
      </c>
      <c r="AH106" s="16">
        <v>20.8</v>
      </c>
      <c r="AI106" s="16">
        <v>20.22</v>
      </c>
      <c r="AJ106" s="16">
        <v>20.8</v>
      </c>
      <c r="AK106" t="s">
        <v>175</v>
      </c>
      <c r="AL106" s="16">
        <v>20.6</v>
      </c>
      <c r="AM106" s="16">
        <v>20.84</v>
      </c>
      <c r="AN106" s="16">
        <v>20.43</v>
      </c>
      <c r="AO106" s="16">
        <v>20.79</v>
      </c>
      <c r="AP106" t="s">
        <v>174</v>
      </c>
      <c r="AQ106" s="16">
        <v>20.6</v>
      </c>
      <c r="AR106" s="16">
        <v>20.74</v>
      </c>
      <c r="AS106" s="16">
        <v>20.18</v>
      </c>
      <c r="AT106" s="16">
        <v>20.74</v>
      </c>
      <c r="AU106" t="s">
        <v>173</v>
      </c>
      <c r="AV106" s="16">
        <v>20.51</v>
      </c>
      <c r="AW106" s="16">
        <v>20.61</v>
      </c>
      <c r="AX106" s="16">
        <v>20.49</v>
      </c>
      <c r="AY106" s="16">
        <v>20.6</v>
      </c>
      <c r="AZ106" t="s">
        <v>172</v>
      </c>
      <c r="BA106" s="16">
        <v>20.5</v>
      </c>
      <c r="BB106" s="16">
        <v>20.6</v>
      </c>
      <c r="BC106" s="16">
        <v>20.36</v>
      </c>
      <c r="BD106" s="16">
        <v>20.6</v>
      </c>
      <c r="BE106" t="s">
        <v>171</v>
      </c>
      <c r="BF106" s="16">
        <v>20.3</v>
      </c>
      <c r="BG106" s="16">
        <v>20.5</v>
      </c>
      <c r="BH106" s="16">
        <v>20.239999999999998</v>
      </c>
      <c r="BI106" s="16">
        <v>20.43</v>
      </c>
      <c r="BJ106" t="s">
        <v>170</v>
      </c>
      <c r="BK106" s="16">
        <v>20.149999999999999</v>
      </c>
      <c r="BL106" s="16">
        <v>20.34</v>
      </c>
      <c r="BM106" s="16">
        <v>19.89</v>
      </c>
      <c r="BN106" s="16">
        <v>20.29</v>
      </c>
    </row>
    <row r="107" spans="1:66" x14ac:dyDescent="0.25">
      <c r="A107" s="17">
        <v>44557</v>
      </c>
      <c r="B107" t="s">
        <v>80</v>
      </c>
      <c r="C107" s="16">
        <v>19.87</v>
      </c>
      <c r="D107" s="16">
        <v>19.88</v>
      </c>
      <c r="E107" s="16">
        <v>19.87</v>
      </c>
      <c r="F107" s="16">
        <v>19.87</v>
      </c>
      <c r="G107" t="s">
        <v>181</v>
      </c>
      <c r="H107" s="16">
        <v>21</v>
      </c>
      <c r="I107" s="16">
        <v>21.5</v>
      </c>
      <c r="J107" s="16">
        <v>20.93</v>
      </c>
      <c r="K107" s="16">
        <v>21.5</v>
      </c>
      <c r="L107" t="s">
        <v>180</v>
      </c>
      <c r="M107" s="16">
        <v>21.1</v>
      </c>
      <c r="N107" s="16">
        <v>21.41</v>
      </c>
      <c r="O107" s="16">
        <v>21.05</v>
      </c>
      <c r="P107" s="16">
        <v>21.38</v>
      </c>
      <c r="Q107" t="s">
        <v>179</v>
      </c>
      <c r="R107" s="16">
        <v>21.1</v>
      </c>
      <c r="S107" s="16">
        <v>21.45</v>
      </c>
      <c r="T107" s="16">
        <v>21.08</v>
      </c>
      <c r="U107" s="16">
        <v>21.33</v>
      </c>
      <c r="V107" t="s">
        <v>178</v>
      </c>
      <c r="W107" s="16">
        <v>21</v>
      </c>
      <c r="X107" s="16">
        <v>21.33</v>
      </c>
      <c r="Y107" s="16">
        <v>21</v>
      </c>
      <c r="Z107" s="16">
        <v>21.23</v>
      </c>
      <c r="AA107" t="s">
        <v>177</v>
      </c>
      <c r="AB107" s="16">
        <v>21</v>
      </c>
      <c r="AC107" s="16">
        <v>21.3</v>
      </c>
      <c r="AD107" s="16">
        <v>21</v>
      </c>
      <c r="AE107" s="16">
        <v>21</v>
      </c>
      <c r="AF107" t="s">
        <v>176</v>
      </c>
      <c r="AG107" s="16">
        <v>20.85</v>
      </c>
      <c r="AH107" s="16">
        <v>21.3</v>
      </c>
      <c r="AI107" s="16">
        <v>20.76</v>
      </c>
      <c r="AJ107" s="16">
        <v>20.81</v>
      </c>
      <c r="AK107" t="s">
        <v>175</v>
      </c>
      <c r="AL107" s="16">
        <v>20.85</v>
      </c>
      <c r="AM107" s="16">
        <v>21.25</v>
      </c>
      <c r="AN107" s="16">
        <v>20.78</v>
      </c>
      <c r="AO107" s="16">
        <v>20.88</v>
      </c>
      <c r="AP107" t="s">
        <v>174</v>
      </c>
      <c r="AQ107" s="16">
        <v>20.85</v>
      </c>
      <c r="AR107" s="16">
        <v>21.25</v>
      </c>
      <c r="AS107" s="16">
        <v>20.75</v>
      </c>
      <c r="AT107" s="16">
        <v>20.85</v>
      </c>
      <c r="AU107" t="s">
        <v>173</v>
      </c>
      <c r="AV107" s="16">
        <v>20.5</v>
      </c>
      <c r="AW107" s="16">
        <v>21.23</v>
      </c>
      <c r="AX107" s="16">
        <v>20.5</v>
      </c>
      <c r="AY107" s="16">
        <v>20.75</v>
      </c>
      <c r="AZ107" t="s">
        <v>172</v>
      </c>
      <c r="BA107" s="16">
        <v>20.63</v>
      </c>
      <c r="BB107" s="16">
        <v>21.17</v>
      </c>
      <c r="BC107" s="16">
        <v>20.420000000000002</v>
      </c>
      <c r="BD107" s="16">
        <v>20.6</v>
      </c>
      <c r="BE107" t="s">
        <v>171</v>
      </c>
      <c r="BF107" s="16">
        <v>20.47</v>
      </c>
      <c r="BG107" s="16">
        <v>21.03</v>
      </c>
      <c r="BH107" s="16">
        <v>20.47</v>
      </c>
      <c r="BI107" s="16">
        <v>20.88</v>
      </c>
      <c r="BJ107" t="s">
        <v>170</v>
      </c>
      <c r="BK107" s="16">
        <v>20.29</v>
      </c>
      <c r="BL107" s="16">
        <v>20.5</v>
      </c>
      <c r="BM107" s="16">
        <v>20.29</v>
      </c>
      <c r="BN107" s="16">
        <v>20.39</v>
      </c>
    </row>
    <row r="108" spans="1:66" x14ac:dyDescent="0.25">
      <c r="A108" s="17">
        <v>44564</v>
      </c>
      <c r="B108" t="s">
        <v>80</v>
      </c>
      <c r="C108" s="16">
        <v>19.87</v>
      </c>
      <c r="D108" s="16">
        <v>19.88</v>
      </c>
      <c r="E108" s="16">
        <v>19.87</v>
      </c>
      <c r="F108" s="16">
        <v>19.88</v>
      </c>
      <c r="G108" t="s">
        <v>181</v>
      </c>
      <c r="H108" s="16">
        <v>21.5</v>
      </c>
      <c r="I108" s="16">
        <v>22.35</v>
      </c>
      <c r="J108" s="16">
        <v>21.5</v>
      </c>
      <c r="K108" s="16">
        <v>22.35</v>
      </c>
      <c r="L108" t="s">
        <v>180</v>
      </c>
      <c r="M108" s="16">
        <v>21.45</v>
      </c>
      <c r="N108" s="16">
        <v>22.41</v>
      </c>
      <c r="O108" s="16">
        <v>21.33</v>
      </c>
      <c r="P108" s="16">
        <v>22.13</v>
      </c>
      <c r="Q108" t="s">
        <v>179</v>
      </c>
      <c r="R108" s="16">
        <v>21.3</v>
      </c>
      <c r="S108" s="16">
        <v>22.44</v>
      </c>
      <c r="T108" s="16">
        <v>21.28</v>
      </c>
      <c r="U108" s="16">
        <v>22.22</v>
      </c>
      <c r="V108" t="s">
        <v>178</v>
      </c>
      <c r="W108" s="16">
        <v>21.23</v>
      </c>
      <c r="X108" s="16">
        <v>22.3</v>
      </c>
      <c r="Y108" s="16">
        <v>21.23</v>
      </c>
      <c r="Z108" s="16">
        <v>21.99</v>
      </c>
      <c r="AA108" t="s">
        <v>177</v>
      </c>
      <c r="AB108" s="16">
        <v>21.05</v>
      </c>
      <c r="AC108" s="16">
        <v>22.1</v>
      </c>
      <c r="AD108" s="16">
        <v>21.05</v>
      </c>
      <c r="AE108" s="16">
        <v>21.81</v>
      </c>
      <c r="AF108" t="s">
        <v>176</v>
      </c>
      <c r="AG108" s="16">
        <v>20.92</v>
      </c>
      <c r="AH108" s="16">
        <v>21.91</v>
      </c>
      <c r="AI108" s="16">
        <v>20.92</v>
      </c>
      <c r="AJ108" s="16">
        <v>21.75</v>
      </c>
      <c r="AK108" t="s">
        <v>175</v>
      </c>
      <c r="AL108" s="16">
        <v>21</v>
      </c>
      <c r="AM108" s="16">
        <v>21.79</v>
      </c>
      <c r="AN108" s="16">
        <v>20.91</v>
      </c>
      <c r="AO108" s="16">
        <v>21.68</v>
      </c>
      <c r="AP108" t="s">
        <v>174</v>
      </c>
      <c r="AQ108" s="16">
        <v>21</v>
      </c>
      <c r="AR108" s="16">
        <v>21.74</v>
      </c>
      <c r="AS108" s="16">
        <v>20.91</v>
      </c>
      <c r="AT108" s="16">
        <v>21.7</v>
      </c>
      <c r="AU108" t="s">
        <v>173</v>
      </c>
      <c r="AV108" s="16">
        <v>21</v>
      </c>
      <c r="AW108" s="16">
        <v>21.57</v>
      </c>
      <c r="AX108" s="16">
        <v>20.89</v>
      </c>
      <c r="AY108" s="16">
        <v>21.47</v>
      </c>
      <c r="AZ108" t="s">
        <v>172</v>
      </c>
      <c r="BA108" s="16">
        <v>20.75</v>
      </c>
      <c r="BB108" s="16">
        <v>21.29</v>
      </c>
      <c r="BC108" s="16">
        <v>20.64</v>
      </c>
      <c r="BD108" s="16">
        <v>21.25</v>
      </c>
      <c r="BE108" t="s">
        <v>171</v>
      </c>
      <c r="BF108" s="16">
        <v>20.88</v>
      </c>
      <c r="BG108" s="16">
        <v>21.08</v>
      </c>
      <c r="BH108" s="16">
        <v>20.68</v>
      </c>
      <c r="BI108" s="16">
        <v>20.97</v>
      </c>
      <c r="BJ108" t="s">
        <v>170</v>
      </c>
      <c r="BK108" s="16">
        <v>20.39</v>
      </c>
      <c r="BL108" s="16">
        <v>20.79</v>
      </c>
      <c r="BM108" s="16">
        <v>20.239999999999998</v>
      </c>
      <c r="BN108" s="16">
        <v>20.67</v>
      </c>
    </row>
    <row r="109" spans="1:66" x14ac:dyDescent="0.25">
      <c r="A109" s="17">
        <v>44571</v>
      </c>
      <c r="C109" s="16"/>
      <c r="D109" s="16"/>
      <c r="E109" s="16"/>
      <c r="F109" s="16"/>
      <c r="G109" t="s">
        <v>181</v>
      </c>
      <c r="H109" s="16">
        <v>22.4</v>
      </c>
      <c r="I109" s="16">
        <v>22.8</v>
      </c>
      <c r="J109" s="16">
        <v>22.4</v>
      </c>
      <c r="K109" s="16">
        <v>22.8</v>
      </c>
      <c r="L109" t="s">
        <v>180</v>
      </c>
      <c r="M109" s="16">
        <v>22.46</v>
      </c>
      <c r="N109" s="16">
        <v>23.57</v>
      </c>
      <c r="O109" s="16">
        <v>22.46</v>
      </c>
      <c r="P109" s="16">
        <v>23.49</v>
      </c>
      <c r="Q109" t="s">
        <v>179</v>
      </c>
      <c r="R109" s="16">
        <v>22.43</v>
      </c>
      <c r="S109" s="16">
        <v>23.53</v>
      </c>
      <c r="T109" s="16">
        <v>22.43</v>
      </c>
      <c r="U109" s="16">
        <v>23.5</v>
      </c>
      <c r="V109" t="s">
        <v>178</v>
      </c>
      <c r="W109" s="16">
        <v>22.36</v>
      </c>
      <c r="X109" s="16">
        <v>23.25</v>
      </c>
      <c r="Y109" s="16">
        <v>22.36</v>
      </c>
      <c r="Z109" s="16">
        <v>23.14</v>
      </c>
      <c r="AA109" t="s">
        <v>177</v>
      </c>
      <c r="AB109" s="16">
        <v>21.91</v>
      </c>
      <c r="AC109" s="16">
        <v>23</v>
      </c>
      <c r="AD109" s="16">
        <v>21.91</v>
      </c>
      <c r="AE109" s="16">
        <v>22.86</v>
      </c>
      <c r="AF109" t="s">
        <v>176</v>
      </c>
      <c r="AG109" s="16">
        <v>21.79</v>
      </c>
      <c r="AH109" s="16">
        <v>22.58</v>
      </c>
      <c r="AI109" s="16">
        <v>21.79</v>
      </c>
      <c r="AJ109" s="16">
        <v>22.52</v>
      </c>
      <c r="AK109" t="s">
        <v>175</v>
      </c>
      <c r="AL109" s="16">
        <v>21.8</v>
      </c>
      <c r="AM109" s="16">
        <v>22.52</v>
      </c>
      <c r="AN109" s="16">
        <v>21.56</v>
      </c>
      <c r="AO109" s="16">
        <v>22.25</v>
      </c>
      <c r="AP109" t="s">
        <v>174</v>
      </c>
      <c r="AQ109" s="16">
        <v>21.72</v>
      </c>
      <c r="AR109" s="16">
        <v>22.34</v>
      </c>
      <c r="AS109" s="16">
        <v>21.6</v>
      </c>
      <c r="AT109" s="16">
        <v>22.1</v>
      </c>
      <c r="AU109" t="s">
        <v>173</v>
      </c>
      <c r="AV109" s="16">
        <v>21.53</v>
      </c>
      <c r="AW109" s="16">
        <v>22.25</v>
      </c>
      <c r="AX109" s="16">
        <v>21.5</v>
      </c>
      <c r="AY109" s="16">
        <v>21.99</v>
      </c>
      <c r="AZ109" t="s">
        <v>172</v>
      </c>
      <c r="BA109" s="16">
        <v>21.29</v>
      </c>
      <c r="BB109" s="16">
        <v>21.7</v>
      </c>
      <c r="BC109" s="16">
        <v>21.29</v>
      </c>
      <c r="BD109" s="16">
        <v>21.63</v>
      </c>
      <c r="BE109" t="s">
        <v>171</v>
      </c>
      <c r="BF109" s="16">
        <v>21.07</v>
      </c>
      <c r="BG109" s="16">
        <v>21.44</v>
      </c>
      <c r="BH109" s="16">
        <v>20.95</v>
      </c>
      <c r="BI109" s="16">
        <v>21.09</v>
      </c>
      <c r="BJ109" t="s">
        <v>170</v>
      </c>
      <c r="BK109" s="16">
        <v>20.6</v>
      </c>
      <c r="BL109" s="16">
        <v>20.79</v>
      </c>
      <c r="BM109" s="16">
        <v>20.399999999999999</v>
      </c>
      <c r="BN109" s="16">
        <v>20.49</v>
      </c>
    </row>
    <row r="110" spans="1:66" x14ac:dyDescent="0.25">
      <c r="A110" s="17">
        <v>44578</v>
      </c>
      <c r="C110" s="16"/>
      <c r="D110" s="16"/>
      <c r="E110" s="16"/>
      <c r="F110" s="16"/>
      <c r="G110" t="s">
        <v>181</v>
      </c>
      <c r="H110" s="16">
        <v>22.8</v>
      </c>
      <c r="I110" s="16">
        <v>22.8</v>
      </c>
      <c r="J110" s="16">
        <v>22.7</v>
      </c>
      <c r="K110" s="16">
        <v>22.8</v>
      </c>
      <c r="L110" t="s">
        <v>180</v>
      </c>
      <c r="M110" s="16">
        <v>23.6</v>
      </c>
      <c r="N110" s="16">
        <v>24.04</v>
      </c>
      <c r="O110" s="16">
        <v>23.42</v>
      </c>
      <c r="P110" s="16">
        <v>24.04</v>
      </c>
      <c r="Q110" t="s">
        <v>179</v>
      </c>
      <c r="R110" s="16">
        <v>23.6</v>
      </c>
      <c r="S110" s="16">
        <v>23.89</v>
      </c>
      <c r="T110" s="16">
        <v>23.2</v>
      </c>
      <c r="U110" s="16">
        <v>23.74</v>
      </c>
      <c r="V110" t="s">
        <v>178</v>
      </c>
      <c r="W110" s="16">
        <v>23.6</v>
      </c>
      <c r="X110" s="16">
        <v>23.61</v>
      </c>
      <c r="Y110" s="16">
        <v>22.65</v>
      </c>
      <c r="Z110" s="16">
        <v>23.17</v>
      </c>
      <c r="AA110" t="s">
        <v>177</v>
      </c>
      <c r="AB110" s="16">
        <v>23.1</v>
      </c>
      <c r="AC110" s="16">
        <v>23.15</v>
      </c>
      <c r="AD110" s="16">
        <v>22.25</v>
      </c>
      <c r="AE110" s="16">
        <v>22.57</v>
      </c>
      <c r="AF110" t="s">
        <v>176</v>
      </c>
      <c r="AG110" s="16">
        <v>22.5</v>
      </c>
      <c r="AH110" s="16">
        <v>22.75</v>
      </c>
      <c r="AI110" s="16">
        <v>21.88</v>
      </c>
      <c r="AJ110" s="16">
        <v>22.22</v>
      </c>
      <c r="AK110" t="s">
        <v>175</v>
      </c>
      <c r="AL110" s="16">
        <v>22.35</v>
      </c>
      <c r="AM110" s="16">
        <v>22.35</v>
      </c>
      <c r="AN110" s="16">
        <v>21.6</v>
      </c>
      <c r="AO110" s="16">
        <v>22.01</v>
      </c>
      <c r="AP110" t="s">
        <v>174</v>
      </c>
      <c r="AQ110" s="16">
        <v>22.1</v>
      </c>
      <c r="AR110" s="16">
        <v>22.1</v>
      </c>
      <c r="AS110" s="16">
        <v>21.35</v>
      </c>
      <c r="AT110" s="16">
        <v>21.85</v>
      </c>
      <c r="AU110" t="s">
        <v>173</v>
      </c>
      <c r="AV110" s="16">
        <v>21.56</v>
      </c>
      <c r="AW110" s="16">
        <v>21.98</v>
      </c>
      <c r="AX110" s="16">
        <v>21.2</v>
      </c>
      <c r="AY110" s="16">
        <v>21.41</v>
      </c>
      <c r="AZ110" t="s">
        <v>172</v>
      </c>
      <c r="BA110" s="16">
        <v>21.62</v>
      </c>
      <c r="BB110" s="16">
        <v>21.62</v>
      </c>
      <c r="BC110" s="16">
        <v>20.96</v>
      </c>
      <c r="BD110" s="16">
        <v>21.08</v>
      </c>
      <c r="BE110" t="s">
        <v>171</v>
      </c>
      <c r="BF110" s="16">
        <v>21.09</v>
      </c>
      <c r="BG110" s="16">
        <v>21.09</v>
      </c>
      <c r="BH110" s="16">
        <v>20.51</v>
      </c>
      <c r="BI110" s="16">
        <v>20.79</v>
      </c>
      <c r="BJ110" t="s">
        <v>170</v>
      </c>
      <c r="BK110" s="16">
        <v>20.49</v>
      </c>
      <c r="BL110" s="16">
        <v>20.49</v>
      </c>
      <c r="BM110" s="16">
        <v>20.37</v>
      </c>
      <c r="BN110" s="16">
        <v>20.37</v>
      </c>
    </row>
    <row r="111" spans="1:66" x14ac:dyDescent="0.25">
      <c r="A111" s="17">
        <v>44585</v>
      </c>
      <c r="C111" s="16"/>
      <c r="D111" s="16"/>
      <c r="E111" s="16"/>
      <c r="F111" s="16"/>
      <c r="G111" t="s">
        <v>181</v>
      </c>
      <c r="H111" s="16">
        <v>22.8</v>
      </c>
      <c r="I111" s="16">
        <v>22.9</v>
      </c>
      <c r="J111" s="16">
        <v>22.8</v>
      </c>
      <c r="K111" s="16">
        <v>22.9</v>
      </c>
      <c r="L111" t="s">
        <v>180</v>
      </c>
      <c r="M111" s="16">
        <v>24.04</v>
      </c>
      <c r="N111" s="16">
        <v>24.15</v>
      </c>
      <c r="O111" s="16">
        <v>22.88</v>
      </c>
      <c r="P111" s="16">
        <v>23.57</v>
      </c>
      <c r="Q111" t="s">
        <v>179</v>
      </c>
      <c r="R111" s="16">
        <v>23.75</v>
      </c>
      <c r="S111" s="16">
        <v>24.05</v>
      </c>
      <c r="T111" s="16">
        <v>22.87</v>
      </c>
      <c r="U111" s="16">
        <v>23.56</v>
      </c>
      <c r="V111" t="s">
        <v>178</v>
      </c>
      <c r="W111" s="16">
        <v>23.1</v>
      </c>
      <c r="X111" s="16">
        <v>23.37</v>
      </c>
      <c r="Y111" s="16">
        <v>22.4</v>
      </c>
      <c r="Z111" s="16">
        <v>23.37</v>
      </c>
      <c r="AA111" t="s">
        <v>177</v>
      </c>
      <c r="AB111" s="16">
        <v>22.75</v>
      </c>
      <c r="AC111" s="16">
        <v>23</v>
      </c>
      <c r="AD111" s="16">
        <v>22.1</v>
      </c>
      <c r="AE111" s="16">
        <v>23</v>
      </c>
      <c r="AF111" t="s">
        <v>176</v>
      </c>
      <c r="AG111" s="16">
        <v>22.25</v>
      </c>
      <c r="AH111" s="16">
        <v>22.51</v>
      </c>
      <c r="AI111" s="16">
        <v>21.85</v>
      </c>
      <c r="AJ111" s="16">
        <v>22.51</v>
      </c>
      <c r="AK111" t="s">
        <v>175</v>
      </c>
      <c r="AL111" s="16">
        <v>22.1</v>
      </c>
      <c r="AM111" s="16">
        <v>22.35</v>
      </c>
      <c r="AN111" s="16">
        <v>21.74</v>
      </c>
      <c r="AO111" s="16">
        <v>22.3</v>
      </c>
      <c r="AP111" t="s">
        <v>174</v>
      </c>
      <c r="AQ111" s="16">
        <v>21.85</v>
      </c>
      <c r="AR111" s="16">
        <v>22</v>
      </c>
      <c r="AS111" s="16">
        <v>21.49</v>
      </c>
      <c r="AT111" s="16">
        <v>22</v>
      </c>
      <c r="AU111" t="s">
        <v>173</v>
      </c>
      <c r="AV111" s="16">
        <v>21.41</v>
      </c>
      <c r="AW111" s="16">
        <v>21.64</v>
      </c>
      <c r="AX111" s="16">
        <v>21.25</v>
      </c>
      <c r="AY111" s="16">
        <v>21.63</v>
      </c>
      <c r="AZ111" t="s">
        <v>172</v>
      </c>
      <c r="BA111" s="16">
        <v>20.85</v>
      </c>
      <c r="BB111" s="16">
        <v>21.35</v>
      </c>
      <c r="BC111" s="16">
        <v>20.84</v>
      </c>
      <c r="BD111" s="16">
        <v>21.15</v>
      </c>
      <c r="BE111" t="s">
        <v>171</v>
      </c>
      <c r="BF111" s="16">
        <v>20.79</v>
      </c>
      <c r="BG111" s="16">
        <v>21.04</v>
      </c>
      <c r="BH111" s="16">
        <v>20.5</v>
      </c>
      <c r="BI111" s="16">
        <v>21.04</v>
      </c>
      <c r="BJ111" t="s">
        <v>170</v>
      </c>
      <c r="BK111" s="16">
        <v>20.37</v>
      </c>
      <c r="BL111" s="16">
        <v>20.45</v>
      </c>
      <c r="BM111" s="16">
        <v>20.149999999999999</v>
      </c>
      <c r="BN111" s="16">
        <v>20.45</v>
      </c>
    </row>
    <row r="112" spans="1:66" x14ac:dyDescent="0.25">
      <c r="A112" s="17">
        <v>44592</v>
      </c>
      <c r="C112" s="16"/>
      <c r="D112" s="16"/>
      <c r="E112" s="16"/>
      <c r="F112" s="16"/>
      <c r="G112" t="s">
        <v>181</v>
      </c>
      <c r="H112" s="16">
        <v>23.01</v>
      </c>
      <c r="I112" s="16">
        <v>23.09</v>
      </c>
      <c r="J112" s="16">
        <v>23.01</v>
      </c>
      <c r="K112" s="16">
        <v>23.09</v>
      </c>
      <c r="L112" t="s">
        <v>180</v>
      </c>
      <c r="M112" s="16">
        <v>23.67</v>
      </c>
      <c r="N112" s="16">
        <v>23.86</v>
      </c>
      <c r="O112" s="16">
        <v>23.39</v>
      </c>
      <c r="P112" s="16">
        <v>23.45</v>
      </c>
      <c r="Q112" t="s">
        <v>179</v>
      </c>
      <c r="R112" s="16">
        <v>23.8</v>
      </c>
      <c r="S112" s="16">
        <v>24.23</v>
      </c>
      <c r="T112" s="16">
        <v>23.52</v>
      </c>
      <c r="U112" s="16">
        <v>23.74</v>
      </c>
      <c r="V112" t="s">
        <v>178</v>
      </c>
      <c r="W112" s="16">
        <v>23.37</v>
      </c>
      <c r="X112" s="16">
        <v>23.67</v>
      </c>
      <c r="Y112" s="16">
        <v>23.14</v>
      </c>
      <c r="Z112" s="16">
        <v>23.6</v>
      </c>
      <c r="AA112" t="s">
        <v>177</v>
      </c>
      <c r="AB112" s="16">
        <v>23</v>
      </c>
      <c r="AC112" s="16">
        <v>23.35</v>
      </c>
      <c r="AD112" s="16">
        <v>22.89</v>
      </c>
      <c r="AE112" s="16">
        <v>23.35</v>
      </c>
      <c r="AF112" t="s">
        <v>176</v>
      </c>
      <c r="AG112" s="16">
        <v>22.8</v>
      </c>
      <c r="AH112" s="16">
        <v>23.08</v>
      </c>
      <c r="AI112" s="16">
        <v>22.5</v>
      </c>
      <c r="AJ112" s="16">
        <v>23.02</v>
      </c>
      <c r="AK112" t="s">
        <v>175</v>
      </c>
      <c r="AL112" s="16">
        <v>22.3</v>
      </c>
      <c r="AM112" s="16">
        <v>22.91</v>
      </c>
      <c r="AN112" s="16">
        <v>22.29</v>
      </c>
      <c r="AO112" s="16">
        <v>22.88</v>
      </c>
      <c r="AP112" t="s">
        <v>174</v>
      </c>
      <c r="AQ112" s="16">
        <v>22.1</v>
      </c>
      <c r="AR112" s="16">
        <v>22.55</v>
      </c>
      <c r="AS112" s="16">
        <v>22.1</v>
      </c>
      <c r="AT112" s="16">
        <v>22.49</v>
      </c>
      <c r="AU112" t="s">
        <v>173</v>
      </c>
      <c r="AV112" s="16">
        <v>21.81</v>
      </c>
      <c r="AW112" s="16">
        <v>22</v>
      </c>
      <c r="AX112" s="16">
        <v>21.59</v>
      </c>
      <c r="AY112" s="16">
        <v>22</v>
      </c>
      <c r="AZ112" t="s">
        <v>172</v>
      </c>
      <c r="BA112" s="16">
        <v>21.45</v>
      </c>
      <c r="BB112" s="16">
        <v>21.62</v>
      </c>
      <c r="BC112" s="16">
        <v>21.45</v>
      </c>
      <c r="BD112" s="16">
        <v>21.62</v>
      </c>
      <c r="BE112" t="s">
        <v>171</v>
      </c>
      <c r="BF112" s="16">
        <v>21.09</v>
      </c>
      <c r="BG112" s="16">
        <v>21.37</v>
      </c>
      <c r="BH112" s="16">
        <v>21.09</v>
      </c>
      <c r="BI112" s="16">
        <v>21.37</v>
      </c>
      <c r="BJ112" t="s">
        <v>170</v>
      </c>
      <c r="BK112" s="16">
        <v>20.49</v>
      </c>
      <c r="BL112" s="16">
        <v>20.79</v>
      </c>
      <c r="BM112" s="16">
        <v>20.49</v>
      </c>
      <c r="BN112" s="16">
        <v>20.75</v>
      </c>
    </row>
    <row r="113" spans="1:66" x14ac:dyDescent="0.25">
      <c r="A113" s="17">
        <v>44599</v>
      </c>
      <c r="C113" s="16"/>
      <c r="D113" s="16"/>
      <c r="E113" s="16"/>
      <c r="F113" s="16"/>
      <c r="H113" s="16"/>
      <c r="I113" s="16"/>
      <c r="J113" s="16"/>
      <c r="K113" s="16"/>
      <c r="L113" t="s">
        <v>180</v>
      </c>
      <c r="M113" s="16">
        <v>23.57</v>
      </c>
      <c r="N113" s="16">
        <v>23.8</v>
      </c>
      <c r="O113" s="16">
        <v>23.57</v>
      </c>
      <c r="P113" s="16">
        <v>23.8</v>
      </c>
      <c r="Q113" t="s">
        <v>179</v>
      </c>
      <c r="R113" s="16">
        <v>23.9</v>
      </c>
      <c r="S113" s="16">
        <v>24.85</v>
      </c>
      <c r="T113" s="16">
        <v>23.9</v>
      </c>
      <c r="U113" s="16">
        <v>24.85</v>
      </c>
      <c r="V113" t="s">
        <v>178</v>
      </c>
      <c r="W113" s="16">
        <v>23.76</v>
      </c>
      <c r="X113" s="16">
        <v>25.1</v>
      </c>
      <c r="Y113" s="16">
        <v>23.75</v>
      </c>
      <c r="Z113" s="16">
        <v>24.97</v>
      </c>
      <c r="AA113" t="s">
        <v>177</v>
      </c>
      <c r="AB113" s="16">
        <v>23.44</v>
      </c>
      <c r="AC113" s="16">
        <v>24.75</v>
      </c>
      <c r="AD113" s="16">
        <v>23.44</v>
      </c>
      <c r="AE113" s="16">
        <v>24.56</v>
      </c>
      <c r="AF113" t="s">
        <v>176</v>
      </c>
      <c r="AG113" s="16">
        <v>23.16</v>
      </c>
      <c r="AH113" s="16">
        <v>24.38</v>
      </c>
      <c r="AI113" s="16">
        <v>23.16</v>
      </c>
      <c r="AJ113" s="16">
        <v>24.38</v>
      </c>
      <c r="AK113" t="s">
        <v>175</v>
      </c>
      <c r="AL113" s="16">
        <v>22.94</v>
      </c>
      <c r="AM113" s="16">
        <v>24.31</v>
      </c>
      <c r="AN113" s="16">
        <v>22.94</v>
      </c>
      <c r="AO113" s="16">
        <v>24.31</v>
      </c>
      <c r="AP113" t="s">
        <v>174</v>
      </c>
      <c r="AQ113" s="16">
        <v>22.52</v>
      </c>
      <c r="AR113" s="16">
        <v>23.85</v>
      </c>
      <c r="AS113" s="16">
        <v>22.45</v>
      </c>
      <c r="AT113" s="16">
        <v>23.85</v>
      </c>
      <c r="AU113" t="s">
        <v>173</v>
      </c>
      <c r="AV113" s="16">
        <v>22.1</v>
      </c>
      <c r="AW113" s="16">
        <v>23.17</v>
      </c>
      <c r="AX113" s="16">
        <v>22.09</v>
      </c>
      <c r="AY113" s="16">
        <v>23.17</v>
      </c>
      <c r="AZ113" t="s">
        <v>172</v>
      </c>
      <c r="BA113" s="16">
        <v>21.69</v>
      </c>
      <c r="BB113" s="16">
        <v>22.94</v>
      </c>
      <c r="BC113" s="16">
        <v>21.68</v>
      </c>
      <c r="BD113" s="16">
        <v>22.94</v>
      </c>
      <c r="BE113" t="s">
        <v>171</v>
      </c>
      <c r="BF113" s="16">
        <v>21.37</v>
      </c>
      <c r="BG113" s="16">
        <v>22.44</v>
      </c>
      <c r="BH113" s="16">
        <v>21.36</v>
      </c>
      <c r="BI113" s="16">
        <v>22.44</v>
      </c>
      <c r="BJ113" t="s">
        <v>170</v>
      </c>
      <c r="BK113" s="16">
        <v>20.9</v>
      </c>
      <c r="BL113" s="16">
        <v>21.68</v>
      </c>
      <c r="BM113" s="16">
        <v>20.76</v>
      </c>
      <c r="BN113" s="16">
        <v>21.65</v>
      </c>
    </row>
    <row r="114" spans="1:66" x14ac:dyDescent="0.25">
      <c r="A114" s="17">
        <v>44606</v>
      </c>
      <c r="C114" s="16"/>
      <c r="D114" s="16"/>
      <c r="E114" s="16"/>
      <c r="F114" s="16"/>
      <c r="H114" s="16"/>
      <c r="I114" s="16"/>
      <c r="J114" s="16"/>
      <c r="K114" s="16"/>
      <c r="L114" t="s">
        <v>180</v>
      </c>
      <c r="M114" s="16">
        <v>23.8</v>
      </c>
      <c r="N114" s="16">
        <v>23.91</v>
      </c>
      <c r="O114" s="16">
        <v>23.8</v>
      </c>
      <c r="P114" s="16">
        <v>23.9</v>
      </c>
      <c r="Q114" t="s">
        <v>179</v>
      </c>
      <c r="R114" s="16">
        <v>24.85</v>
      </c>
      <c r="S114" s="16">
        <v>24.98</v>
      </c>
      <c r="T114" s="16">
        <v>24.4</v>
      </c>
      <c r="U114" s="16">
        <v>24.4</v>
      </c>
      <c r="V114" t="s">
        <v>178</v>
      </c>
      <c r="W114" s="16">
        <v>25.05</v>
      </c>
      <c r="X114" s="16">
        <v>25.12</v>
      </c>
      <c r="Y114" s="16">
        <v>24.28</v>
      </c>
      <c r="Z114" s="16">
        <v>24.32</v>
      </c>
      <c r="AA114" t="s">
        <v>177</v>
      </c>
      <c r="AB114" s="16">
        <v>24.7</v>
      </c>
      <c r="AC114" s="16">
        <v>24.74</v>
      </c>
      <c r="AD114" s="16">
        <v>23.91</v>
      </c>
      <c r="AE114" s="16">
        <v>23.92</v>
      </c>
      <c r="AF114" t="s">
        <v>176</v>
      </c>
      <c r="AG114" s="16">
        <v>24.5</v>
      </c>
      <c r="AH114" s="16">
        <v>24.6</v>
      </c>
      <c r="AI114" s="16">
        <v>23.74</v>
      </c>
      <c r="AJ114" s="16">
        <v>23.74</v>
      </c>
      <c r="AK114" t="s">
        <v>175</v>
      </c>
      <c r="AL114" s="16">
        <v>24.22</v>
      </c>
      <c r="AM114" s="16">
        <v>24.31</v>
      </c>
      <c r="AN114" s="16">
        <v>23.58</v>
      </c>
      <c r="AO114" s="16">
        <v>23.67</v>
      </c>
      <c r="AP114" t="s">
        <v>174</v>
      </c>
      <c r="AQ114" s="16">
        <v>23.9</v>
      </c>
      <c r="AR114" s="16">
        <v>23.97</v>
      </c>
      <c r="AS114" s="16">
        <v>23.29</v>
      </c>
      <c r="AT114" s="16">
        <v>23.34</v>
      </c>
      <c r="AU114" t="s">
        <v>173</v>
      </c>
      <c r="AV114" s="16">
        <v>23.31</v>
      </c>
      <c r="AW114" s="16">
        <v>23.41</v>
      </c>
      <c r="AX114" s="16">
        <v>22.98</v>
      </c>
      <c r="AY114" s="16">
        <v>23</v>
      </c>
      <c r="AZ114" t="s">
        <v>172</v>
      </c>
      <c r="BA114" s="16">
        <v>22.94</v>
      </c>
      <c r="BB114" s="16">
        <v>22.94</v>
      </c>
      <c r="BC114" s="16">
        <v>22.32</v>
      </c>
      <c r="BD114" s="16">
        <v>22.4</v>
      </c>
      <c r="BE114" t="s">
        <v>171</v>
      </c>
      <c r="BF114" s="16">
        <v>22.4</v>
      </c>
      <c r="BG114" s="16">
        <v>22.52</v>
      </c>
      <c r="BH114" s="16">
        <v>21.99</v>
      </c>
      <c r="BI114" s="16">
        <v>22</v>
      </c>
      <c r="BJ114" t="s">
        <v>170</v>
      </c>
      <c r="BK114" s="16">
        <v>21.65</v>
      </c>
      <c r="BL114" s="16">
        <v>21.9</v>
      </c>
      <c r="BM114" s="16">
        <v>21.45</v>
      </c>
      <c r="BN114" s="16">
        <v>21.45</v>
      </c>
    </row>
    <row r="115" spans="1:66" x14ac:dyDescent="0.25">
      <c r="A115" s="17">
        <v>44613</v>
      </c>
      <c r="C115" s="16"/>
      <c r="D115" s="16"/>
      <c r="E115" s="16"/>
      <c r="F115" s="16"/>
      <c r="H115" s="16"/>
      <c r="I115" s="16"/>
      <c r="J115" s="16"/>
      <c r="K115" s="16"/>
      <c r="L115" t="s">
        <v>180</v>
      </c>
      <c r="M115" s="16">
        <v>23.9</v>
      </c>
      <c r="N115" s="16">
        <v>24</v>
      </c>
      <c r="O115" s="16">
        <v>23.9</v>
      </c>
      <c r="P115" s="16">
        <v>23.97</v>
      </c>
      <c r="Q115" t="s">
        <v>179</v>
      </c>
      <c r="R115" s="16">
        <v>24.4</v>
      </c>
      <c r="S115" s="16">
        <v>24.94</v>
      </c>
      <c r="T115" s="16">
        <v>24.29</v>
      </c>
      <c r="U115" s="16">
        <v>24.74</v>
      </c>
      <c r="V115" t="s">
        <v>178</v>
      </c>
      <c r="W115" s="16">
        <v>24.32</v>
      </c>
      <c r="X115" s="16">
        <v>25</v>
      </c>
      <c r="Y115" s="16">
        <v>24.32</v>
      </c>
      <c r="Z115" s="16">
        <v>24.56</v>
      </c>
      <c r="AA115" t="s">
        <v>177</v>
      </c>
      <c r="AB115" s="16">
        <v>23.92</v>
      </c>
      <c r="AC115" s="16">
        <v>24.75</v>
      </c>
      <c r="AD115" s="16">
        <v>23.92</v>
      </c>
      <c r="AE115" s="16">
        <v>24.34</v>
      </c>
      <c r="AF115" t="s">
        <v>176</v>
      </c>
      <c r="AG115" s="16">
        <v>23.77</v>
      </c>
      <c r="AH115" s="16">
        <v>24.2</v>
      </c>
      <c r="AI115" s="16">
        <v>23.74</v>
      </c>
      <c r="AJ115" s="16">
        <v>24.2</v>
      </c>
      <c r="AK115" t="s">
        <v>175</v>
      </c>
      <c r="AL115" s="16">
        <v>23.67</v>
      </c>
      <c r="AM115" s="16">
        <v>24.02</v>
      </c>
      <c r="AN115" s="16">
        <v>23.55</v>
      </c>
      <c r="AO115" s="16">
        <v>23.9</v>
      </c>
      <c r="AP115" t="s">
        <v>174</v>
      </c>
      <c r="AQ115" s="16">
        <v>23.36</v>
      </c>
      <c r="AR115" s="16">
        <v>23.87</v>
      </c>
      <c r="AS115" s="16">
        <v>23.32</v>
      </c>
      <c r="AT115" s="16">
        <v>23.7</v>
      </c>
      <c r="AU115" t="s">
        <v>173</v>
      </c>
      <c r="AV115" s="16">
        <v>23</v>
      </c>
      <c r="AW115" s="16">
        <v>23.5</v>
      </c>
      <c r="AX115" s="16">
        <v>23</v>
      </c>
      <c r="AY115" s="16">
        <v>23.5</v>
      </c>
      <c r="AZ115" t="s">
        <v>172</v>
      </c>
      <c r="BA115" s="16">
        <v>22.71</v>
      </c>
      <c r="BB115" s="16">
        <v>23</v>
      </c>
      <c r="BC115" s="16">
        <v>22.71</v>
      </c>
      <c r="BD115" s="16">
        <v>23</v>
      </c>
      <c r="BE115" t="s">
        <v>171</v>
      </c>
      <c r="BF115" s="16">
        <v>22</v>
      </c>
      <c r="BG115" s="16">
        <v>22.64</v>
      </c>
      <c r="BH115" s="16">
        <v>22</v>
      </c>
      <c r="BI115" s="16">
        <v>22.55</v>
      </c>
      <c r="BJ115" t="s">
        <v>170</v>
      </c>
      <c r="BK115" s="16">
        <v>21.65</v>
      </c>
      <c r="BL115" s="16">
        <v>22.05</v>
      </c>
      <c r="BM115" s="16">
        <v>21.65</v>
      </c>
      <c r="BN115" s="16">
        <v>22</v>
      </c>
    </row>
    <row r="116" spans="1:66" x14ac:dyDescent="0.25">
      <c r="A116" s="17">
        <v>44620</v>
      </c>
      <c r="C116" s="16"/>
      <c r="D116" s="16"/>
      <c r="E116" s="16"/>
      <c r="F116" s="16"/>
      <c r="H116" s="16"/>
      <c r="I116" s="16"/>
      <c r="J116" s="16"/>
      <c r="K116" s="16"/>
      <c r="L116" t="s">
        <v>180</v>
      </c>
      <c r="M116" s="16">
        <v>23.97</v>
      </c>
      <c r="N116" s="16">
        <v>24</v>
      </c>
      <c r="O116" s="16">
        <v>23.97</v>
      </c>
      <c r="P116" s="16">
        <v>24</v>
      </c>
      <c r="Q116" t="s">
        <v>179</v>
      </c>
      <c r="R116" s="16">
        <v>24.74</v>
      </c>
      <c r="S116" s="16">
        <v>24.74</v>
      </c>
      <c r="T116" s="16">
        <v>24.74</v>
      </c>
      <c r="U116" s="16">
        <v>24.74</v>
      </c>
      <c r="V116" t="s">
        <v>178</v>
      </c>
      <c r="W116" s="16">
        <v>24.8</v>
      </c>
      <c r="X116" s="16">
        <v>25.3</v>
      </c>
      <c r="Y116" s="16">
        <v>24.8</v>
      </c>
      <c r="Z116" s="16">
        <v>25.19</v>
      </c>
      <c r="AA116" t="s">
        <v>177</v>
      </c>
      <c r="AB116" s="16">
        <v>24.65</v>
      </c>
      <c r="AC116" s="16">
        <v>25.28</v>
      </c>
      <c r="AD116" s="16">
        <v>24.52</v>
      </c>
      <c r="AE116" s="16">
        <v>25.25</v>
      </c>
      <c r="AF116" t="s">
        <v>176</v>
      </c>
      <c r="AG116" s="16">
        <v>24.35</v>
      </c>
      <c r="AH116" s="16">
        <v>25</v>
      </c>
      <c r="AI116" s="16">
        <v>24.35</v>
      </c>
      <c r="AJ116" s="16">
        <v>25</v>
      </c>
      <c r="AK116" t="s">
        <v>175</v>
      </c>
      <c r="AL116" s="16">
        <v>24.13</v>
      </c>
      <c r="AM116" s="16">
        <v>24.7</v>
      </c>
      <c r="AN116" s="16">
        <v>23.9</v>
      </c>
      <c r="AO116" s="16">
        <v>24.7</v>
      </c>
      <c r="AP116" t="s">
        <v>174</v>
      </c>
      <c r="AQ116" s="16">
        <v>23.93</v>
      </c>
      <c r="AR116" s="16">
        <v>24.48</v>
      </c>
      <c r="AS116" s="16">
        <v>23.93</v>
      </c>
      <c r="AT116" s="16">
        <v>24.41</v>
      </c>
      <c r="AU116" t="s">
        <v>173</v>
      </c>
      <c r="AV116" s="16">
        <v>23.66</v>
      </c>
      <c r="AW116" s="16">
        <v>24.19</v>
      </c>
      <c r="AX116" s="16">
        <v>23.48</v>
      </c>
      <c r="AY116" s="16">
        <v>24.17</v>
      </c>
      <c r="AZ116" t="s">
        <v>172</v>
      </c>
      <c r="BA116" s="16">
        <v>23</v>
      </c>
      <c r="BB116" s="16">
        <v>23.85</v>
      </c>
      <c r="BC116" s="16">
        <v>22.99</v>
      </c>
      <c r="BD116" s="16">
        <v>23.75</v>
      </c>
      <c r="BE116" t="s">
        <v>171</v>
      </c>
      <c r="BF116" s="16">
        <v>22.68</v>
      </c>
      <c r="BG116" s="16">
        <v>23.5</v>
      </c>
      <c r="BH116" s="16">
        <v>22.68</v>
      </c>
      <c r="BI116" s="16">
        <v>23.5</v>
      </c>
      <c r="BJ116" t="s">
        <v>170</v>
      </c>
      <c r="BK116" s="16">
        <v>22</v>
      </c>
      <c r="BL116" s="16">
        <v>22.89</v>
      </c>
      <c r="BM116" s="16">
        <v>21.99</v>
      </c>
      <c r="BN116" s="16">
        <v>22.89</v>
      </c>
    </row>
    <row r="117" spans="1:66" x14ac:dyDescent="0.25">
      <c r="A117" s="17">
        <v>44627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179</v>
      </c>
      <c r="R117" s="16">
        <v>24.74</v>
      </c>
      <c r="S117" s="16">
        <v>24.8</v>
      </c>
      <c r="T117" s="16">
        <v>24.74</v>
      </c>
      <c r="U117" s="16">
        <v>24.8</v>
      </c>
      <c r="V117" t="s">
        <v>178</v>
      </c>
      <c r="W117" s="16">
        <v>25.1</v>
      </c>
      <c r="X117" s="16">
        <v>25.25</v>
      </c>
      <c r="Y117" s="16">
        <v>25.1</v>
      </c>
      <c r="Z117" s="16">
        <v>25.15</v>
      </c>
      <c r="AA117" t="s">
        <v>177</v>
      </c>
      <c r="AB117" s="16">
        <v>25.07</v>
      </c>
      <c r="AC117" s="16">
        <v>25.29</v>
      </c>
      <c r="AD117" s="16">
        <v>24.99</v>
      </c>
      <c r="AE117" s="16">
        <v>25.15</v>
      </c>
      <c r="AF117" t="s">
        <v>176</v>
      </c>
      <c r="AG117" s="16">
        <v>25.13</v>
      </c>
      <c r="AH117" s="16">
        <v>25.13</v>
      </c>
      <c r="AI117" s="16">
        <v>24.9</v>
      </c>
      <c r="AJ117" s="16">
        <v>25.01</v>
      </c>
      <c r="AK117" t="s">
        <v>175</v>
      </c>
      <c r="AL117" s="16">
        <v>24.7</v>
      </c>
      <c r="AM117" s="16">
        <v>24.86</v>
      </c>
      <c r="AN117" s="16">
        <v>24.52</v>
      </c>
      <c r="AO117" s="16">
        <v>24.86</v>
      </c>
      <c r="AP117" t="s">
        <v>174</v>
      </c>
      <c r="AQ117" s="16">
        <v>24.41</v>
      </c>
      <c r="AR117" s="16">
        <v>24.84</v>
      </c>
      <c r="AS117" s="16">
        <v>24.41</v>
      </c>
      <c r="AT117" s="16">
        <v>24.84</v>
      </c>
      <c r="AU117" t="s">
        <v>173</v>
      </c>
      <c r="AV117" s="16">
        <v>24.17</v>
      </c>
      <c r="AW117" s="16">
        <v>24.47</v>
      </c>
      <c r="AX117" s="16">
        <v>24.17</v>
      </c>
      <c r="AY117" s="16">
        <v>24.46</v>
      </c>
      <c r="AZ117" t="s">
        <v>172</v>
      </c>
      <c r="BA117" s="16">
        <v>23.75</v>
      </c>
      <c r="BB117" s="16">
        <v>24.3</v>
      </c>
      <c r="BC117" s="16">
        <v>23.75</v>
      </c>
      <c r="BD117" s="16">
        <v>24.3</v>
      </c>
      <c r="BE117" t="s">
        <v>171</v>
      </c>
      <c r="BF117" s="16">
        <v>23.5</v>
      </c>
      <c r="BG117" s="16">
        <v>23.75</v>
      </c>
      <c r="BH117" s="16">
        <v>23.45</v>
      </c>
      <c r="BI117" s="16">
        <v>23.75</v>
      </c>
      <c r="BJ117" t="s">
        <v>170</v>
      </c>
      <c r="BK117" s="16">
        <v>22.89</v>
      </c>
      <c r="BL117" s="16">
        <v>23.48</v>
      </c>
      <c r="BM117" s="16">
        <v>22.85</v>
      </c>
      <c r="BN117" s="16">
        <v>23.35</v>
      </c>
    </row>
    <row r="118" spans="1:66" x14ac:dyDescent="0.25">
      <c r="A118" s="17">
        <v>44634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179</v>
      </c>
      <c r="R118" s="16">
        <v>24.8</v>
      </c>
      <c r="S118" s="16">
        <v>24.8</v>
      </c>
      <c r="T118" s="16">
        <v>24.8</v>
      </c>
      <c r="U118" s="16">
        <v>24.8</v>
      </c>
      <c r="V118" t="s">
        <v>178</v>
      </c>
      <c r="W118" s="16">
        <v>25.2</v>
      </c>
      <c r="X118" s="16">
        <v>25.25</v>
      </c>
      <c r="Y118" s="16">
        <v>24.84</v>
      </c>
      <c r="Z118" s="16">
        <v>24.91</v>
      </c>
      <c r="AA118" t="s">
        <v>177</v>
      </c>
      <c r="AB118" s="16">
        <v>25.24</v>
      </c>
      <c r="AC118" s="16">
        <v>25.3</v>
      </c>
      <c r="AD118" s="16">
        <v>24.85</v>
      </c>
      <c r="AE118" s="16">
        <v>24.95</v>
      </c>
      <c r="AF118" t="s">
        <v>176</v>
      </c>
      <c r="AG118" s="16">
        <v>25.15</v>
      </c>
      <c r="AH118" s="16">
        <v>25.17</v>
      </c>
      <c r="AI118" s="16">
        <v>24.85</v>
      </c>
      <c r="AJ118" s="16">
        <v>24.93</v>
      </c>
      <c r="AK118" t="s">
        <v>175</v>
      </c>
      <c r="AL118" s="16">
        <v>25</v>
      </c>
      <c r="AM118" s="16">
        <v>25.13</v>
      </c>
      <c r="AN118" s="16">
        <v>24.75</v>
      </c>
      <c r="AO118" s="16">
        <v>24.86</v>
      </c>
      <c r="AP118" t="s">
        <v>174</v>
      </c>
      <c r="AQ118" s="16">
        <v>25</v>
      </c>
      <c r="AR118" s="16">
        <v>25</v>
      </c>
      <c r="AS118" s="16">
        <v>24.55</v>
      </c>
      <c r="AT118" s="16">
        <v>24.73</v>
      </c>
      <c r="AU118" t="s">
        <v>173</v>
      </c>
      <c r="AV118" s="16">
        <v>24.7</v>
      </c>
      <c r="AW118" s="16">
        <v>24.73</v>
      </c>
      <c r="AX118" s="16">
        <v>24.5</v>
      </c>
      <c r="AY118" s="16">
        <v>24.73</v>
      </c>
      <c r="AZ118" t="s">
        <v>172</v>
      </c>
      <c r="BA118" s="16">
        <v>24.35</v>
      </c>
      <c r="BB118" s="16">
        <v>24.7</v>
      </c>
      <c r="BC118" s="16">
        <v>24.1</v>
      </c>
      <c r="BD118" s="16">
        <v>24.28</v>
      </c>
      <c r="BE118" t="s">
        <v>171</v>
      </c>
      <c r="BF118" s="16">
        <v>23.9</v>
      </c>
      <c r="BG118" s="16">
        <v>24.15</v>
      </c>
      <c r="BH118" s="16">
        <v>23.8</v>
      </c>
      <c r="BI118" s="16">
        <v>23.95</v>
      </c>
      <c r="BJ118" t="s">
        <v>170</v>
      </c>
      <c r="BK118" s="16">
        <v>23.5</v>
      </c>
      <c r="BL118" s="16">
        <v>23.5</v>
      </c>
      <c r="BM118" s="16">
        <v>23.25</v>
      </c>
      <c r="BN118" s="16">
        <v>23.5</v>
      </c>
    </row>
    <row r="119" spans="1:66" x14ac:dyDescent="0.25">
      <c r="A119" s="17">
        <v>44641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179</v>
      </c>
      <c r="R119" s="16">
        <v>24.85</v>
      </c>
      <c r="S119" s="16">
        <v>24.85</v>
      </c>
      <c r="T119" s="16">
        <v>24.85</v>
      </c>
      <c r="U119" s="16">
        <v>24.85</v>
      </c>
      <c r="V119" t="s">
        <v>178</v>
      </c>
      <c r="W119" s="16">
        <v>25.12</v>
      </c>
      <c r="X119" s="16">
        <v>25.33</v>
      </c>
      <c r="Y119" s="16">
        <v>25.12</v>
      </c>
      <c r="Z119" s="16">
        <v>25.33</v>
      </c>
      <c r="AA119" t="s">
        <v>177</v>
      </c>
      <c r="AB119" s="16">
        <v>25.12</v>
      </c>
      <c r="AC119" s="16">
        <v>25.47</v>
      </c>
      <c r="AD119" s="16">
        <v>25.12</v>
      </c>
      <c r="AE119" s="16">
        <v>25.31</v>
      </c>
      <c r="AF119" t="s">
        <v>176</v>
      </c>
      <c r="AG119" s="16">
        <v>25.12</v>
      </c>
      <c r="AH119" s="16">
        <v>25.52</v>
      </c>
      <c r="AI119" s="16">
        <v>25.12</v>
      </c>
      <c r="AJ119" s="16">
        <v>25.23</v>
      </c>
      <c r="AK119" t="s">
        <v>175</v>
      </c>
      <c r="AL119" s="16">
        <v>25</v>
      </c>
      <c r="AM119" s="16">
        <v>25.51</v>
      </c>
      <c r="AN119" s="16">
        <v>25</v>
      </c>
      <c r="AO119" s="16">
        <v>25.32</v>
      </c>
      <c r="AP119" t="s">
        <v>174</v>
      </c>
      <c r="AQ119" s="16">
        <v>24.81</v>
      </c>
      <c r="AR119" s="16">
        <v>25.44</v>
      </c>
      <c r="AS119" s="16">
        <v>24.81</v>
      </c>
      <c r="AT119" s="16">
        <v>25.17</v>
      </c>
      <c r="AU119" t="s">
        <v>173</v>
      </c>
      <c r="AV119" s="16">
        <v>24.83</v>
      </c>
      <c r="AW119" s="16">
        <v>25.31</v>
      </c>
      <c r="AX119" s="16">
        <v>24.8</v>
      </c>
      <c r="AY119" s="16">
        <v>24.86</v>
      </c>
      <c r="AZ119" t="s">
        <v>172</v>
      </c>
      <c r="BA119" s="16">
        <v>24.6</v>
      </c>
      <c r="BB119" s="16">
        <v>24.94</v>
      </c>
      <c r="BC119" s="16">
        <v>24.6</v>
      </c>
      <c r="BD119" s="16">
        <v>24.74</v>
      </c>
      <c r="BE119" t="s">
        <v>171</v>
      </c>
      <c r="BF119" s="16">
        <v>24</v>
      </c>
      <c r="BG119" s="16">
        <v>24.53</v>
      </c>
      <c r="BH119" s="16">
        <v>24</v>
      </c>
      <c r="BI119" s="16">
        <v>24.45</v>
      </c>
      <c r="BJ119" t="s">
        <v>170</v>
      </c>
      <c r="BK119" s="16">
        <v>23.7</v>
      </c>
      <c r="BL119" s="16">
        <v>24.1</v>
      </c>
      <c r="BM119" s="16">
        <v>23.7</v>
      </c>
      <c r="BN119" s="16">
        <v>24.1</v>
      </c>
    </row>
    <row r="120" spans="1:66" x14ac:dyDescent="0.25">
      <c r="A120" s="17">
        <v>44648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179</v>
      </c>
      <c r="R120" s="16">
        <v>24.85</v>
      </c>
      <c r="S120" s="16">
        <v>24.85</v>
      </c>
      <c r="T120" s="16">
        <v>24.82</v>
      </c>
      <c r="U120" s="16">
        <v>24.82</v>
      </c>
      <c r="V120" t="s">
        <v>178</v>
      </c>
      <c r="W120" s="16">
        <v>25.2</v>
      </c>
      <c r="X120" s="16">
        <v>25.3</v>
      </c>
      <c r="Y120" s="16">
        <v>24.93</v>
      </c>
      <c r="Z120" s="16">
        <v>25.1</v>
      </c>
      <c r="AA120" t="s">
        <v>177</v>
      </c>
      <c r="AB120" s="16">
        <v>25.19</v>
      </c>
      <c r="AC120" s="16">
        <v>25.19</v>
      </c>
      <c r="AD120" s="16">
        <v>24.84</v>
      </c>
      <c r="AE120" s="16">
        <v>25.1</v>
      </c>
      <c r="AF120" t="s">
        <v>176</v>
      </c>
      <c r="AG120" s="16">
        <v>25.18</v>
      </c>
      <c r="AH120" s="16">
        <v>25.18</v>
      </c>
      <c r="AI120" s="16">
        <v>24.9</v>
      </c>
      <c r="AJ120" s="16">
        <v>25.15</v>
      </c>
      <c r="AK120" t="s">
        <v>175</v>
      </c>
      <c r="AL120" s="16">
        <v>24.95</v>
      </c>
      <c r="AM120" s="16">
        <v>25.12</v>
      </c>
      <c r="AN120" s="16">
        <v>24.5</v>
      </c>
      <c r="AO120" s="16">
        <v>25.12</v>
      </c>
      <c r="AP120" t="s">
        <v>174</v>
      </c>
      <c r="AQ120" s="16">
        <v>24.92</v>
      </c>
      <c r="AR120" s="16">
        <v>25.03</v>
      </c>
      <c r="AS120" s="16">
        <v>24.45</v>
      </c>
      <c r="AT120" s="16">
        <v>25.03</v>
      </c>
      <c r="AU120" t="s">
        <v>173</v>
      </c>
      <c r="AV120" s="16">
        <v>24.8</v>
      </c>
      <c r="AW120" s="16">
        <v>24.86</v>
      </c>
      <c r="AX120" s="16">
        <v>24.49</v>
      </c>
      <c r="AY120" s="16">
        <v>24.86</v>
      </c>
      <c r="AZ120" t="s">
        <v>172</v>
      </c>
      <c r="BA120" s="16">
        <v>24.63</v>
      </c>
      <c r="BB120" s="16">
        <v>24.63</v>
      </c>
      <c r="BC120" s="16">
        <v>24.25</v>
      </c>
      <c r="BD120" s="16">
        <v>24.45</v>
      </c>
      <c r="BE120" t="s">
        <v>171</v>
      </c>
      <c r="BF120" s="16">
        <v>24.44</v>
      </c>
      <c r="BG120" s="16">
        <v>24.44</v>
      </c>
      <c r="BH120" s="16">
        <v>23.98</v>
      </c>
      <c r="BI120" s="16">
        <v>24.11</v>
      </c>
      <c r="BJ120" t="s">
        <v>170</v>
      </c>
      <c r="BK120" s="16">
        <v>24.04</v>
      </c>
      <c r="BL120" s="16">
        <v>24.04</v>
      </c>
      <c r="BM120" s="16">
        <v>23.65</v>
      </c>
      <c r="BN120" s="16">
        <v>23.75</v>
      </c>
    </row>
    <row r="121" spans="1:66" x14ac:dyDescent="0.25">
      <c r="A121" s="17">
        <v>44655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178</v>
      </c>
      <c r="W121" s="16">
        <v>25.1</v>
      </c>
      <c r="X121" s="16">
        <v>25.32</v>
      </c>
      <c r="Y121" s="16">
        <v>25.1</v>
      </c>
      <c r="Z121" s="16">
        <v>25.32</v>
      </c>
      <c r="AA121" t="s">
        <v>177</v>
      </c>
      <c r="AB121" s="16">
        <v>25.1</v>
      </c>
      <c r="AC121" s="16">
        <v>25.2</v>
      </c>
      <c r="AD121" s="16">
        <v>24.93</v>
      </c>
      <c r="AE121" s="16">
        <v>25.2</v>
      </c>
      <c r="AF121" t="s">
        <v>176</v>
      </c>
      <c r="AG121" s="16">
        <v>25.15</v>
      </c>
      <c r="AH121" s="16">
        <v>25.22</v>
      </c>
      <c r="AI121" s="16">
        <v>24.95</v>
      </c>
      <c r="AJ121" s="16">
        <v>25.16</v>
      </c>
      <c r="AK121" t="s">
        <v>175</v>
      </c>
      <c r="AL121" s="16">
        <v>25.16</v>
      </c>
      <c r="AM121" s="16">
        <v>25.35</v>
      </c>
      <c r="AN121" s="16">
        <v>24.99</v>
      </c>
      <c r="AO121" s="16">
        <v>25.2</v>
      </c>
      <c r="AP121" t="s">
        <v>174</v>
      </c>
      <c r="AQ121" s="16">
        <v>25.18</v>
      </c>
      <c r="AR121" s="16">
        <v>25.27</v>
      </c>
      <c r="AS121" s="16">
        <v>24.99</v>
      </c>
      <c r="AT121" s="16">
        <v>25.1</v>
      </c>
      <c r="AU121" t="s">
        <v>173</v>
      </c>
      <c r="AV121" s="16">
        <v>24.9</v>
      </c>
      <c r="AW121" s="16">
        <v>25.05</v>
      </c>
      <c r="AX121" s="16">
        <v>24.89</v>
      </c>
      <c r="AY121" s="16">
        <v>25.04</v>
      </c>
      <c r="AZ121" t="s">
        <v>172</v>
      </c>
      <c r="BA121" s="16">
        <v>24.6</v>
      </c>
      <c r="BB121" s="16">
        <v>24.78</v>
      </c>
      <c r="BC121" s="16">
        <v>24.58</v>
      </c>
      <c r="BD121" s="16">
        <v>24.78</v>
      </c>
      <c r="BE121" t="s">
        <v>171</v>
      </c>
      <c r="BF121" s="16">
        <v>24.25</v>
      </c>
      <c r="BG121" s="16">
        <v>24.52</v>
      </c>
      <c r="BH121" s="16">
        <v>24.23</v>
      </c>
      <c r="BI121" s="16">
        <v>24.52</v>
      </c>
      <c r="BJ121" t="s">
        <v>170</v>
      </c>
      <c r="BK121" s="16">
        <v>23.83</v>
      </c>
      <c r="BL121" s="16">
        <v>24.07</v>
      </c>
      <c r="BM121" s="16">
        <v>23.82</v>
      </c>
      <c r="BN121" s="16">
        <v>24.07</v>
      </c>
    </row>
    <row r="122" spans="1:66" x14ac:dyDescent="0.25">
      <c r="A122" s="17">
        <v>44662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178</v>
      </c>
      <c r="W122" s="16">
        <v>25.32</v>
      </c>
      <c r="X122" s="16">
        <v>25.32</v>
      </c>
      <c r="Y122" s="16">
        <v>25.25</v>
      </c>
      <c r="Z122" s="16">
        <v>25.25</v>
      </c>
      <c r="AA122" t="s">
        <v>177</v>
      </c>
      <c r="AB122" s="16">
        <v>25.2</v>
      </c>
      <c r="AC122" s="16">
        <v>25.2</v>
      </c>
      <c r="AD122" s="16">
        <v>25</v>
      </c>
      <c r="AE122" s="16">
        <v>25.02</v>
      </c>
      <c r="AF122" t="s">
        <v>176</v>
      </c>
      <c r="AG122" s="16">
        <v>25.16</v>
      </c>
      <c r="AH122" s="16">
        <v>25.16</v>
      </c>
      <c r="AI122" s="16">
        <v>24.99</v>
      </c>
      <c r="AJ122" s="16">
        <v>25.03</v>
      </c>
      <c r="AK122" t="s">
        <v>175</v>
      </c>
      <c r="AL122" s="16">
        <v>24.95</v>
      </c>
      <c r="AM122" s="16">
        <v>25.19</v>
      </c>
      <c r="AN122" s="16">
        <v>24.95</v>
      </c>
      <c r="AO122" s="16">
        <v>25.12</v>
      </c>
      <c r="AP122" t="s">
        <v>174</v>
      </c>
      <c r="AQ122" s="16">
        <v>25.1</v>
      </c>
      <c r="AR122" s="16">
        <v>25.25</v>
      </c>
      <c r="AS122" s="16">
        <v>25.01</v>
      </c>
      <c r="AT122" s="16">
        <v>25.19</v>
      </c>
      <c r="AU122" t="s">
        <v>173</v>
      </c>
      <c r="AV122" s="16">
        <v>25.04</v>
      </c>
      <c r="AW122" s="16">
        <v>25.1</v>
      </c>
      <c r="AX122" s="16">
        <v>25</v>
      </c>
      <c r="AY122" s="16">
        <v>25.1</v>
      </c>
      <c r="AZ122" t="s">
        <v>172</v>
      </c>
      <c r="BA122" s="16">
        <v>24.78</v>
      </c>
      <c r="BB122" s="16">
        <v>24.8</v>
      </c>
      <c r="BC122" s="16">
        <v>24.6</v>
      </c>
      <c r="BD122" s="16">
        <v>24.8</v>
      </c>
      <c r="BE122" t="s">
        <v>171</v>
      </c>
      <c r="BF122" s="16">
        <v>24.52</v>
      </c>
      <c r="BG122" s="16">
        <v>24.52</v>
      </c>
      <c r="BH122" s="16">
        <v>24.2</v>
      </c>
      <c r="BI122" s="16">
        <v>24.4</v>
      </c>
      <c r="BJ122" t="s">
        <v>170</v>
      </c>
      <c r="BK122" s="16">
        <v>24.07</v>
      </c>
      <c r="BL122" s="16">
        <v>24.2</v>
      </c>
      <c r="BM122" s="16">
        <v>23.88</v>
      </c>
      <c r="BN122" s="16">
        <v>23.95</v>
      </c>
    </row>
    <row r="123" spans="1:66" x14ac:dyDescent="0.25">
      <c r="A123" s="17">
        <v>44669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178</v>
      </c>
      <c r="W123" s="16">
        <v>25.25</v>
      </c>
      <c r="X123" s="16">
        <v>25.25</v>
      </c>
      <c r="Y123" s="16">
        <v>25.2</v>
      </c>
      <c r="Z123" s="16">
        <v>25.2</v>
      </c>
      <c r="AA123" t="s">
        <v>177</v>
      </c>
      <c r="AB123" s="16">
        <v>25.02</v>
      </c>
      <c r="AC123" s="16">
        <v>25.06</v>
      </c>
      <c r="AD123" s="16">
        <v>24.55</v>
      </c>
      <c r="AE123" s="16">
        <v>24.62</v>
      </c>
      <c r="AF123" t="s">
        <v>176</v>
      </c>
      <c r="AG123" s="16">
        <v>25.03</v>
      </c>
      <c r="AH123" s="16">
        <v>25.08</v>
      </c>
      <c r="AI123" s="16">
        <v>24.17</v>
      </c>
      <c r="AJ123" s="16">
        <v>24.24</v>
      </c>
      <c r="AK123" t="s">
        <v>175</v>
      </c>
      <c r="AL123" s="16">
        <v>25.12</v>
      </c>
      <c r="AM123" s="16">
        <v>25.16</v>
      </c>
      <c r="AN123" s="16">
        <v>24.19</v>
      </c>
      <c r="AO123" s="16">
        <v>24.19</v>
      </c>
      <c r="AP123" t="s">
        <v>174</v>
      </c>
      <c r="AQ123" s="16">
        <v>25.19</v>
      </c>
      <c r="AR123" s="16">
        <v>25.19</v>
      </c>
      <c r="AS123" s="16">
        <v>24.35</v>
      </c>
      <c r="AT123" s="16">
        <v>24.39</v>
      </c>
      <c r="AU123" t="s">
        <v>173</v>
      </c>
      <c r="AV123" s="16">
        <v>25.1</v>
      </c>
      <c r="AW123" s="16">
        <v>25.1</v>
      </c>
      <c r="AX123" s="16">
        <v>24.39</v>
      </c>
      <c r="AY123" s="16">
        <v>24.4</v>
      </c>
      <c r="AZ123" t="s">
        <v>172</v>
      </c>
      <c r="BA123" s="16">
        <v>24.8</v>
      </c>
      <c r="BB123" s="16">
        <v>24.8</v>
      </c>
      <c r="BC123" s="16">
        <v>24.24</v>
      </c>
      <c r="BD123" s="16">
        <v>24.24</v>
      </c>
      <c r="BE123" t="s">
        <v>171</v>
      </c>
      <c r="BF123" s="16">
        <v>24.4</v>
      </c>
      <c r="BG123" s="16">
        <v>24.4</v>
      </c>
      <c r="BH123" s="16">
        <v>24.04</v>
      </c>
      <c r="BI123" s="16">
        <v>24.04</v>
      </c>
      <c r="BJ123" t="s">
        <v>170</v>
      </c>
      <c r="BK123" s="16">
        <v>23.97</v>
      </c>
      <c r="BL123" s="16">
        <v>23.97</v>
      </c>
      <c r="BM123" s="16">
        <v>23.3</v>
      </c>
      <c r="BN123" s="16">
        <v>23.4</v>
      </c>
    </row>
    <row r="124" spans="1:66" x14ac:dyDescent="0.25">
      <c r="A124" s="17">
        <v>44676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178</v>
      </c>
      <c r="W124" s="16">
        <v>25.2</v>
      </c>
      <c r="X124" s="16">
        <v>25.3</v>
      </c>
      <c r="Y124" s="16">
        <v>25.2</v>
      </c>
      <c r="Z124" s="16">
        <v>25.3</v>
      </c>
      <c r="AA124" t="s">
        <v>177</v>
      </c>
      <c r="AB124" s="16">
        <v>24.62</v>
      </c>
      <c r="AC124" s="16">
        <v>24.62</v>
      </c>
      <c r="AD124" s="16">
        <v>24.34</v>
      </c>
      <c r="AE124" s="16">
        <v>24.45</v>
      </c>
      <c r="AF124" t="s">
        <v>176</v>
      </c>
      <c r="AG124" s="16">
        <v>24.02</v>
      </c>
      <c r="AH124" s="16">
        <v>24.16</v>
      </c>
      <c r="AI124" s="16">
        <v>23.7</v>
      </c>
      <c r="AJ124" s="16">
        <v>24.15</v>
      </c>
      <c r="AK124" t="s">
        <v>175</v>
      </c>
      <c r="AL124" s="16">
        <v>24</v>
      </c>
      <c r="AM124" s="16">
        <v>24.32</v>
      </c>
      <c r="AN124" s="16">
        <v>23.54</v>
      </c>
      <c r="AO124" s="16">
        <v>24.32</v>
      </c>
      <c r="AP124" t="s">
        <v>174</v>
      </c>
      <c r="AQ124" s="16">
        <v>24.19</v>
      </c>
      <c r="AR124" s="16">
        <v>24.36</v>
      </c>
      <c r="AS124" s="16">
        <v>23.49</v>
      </c>
      <c r="AT124" s="16">
        <v>24.3</v>
      </c>
      <c r="AU124" t="s">
        <v>173</v>
      </c>
      <c r="AV124" s="16">
        <v>24.2</v>
      </c>
      <c r="AW124" s="16">
        <v>24.2</v>
      </c>
      <c r="AX124" s="16">
        <v>23.64</v>
      </c>
      <c r="AY124" s="16">
        <v>24.18</v>
      </c>
      <c r="AZ124" t="s">
        <v>172</v>
      </c>
      <c r="BA124" s="16">
        <v>24.1</v>
      </c>
      <c r="BB124" s="16">
        <v>24.1</v>
      </c>
      <c r="BC124" s="16">
        <v>23.48</v>
      </c>
      <c r="BD124" s="16">
        <v>23.9</v>
      </c>
      <c r="BE124" t="s">
        <v>171</v>
      </c>
      <c r="BF124" s="16">
        <v>23.8</v>
      </c>
      <c r="BG124" s="16">
        <v>23.8</v>
      </c>
      <c r="BH124" s="16">
        <v>23.25</v>
      </c>
      <c r="BI124" s="16">
        <v>23.51</v>
      </c>
      <c r="BJ124" t="s">
        <v>170</v>
      </c>
      <c r="BK124" s="16">
        <v>23.4</v>
      </c>
      <c r="BL124" s="16">
        <v>23.4</v>
      </c>
      <c r="BM124" s="16">
        <v>22.8</v>
      </c>
      <c r="BN124" s="16">
        <v>23</v>
      </c>
    </row>
    <row r="125" spans="1:66" x14ac:dyDescent="0.25">
      <c r="A125" s="17">
        <v>44683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178</v>
      </c>
      <c r="W125" s="16">
        <v>25.3</v>
      </c>
      <c r="X125" s="16">
        <v>25.31</v>
      </c>
      <c r="Y125" s="16">
        <v>25.3</v>
      </c>
      <c r="Z125" s="16">
        <v>25.31</v>
      </c>
      <c r="AA125" t="s">
        <v>177</v>
      </c>
      <c r="AB125" s="16">
        <v>24.45</v>
      </c>
      <c r="AC125" s="16">
        <v>24.6</v>
      </c>
      <c r="AD125" s="16">
        <v>24.45</v>
      </c>
      <c r="AE125" s="16">
        <v>24.55</v>
      </c>
      <c r="AF125" t="s">
        <v>176</v>
      </c>
      <c r="AG125" s="16">
        <v>24.15</v>
      </c>
      <c r="AH125" s="16">
        <v>24.15</v>
      </c>
      <c r="AI125" s="16">
        <v>23.57</v>
      </c>
      <c r="AJ125" s="16">
        <v>23.85</v>
      </c>
      <c r="AK125" t="s">
        <v>175</v>
      </c>
      <c r="AL125" s="16">
        <v>24.05</v>
      </c>
      <c r="AM125" s="16">
        <v>24.3</v>
      </c>
      <c r="AN125" s="16">
        <v>23.62</v>
      </c>
      <c r="AO125" s="16">
        <v>23.89</v>
      </c>
      <c r="AP125" t="s">
        <v>174</v>
      </c>
      <c r="AQ125" s="16">
        <v>24.3</v>
      </c>
      <c r="AR125" s="16">
        <v>24.3</v>
      </c>
      <c r="AS125" s="16">
        <v>23.6</v>
      </c>
      <c r="AT125" s="16">
        <v>23.8</v>
      </c>
      <c r="AU125" t="s">
        <v>173</v>
      </c>
      <c r="AV125" s="16">
        <v>24.15</v>
      </c>
      <c r="AW125" s="16">
        <v>24.15</v>
      </c>
      <c r="AX125" s="16">
        <v>23.79</v>
      </c>
      <c r="AY125" s="16">
        <v>23.82</v>
      </c>
      <c r="AZ125" t="s">
        <v>172</v>
      </c>
      <c r="BA125" s="16">
        <v>23.7</v>
      </c>
      <c r="BB125" s="16">
        <v>23.7</v>
      </c>
      <c r="BC125" s="16">
        <v>23.3</v>
      </c>
      <c r="BD125" s="16">
        <v>23.35</v>
      </c>
      <c r="BE125" t="s">
        <v>171</v>
      </c>
      <c r="BF125" s="16">
        <v>23.31</v>
      </c>
      <c r="BG125" s="16">
        <v>23.31</v>
      </c>
      <c r="BH125" s="16">
        <v>22.96</v>
      </c>
      <c r="BI125" s="16">
        <v>22.96</v>
      </c>
      <c r="BJ125" t="s">
        <v>170</v>
      </c>
      <c r="BK125" s="16">
        <v>22.85</v>
      </c>
      <c r="BL125" s="16">
        <v>22.93</v>
      </c>
      <c r="BM125" s="16">
        <v>22.41</v>
      </c>
      <c r="BN125" s="16">
        <v>22.5</v>
      </c>
    </row>
    <row r="126" spans="1:66" x14ac:dyDescent="0.25">
      <c r="A126" s="17">
        <v>44690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177</v>
      </c>
      <c r="AB126" s="16">
        <v>24.55</v>
      </c>
      <c r="AC126" s="16">
        <v>24.87</v>
      </c>
      <c r="AD126" s="16">
        <v>24.48</v>
      </c>
      <c r="AE126" s="16">
        <v>24.87</v>
      </c>
      <c r="AF126" t="s">
        <v>176</v>
      </c>
      <c r="AG126" s="16">
        <v>23.85</v>
      </c>
      <c r="AH126" s="16">
        <v>24.03</v>
      </c>
      <c r="AI126" s="16">
        <v>23.62</v>
      </c>
      <c r="AJ126" s="16">
        <v>24</v>
      </c>
      <c r="AK126" t="s">
        <v>175</v>
      </c>
      <c r="AL126" s="16">
        <v>23.83</v>
      </c>
      <c r="AM126" s="16">
        <v>23.85</v>
      </c>
      <c r="AN126" s="16">
        <v>23.46</v>
      </c>
      <c r="AO126" s="16">
        <v>23.85</v>
      </c>
      <c r="AP126" t="s">
        <v>174</v>
      </c>
      <c r="AQ126" s="16">
        <v>23.8</v>
      </c>
      <c r="AR126" s="16">
        <v>23.8</v>
      </c>
      <c r="AS126" s="16">
        <v>23.49</v>
      </c>
      <c r="AT126" s="16">
        <v>23.75</v>
      </c>
      <c r="AU126" t="s">
        <v>173</v>
      </c>
      <c r="AV126" s="16">
        <v>23.75</v>
      </c>
      <c r="AW126" s="16">
        <v>23.75</v>
      </c>
      <c r="AX126" s="16">
        <v>23.45</v>
      </c>
      <c r="AY126" s="16">
        <v>23.75</v>
      </c>
      <c r="AZ126" t="s">
        <v>172</v>
      </c>
      <c r="BA126" s="16">
        <v>23.05</v>
      </c>
      <c r="BB126" s="16">
        <v>23.52</v>
      </c>
      <c r="BC126" s="16">
        <v>23.05</v>
      </c>
      <c r="BD126" s="16">
        <v>23.52</v>
      </c>
      <c r="BE126" t="s">
        <v>171</v>
      </c>
      <c r="BF126" s="16">
        <v>22.62</v>
      </c>
      <c r="BG126" s="16">
        <v>23.27</v>
      </c>
      <c r="BH126" s="16">
        <v>22.62</v>
      </c>
      <c r="BI126" s="16">
        <v>23.27</v>
      </c>
      <c r="BJ126" t="s">
        <v>170</v>
      </c>
      <c r="BK126" s="16">
        <v>22.32</v>
      </c>
      <c r="BL126" s="16">
        <v>22.7</v>
      </c>
      <c r="BM126" s="16">
        <v>22.1</v>
      </c>
      <c r="BN126" s="16">
        <v>22.7</v>
      </c>
    </row>
    <row r="127" spans="1:66" x14ac:dyDescent="0.25">
      <c r="A127" s="17">
        <v>44697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177</v>
      </c>
      <c r="AB127" s="16">
        <v>24.85</v>
      </c>
      <c r="AC127" s="16">
        <v>25.04</v>
      </c>
      <c r="AD127" s="16">
        <v>24.84</v>
      </c>
      <c r="AE127" s="16">
        <v>25.04</v>
      </c>
      <c r="AF127" t="s">
        <v>176</v>
      </c>
      <c r="AG127" s="16">
        <v>24.15</v>
      </c>
      <c r="AH127" s="16">
        <v>25.09</v>
      </c>
      <c r="AI127" s="16">
        <v>24.15</v>
      </c>
      <c r="AJ127" s="16">
        <v>25.05</v>
      </c>
      <c r="AK127" t="s">
        <v>175</v>
      </c>
      <c r="AL127" s="16">
        <v>24.08</v>
      </c>
      <c r="AM127" s="16">
        <v>25.2</v>
      </c>
      <c r="AN127" s="16">
        <v>24.05</v>
      </c>
      <c r="AO127" s="16">
        <v>25.2</v>
      </c>
      <c r="AP127" t="s">
        <v>174</v>
      </c>
      <c r="AQ127" s="16">
        <v>23.94</v>
      </c>
      <c r="AR127" s="16">
        <v>25.1</v>
      </c>
      <c r="AS127" s="16">
        <v>23.94</v>
      </c>
      <c r="AT127" s="16">
        <v>25.1</v>
      </c>
      <c r="AU127" t="s">
        <v>173</v>
      </c>
      <c r="AV127" s="16">
        <v>23.84</v>
      </c>
      <c r="AW127" s="16">
        <v>24.88</v>
      </c>
      <c r="AX127" s="16">
        <v>23.84</v>
      </c>
      <c r="AY127" s="16">
        <v>24.86</v>
      </c>
      <c r="AZ127" t="s">
        <v>172</v>
      </c>
      <c r="BA127" s="16">
        <v>23.52</v>
      </c>
      <c r="BB127" s="16">
        <v>24.38</v>
      </c>
      <c r="BC127" s="16">
        <v>23.52</v>
      </c>
      <c r="BD127" s="16">
        <v>24.36</v>
      </c>
      <c r="BE127" t="s">
        <v>171</v>
      </c>
      <c r="BF127" s="16">
        <v>23.27</v>
      </c>
      <c r="BG127" s="16">
        <v>24.05</v>
      </c>
      <c r="BH127" s="16">
        <v>23.27</v>
      </c>
      <c r="BI127" s="16">
        <v>23.92</v>
      </c>
      <c r="BJ127" t="s">
        <v>170</v>
      </c>
      <c r="BK127" s="16">
        <v>22.7</v>
      </c>
      <c r="BL127" s="16">
        <v>23.3</v>
      </c>
      <c r="BM127" s="16">
        <v>22.6</v>
      </c>
      <c r="BN127" s="16">
        <v>23.24</v>
      </c>
    </row>
    <row r="128" spans="1:66" x14ac:dyDescent="0.25">
      <c r="A128" s="17">
        <v>44704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177</v>
      </c>
      <c r="AB128" s="16">
        <v>25.04</v>
      </c>
      <c r="AC128" s="16">
        <v>25.07</v>
      </c>
      <c r="AD128" s="16">
        <v>25</v>
      </c>
      <c r="AE128" s="16">
        <v>25.07</v>
      </c>
      <c r="AF128" t="s">
        <v>176</v>
      </c>
      <c r="AG128" s="16">
        <v>25.25</v>
      </c>
      <c r="AH128" s="16">
        <v>25.55</v>
      </c>
      <c r="AI128" s="16">
        <v>25.05</v>
      </c>
      <c r="AJ128" s="16">
        <v>25.55</v>
      </c>
      <c r="AK128" t="s">
        <v>175</v>
      </c>
      <c r="AL128" s="16">
        <v>25.2</v>
      </c>
      <c r="AM128" s="16">
        <v>25.79</v>
      </c>
      <c r="AN128" s="16">
        <v>25.17</v>
      </c>
      <c r="AO128" s="16">
        <v>25.75</v>
      </c>
      <c r="AP128" t="s">
        <v>174</v>
      </c>
      <c r="AQ128" s="16">
        <v>25.1</v>
      </c>
      <c r="AR128" s="16">
        <v>25.71</v>
      </c>
      <c r="AS128" s="16">
        <v>25.04</v>
      </c>
      <c r="AT128" s="16">
        <v>25.68</v>
      </c>
      <c r="AU128" t="s">
        <v>173</v>
      </c>
      <c r="AV128" s="16">
        <v>24.86</v>
      </c>
      <c r="AW128" s="16">
        <v>25.5</v>
      </c>
      <c r="AX128" s="16">
        <v>24.72</v>
      </c>
      <c r="AY128" s="16">
        <v>25.46</v>
      </c>
      <c r="AZ128" t="s">
        <v>172</v>
      </c>
      <c r="BA128" s="16">
        <v>24.35</v>
      </c>
      <c r="BB128" s="16">
        <v>25.11</v>
      </c>
      <c r="BC128" s="16">
        <v>24.33</v>
      </c>
      <c r="BD128" s="16">
        <v>25</v>
      </c>
      <c r="BE128" t="s">
        <v>171</v>
      </c>
      <c r="BF128" s="16">
        <v>23.92</v>
      </c>
      <c r="BG128" s="16">
        <v>24.66</v>
      </c>
      <c r="BH128" s="16">
        <v>23.92</v>
      </c>
      <c r="BI128" s="16">
        <v>24.62</v>
      </c>
      <c r="BJ128" t="s">
        <v>170</v>
      </c>
      <c r="BK128" s="16">
        <v>23.29</v>
      </c>
      <c r="BL128" s="16">
        <v>23.79</v>
      </c>
      <c r="BM128" s="16">
        <v>23.29</v>
      </c>
      <c r="BN128" s="16">
        <v>23.76</v>
      </c>
    </row>
    <row r="129" spans="1:66" x14ac:dyDescent="0.25">
      <c r="A129" s="17">
        <v>44711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177</v>
      </c>
      <c r="AB129" s="16">
        <v>25.07</v>
      </c>
      <c r="AC129" s="16">
        <v>25.07</v>
      </c>
      <c r="AD129" s="16">
        <v>24.99</v>
      </c>
      <c r="AE129" s="16">
        <v>24.99</v>
      </c>
      <c r="AF129" t="s">
        <v>176</v>
      </c>
      <c r="AG129" s="16">
        <v>25.55</v>
      </c>
      <c r="AH129" s="16">
        <v>25.76</v>
      </c>
      <c r="AI129" s="16">
        <v>25.55</v>
      </c>
      <c r="AJ129" s="16">
        <v>25.76</v>
      </c>
      <c r="AK129" t="s">
        <v>175</v>
      </c>
      <c r="AL129" s="16">
        <v>25.83</v>
      </c>
      <c r="AM129" s="16">
        <v>26.12</v>
      </c>
      <c r="AN129" s="16">
        <v>25.83</v>
      </c>
      <c r="AO129" s="16">
        <v>26.12</v>
      </c>
      <c r="AP129" t="s">
        <v>174</v>
      </c>
      <c r="AQ129" s="16">
        <v>25.82</v>
      </c>
      <c r="AR129" s="16">
        <v>25.98</v>
      </c>
      <c r="AS129" s="16">
        <v>25.82</v>
      </c>
      <c r="AT129" s="16">
        <v>25.82</v>
      </c>
      <c r="AU129" t="s">
        <v>173</v>
      </c>
      <c r="AV129" s="16">
        <v>25.47</v>
      </c>
      <c r="AW129" s="16">
        <v>25.72</v>
      </c>
      <c r="AX129" s="16">
        <v>25.47</v>
      </c>
      <c r="AY129" s="16">
        <v>25.62</v>
      </c>
      <c r="AZ129" t="s">
        <v>172</v>
      </c>
      <c r="BA129" s="16">
        <v>25.01</v>
      </c>
      <c r="BB129" s="16">
        <v>25.33</v>
      </c>
      <c r="BC129" s="16">
        <v>25.01</v>
      </c>
      <c r="BD129" s="16">
        <v>25.28</v>
      </c>
      <c r="BE129" t="s">
        <v>171</v>
      </c>
      <c r="BF129" s="16">
        <v>24.63</v>
      </c>
      <c r="BG129" s="16">
        <v>24.99</v>
      </c>
      <c r="BH129" s="16">
        <v>24.63</v>
      </c>
      <c r="BI129" s="16">
        <v>24.78</v>
      </c>
      <c r="BJ129" t="s">
        <v>170</v>
      </c>
      <c r="BK129" s="16">
        <v>23.9</v>
      </c>
      <c r="BL129" s="16">
        <v>24.23</v>
      </c>
      <c r="BM129" s="16">
        <v>23.9</v>
      </c>
      <c r="BN129" s="16">
        <v>24.16</v>
      </c>
    </row>
    <row r="130" spans="1:66" x14ac:dyDescent="0.25">
      <c r="A130" s="17">
        <v>44718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176</v>
      </c>
      <c r="AG130" s="16">
        <v>25.76</v>
      </c>
      <c r="AH130" s="16">
        <v>25.79</v>
      </c>
      <c r="AI130" s="16">
        <v>25.76</v>
      </c>
      <c r="AJ130" s="16">
        <v>25.79</v>
      </c>
      <c r="AK130" t="s">
        <v>175</v>
      </c>
      <c r="AL130" s="16">
        <v>26.15</v>
      </c>
      <c r="AM130" s="16">
        <v>26.3</v>
      </c>
      <c r="AN130" s="16">
        <v>26.11</v>
      </c>
      <c r="AO130" s="16">
        <v>26.19</v>
      </c>
      <c r="AP130" t="s">
        <v>174</v>
      </c>
      <c r="AQ130" s="16">
        <v>26.15</v>
      </c>
      <c r="AR130" s="16">
        <v>26.2</v>
      </c>
      <c r="AS130" s="16">
        <v>25.9</v>
      </c>
      <c r="AT130" s="16">
        <v>26.1</v>
      </c>
      <c r="AU130" t="s">
        <v>173</v>
      </c>
      <c r="AV130" s="16">
        <v>25.64</v>
      </c>
      <c r="AW130" s="16">
        <v>26.05</v>
      </c>
      <c r="AX130" s="16">
        <v>25.64</v>
      </c>
      <c r="AY130" s="16">
        <v>25.68</v>
      </c>
      <c r="AZ130" t="s">
        <v>172</v>
      </c>
      <c r="BA130" s="16">
        <v>25.35</v>
      </c>
      <c r="BB130" s="16">
        <v>25.71</v>
      </c>
      <c r="BC130" s="16">
        <v>25.35</v>
      </c>
      <c r="BD130" s="16">
        <v>25.45</v>
      </c>
      <c r="BE130" t="s">
        <v>171</v>
      </c>
      <c r="BF130" s="16">
        <v>25</v>
      </c>
      <c r="BG130" s="16">
        <v>25.18</v>
      </c>
      <c r="BH130" s="16">
        <v>25</v>
      </c>
      <c r="BI130" s="16">
        <v>25.07</v>
      </c>
      <c r="BJ130" t="s">
        <v>170</v>
      </c>
      <c r="BK130" s="16">
        <v>24.3</v>
      </c>
      <c r="BL130" s="16">
        <v>24.6</v>
      </c>
      <c r="BM130" s="16">
        <v>24.3</v>
      </c>
      <c r="BN130" s="16">
        <v>24.45</v>
      </c>
    </row>
    <row r="131" spans="1:66" x14ac:dyDescent="0.25">
      <c r="A131" s="17">
        <v>44725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176</v>
      </c>
      <c r="AG131" s="16">
        <v>25.79</v>
      </c>
      <c r="AH131" s="16">
        <v>25.85</v>
      </c>
      <c r="AI131" s="16">
        <v>25.79</v>
      </c>
      <c r="AJ131" s="16">
        <v>25.85</v>
      </c>
      <c r="AK131" t="s">
        <v>175</v>
      </c>
      <c r="AL131" s="16">
        <v>25.9</v>
      </c>
      <c r="AM131" s="16">
        <v>26.01</v>
      </c>
      <c r="AN131" s="16">
        <v>25.35</v>
      </c>
      <c r="AO131" s="16">
        <v>25.35</v>
      </c>
      <c r="AP131" t="s">
        <v>174</v>
      </c>
      <c r="AQ131" s="16">
        <v>25.81</v>
      </c>
      <c r="AR131" s="16">
        <v>25.82</v>
      </c>
      <c r="AS131" s="16">
        <v>24.8</v>
      </c>
      <c r="AT131" s="16">
        <v>24.99</v>
      </c>
      <c r="AU131" t="s">
        <v>173</v>
      </c>
      <c r="AV131" s="16">
        <v>25.59</v>
      </c>
      <c r="AW131" s="16">
        <v>25.59</v>
      </c>
      <c r="AX131" s="16">
        <v>24.88</v>
      </c>
      <c r="AY131" s="16">
        <v>24.93</v>
      </c>
      <c r="AZ131" t="s">
        <v>172</v>
      </c>
      <c r="BA131" s="16">
        <v>25.04</v>
      </c>
      <c r="BB131" s="16">
        <v>25.04</v>
      </c>
      <c r="BC131" s="16">
        <v>24.45</v>
      </c>
      <c r="BD131" s="16">
        <v>24.55</v>
      </c>
      <c r="BE131" t="s">
        <v>171</v>
      </c>
      <c r="BF131" s="16">
        <v>24.74</v>
      </c>
      <c r="BG131" s="16">
        <v>24.74</v>
      </c>
      <c r="BH131" s="16">
        <v>24.35</v>
      </c>
      <c r="BI131" s="16">
        <v>24.4</v>
      </c>
      <c r="BJ131" t="s">
        <v>170</v>
      </c>
      <c r="BK131" s="16">
        <v>24.09</v>
      </c>
      <c r="BL131" s="16">
        <v>24.09</v>
      </c>
      <c r="BM131" s="16">
        <v>23.7</v>
      </c>
      <c r="BN131" s="16">
        <v>23.7</v>
      </c>
    </row>
    <row r="132" spans="1:66" x14ac:dyDescent="0.25">
      <c r="A132" s="17">
        <v>44732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176</v>
      </c>
      <c r="AG132" s="16">
        <v>25.85</v>
      </c>
      <c r="AH132" s="16">
        <v>25.85</v>
      </c>
      <c r="AI132" s="16">
        <v>25.85</v>
      </c>
      <c r="AJ132" s="16">
        <v>25.85</v>
      </c>
      <c r="AK132" t="s">
        <v>175</v>
      </c>
      <c r="AL132" s="16">
        <v>25.5</v>
      </c>
      <c r="AM132" s="16">
        <v>25.6</v>
      </c>
      <c r="AN132" s="16">
        <v>25.22</v>
      </c>
      <c r="AO132" s="16">
        <v>25.3</v>
      </c>
      <c r="AP132" t="s">
        <v>174</v>
      </c>
      <c r="AQ132" s="16">
        <v>24.99</v>
      </c>
      <c r="AR132" s="16">
        <v>25.44</v>
      </c>
      <c r="AS132" s="16">
        <v>24.9</v>
      </c>
      <c r="AT132" s="16">
        <v>24.99</v>
      </c>
      <c r="AU132" t="s">
        <v>173</v>
      </c>
      <c r="AV132" s="16">
        <v>24.89</v>
      </c>
      <c r="AW132" s="16">
        <v>25.14</v>
      </c>
      <c r="AX132" s="16">
        <v>24.73</v>
      </c>
      <c r="AY132" s="16">
        <v>24.79</v>
      </c>
      <c r="AZ132" t="s">
        <v>172</v>
      </c>
      <c r="BA132" s="16">
        <v>24.7</v>
      </c>
      <c r="BB132" s="16">
        <v>24.79</v>
      </c>
      <c r="BC132" s="16">
        <v>24.55</v>
      </c>
      <c r="BD132" s="16">
        <v>24.65</v>
      </c>
      <c r="BE132" t="s">
        <v>171</v>
      </c>
      <c r="BF132" s="16">
        <v>24.4</v>
      </c>
      <c r="BG132" s="16">
        <v>24.4</v>
      </c>
      <c r="BH132" s="16">
        <v>24.3</v>
      </c>
      <c r="BI132" s="16">
        <v>24.35</v>
      </c>
      <c r="BJ132" t="s">
        <v>170</v>
      </c>
      <c r="BK132" s="16">
        <v>23.7</v>
      </c>
      <c r="BL132" s="16">
        <v>23.7</v>
      </c>
      <c r="BM132" s="16">
        <v>23.7</v>
      </c>
      <c r="BN132" s="16">
        <v>23.7</v>
      </c>
    </row>
    <row r="133" spans="1:66" x14ac:dyDescent="0.25">
      <c r="A133" s="17">
        <v>44739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176</v>
      </c>
      <c r="AG133" s="16">
        <v>25.85</v>
      </c>
      <c r="AH133" s="16">
        <v>25.85</v>
      </c>
      <c r="AI133" s="16">
        <v>25.83</v>
      </c>
      <c r="AJ133" s="16">
        <v>25.83</v>
      </c>
      <c r="AK133" t="s">
        <v>175</v>
      </c>
      <c r="AL133" s="16">
        <v>25.3</v>
      </c>
      <c r="AM133" s="16">
        <v>25.71</v>
      </c>
      <c r="AN133" s="16">
        <v>25.25</v>
      </c>
      <c r="AO133" s="16">
        <v>25.68</v>
      </c>
      <c r="AP133" t="s">
        <v>174</v>
      </c>
      <c r="AQ133" s="16">
        <v>24.89</v>
      </c>
      <c r="AR133" s="16">
        <v>25.23</v>
      </c>
      <c r="AS133" s="16">
        <v>24.81</v>
      </c>
      <c r="AT133" s="16">
        <v>24.85</v>
      </c>
      <c r="AU133" t="s">
        <v>173</v>
      </c>
      <c r="AV133" s="16">
        <v>24.72</v>
      </c>
      <c r="AW133" s="16">
        <v>25.03</v>
      </c>
      <c r="AX133" s="16">
        <v>24.4</v>
      </c>
      <c r="AY133" s="16">
        <v>24.51</v>
      </c>
      <c r="AZ133" t="s">
        <v>172</v>
      </c>
      <c r="BA133" s="16">
        <v>24.46</v>
      </c>
      <c r="BB133" s="16">
        <v>24.71</v>
      </c>
      <c r="BC133" s="16">
        <v>24.28</v>
      </c>
      <c r="BD133" s="16">
        <v>24.28</v>
      </c>
      <c r="BE133" t="s">
        <v>171</v>
      </c>
      <c r="BF133" s="16">
        <v>24.3</v>
      </c>
      <c r="BG133" s="16">
        <v>24.3</v>
      </c>
      <c r="BH133" s="16">
        <v>23.66</v>
      </c>
      <c r="BI133" s="16">
        <v>23.67</v>
      </c>
      <c r="BJ133" t="s">
        <v>170</v>
      </c>
      <c r="BK133" s="16">
        <v>23.67</v>
      </c>
      <c r="BL133" s="16">
        <v>23.68</v>
      </c>
      <c r="BM133" s="16">
        <v>23.19</v>
      </c>
      <c r="BN133" s="16">
        <v>23.2</v>
      </c>
    </row>
    <row r="134" spans="1:66" x14ac:dyDescent="0.25">
      <c r="A134" s="17">
        <v>44746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175</v>
      </c>
      <c r="AL134" s="16">
        <v>25.45</v>
      </c>
      <c r="AM134" s="16">
        <v>25.66</v>
      </c>
      <c r="AN134" s="16">
        <v>25.45</v>
      </c>
      <c r="AO134" s="16">
        <v>25.63</v>
      </c>
      <c r="AP134" t="s">
        <v>174</v>
      </c>
      <c r="AQ134" s="16">
        <v>24.7</v>
      </c>
      <c r="AR134" s="16">
        <v>24.96</v>
      </c>
      <c r="AS134" s="16">
        <v>24.15</v>
      </c>
      <c r="AT134" s="16">
        <v>24.86</v>
      </c>
      <c r="AU134" t="s">
        <v>173</v>
      </c>
      <c r="AV134" s="16">
        <v>24.01</v>
      </c>
      <c r="AW134" s="16">
        <v>24.29</v>
      </c>
      <c r="AX134" s="16">
        <v>23.44</v>
      </c>
      <c r="AY134" s="16">
        <v>24.19</v>
      </c>
      <c r="AZ134" t="s">
        <v>172</v>
      </c>
      <c r="BA134" s="16">
        <v>23.74</v>
      </c>
      <c r="BB134" s="16">
        <v>23.85</v>
      </c>
      <c r="BC134" s="16">
        <v>23.32</v>
      </c>
      <c r="BD134" s="16">
        <v>23.77</v>
      </c>
      <c r="BE134" t="s">
        <v>171</v>
      </c>
      <c r="BF134" s="16">
        <v>23.5</v>
      </c>
      <c r="BG134" s="16">
        <v>23.5</v>
      </c>
      <c r="BH134" s="16">
        <v>23.02</v>
      </c>
      <c r="BI134" s="16">
        <v>23.46</v>
      </c>
      <c r="BJ134" t="s">
        <v>170</v>
      </c>
      <c r="BK134" s="16">
        <v>22.94</v>
      </c>
      <c r="BL134" s="16">
        <v>22.95</v>
      </c>
      <c r="BM134" s="16">
        <v>22.55</v>
      </c>
      <c r="BN134" s="16">
        <v>22.88</v>
      </c>
    </row>
    <row r="135" spans="1:66" x14ac:dyDescent="0.25">
      <c r="A135" s="17">
        <v>44753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175</v>
      </c>
      <c r="AL135" s="16">
        <v>25.66</v>
      </c>
      <c r="AM135" s="16">
        <v>25.86</v>
      </c>
      <c r="AN135" s="16">
        <v>25.66</v>
      </c>
      <c r="AO135" s="16">
        <v>25.86</v>
      </c>
      <c r="AP135" t="s">
        <v>174</v>
      </c>
      <c r="AQ135" s="16">
        <v>24.85</v>
      </c>
      <c r="AR135" s="16">
        <v>24.95</v>
      </c>
      <c r="AS135" s="16">
        <v>24.25</v>
      </c>
      <c r="AT135" s="16">
        <v>24.29</v>
      </c>
      <c r="AU135" t="s">
        <v>173</v>
      </c>
      <c r="AV135" s="16">
        <v>24.13</v>
      </c>
      <c r="AW135" s="16">
        <v>24.2</v>
      </c>
      <c r="AX135" s="16">
        <v>22.91</v>
      </c>
      <c r="AY135" s="16">
        <v>22.98</v>
      </c>
      <c r="AZ135" t="s">
        <v>172</v>
      </c>
      <c r="BA135" s="16">
        <v>23.71</v>
      </c>
      <c r="BB135" s="16">
        <v>23.78</v>
      </c>
      <c r="BC135" s="16">
        <v>22.16</v>
      </c>
      <c r="BD135" s="16">
        <v>22.22</v>
      </c>
      <c r="BE135" t="s">
        <v>171</v>
      </c>
      <c r="BF135" s="16">
        <v>23.11</v>
      </c>
      <c r="BG135" s="16">
        <v>23.22</v>
      </c>
      <c r="BH135" s="16">
        <v>21.81</v>
      </c>
      <c r="BI135" s="16">
        <v>21.84</v>
      </c>
      <c r="BJ135" t="s">
        <v>170</v>
      </c>
      <c r="BK135" s="16">
        <v>22.2</v>
      </c>
      <c r="BL135" s="16">
        <v>22.66</v>
      </c>
      <c r="BM135" s="16">
        <v>21.34</v>
      </c>
      <c r="BN135" s="16">
        <v>21.5</v>
      </c>
    </row>
    <row r="136" spans="1:66" x14ac:dyDescent="0.25">
      <c r="A136" s="17">
        <v>44760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175</v>
      </c>
      <c r="AL136" s="16">
        <v>25.75</v>
      </c>
      <c r="AM136" s="16">
        <v>25.86</v>
      </c>
      <c r="AN136" s="16">
        <v>25.6</v>
      </c>
      <c r="AO136" s="16">
        <v>25.86</v>
      </c>
      <c r="AP136" t="s">
        <v>174</v>
      </c>
      <c r="AQ136" s="16">
        <v>24.6</v>
      </c>
      <c r="AR136" s="16">
        <v>24.76</v>
      </c>
      <c r="AS136" s="16">
        <v>24.34</v>
      </c>
      <c r="AT136" s="16">
        <v>24.47</v>
      </c>
      <c r="AU136" t="s">
        <v>173</v>
      </c>
      <c r="AV136" s="16">
        <v>23.55</v>
      </c>
      <c r="AW136" s="16">
        <v>23.55</v>
      </c>
      <c r="AX136" s="16">
        <v>23.21</v>
      </c>
      <c r="AY136" s="16">
        <v>23.3</v>
      </c>
      <c r="AZ136" t="s">
        <v>172</v>
      </c>
      <c r="BA136" s="16">
        <v>22.23</v>
      </c>
      <c r="BB136" s="16">
        <v>22.74</v>
      </c>
      <c r="BC136" s="16">
        <v>22.23</v>
      </c>
      <c r="BD136" s="16">
        <v>22.37</v>
      </c>
      <c r="BE136" t="s">
        <v>171</v>
      </c>
      <c r="BF136" s="16">
        <v>21.97</v>
      </c>
      <c r="BG136" s="16">
        <v>22.19</v>
      </c>
      <c r="BH136" s="16">
        <v>21.75</v>
      </c>
      <c r="BI136" s="16">
        <v>21.9</v>
      </c>
      <c r="BJ136" t="s">
        <v>170</v>
      </c>
      <c r="BK136" s="16">
        <v>21.55</v>
      </c>
      <c r="BL136" s="16">
        <v>21.74</v>
      </c>
      <c r="BM136" s="16">
        <v>21.29</v>
      </c>
      <c r="BN136" s="16">
        <v>21.4</v>
      </c>
    </row>
    <row r="137" spans="1:66" x14ac:dyDescent="0.25">
      <c r="A137" s="17">
        <v>44767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175</v>
      </c>
      <c r="AL137" s="16">
        <v>25.86</v>
      </c>
      <c r="AM137" s="16">
        <v>25.86</v>
      </c>
      <c r="AN137" s="16">
        <v>25.81</v>
      </c>
      <c r="AO137" s="16">
        <v>25.81</v>
      </c>
      <c r="AP137" t="s">
        <v>174</v>
      </c>
      <c r="AQ137" s="16">
        <v>24.55</v>
      </c>
      <c r="AR137" s="16">
        <v>24.9</v>
      </c>
      <c r="AS137" s="16">
        <v>24.55</v>
      </c>
      <c r="AT137" s="16">
        <v>24.81</v>
      </c>
      <c r="AU137" t="s">
        <v>173</v>
      </c>
      <c r="AV137" s="16">
        <v>23.33</v>
      </c>
      <c r="AW137" s="16">
        <v>24.02</v>
      </c>
      <c r="AX137" s="16">
        <v>23.33</v>
      </c>
      <c r="AY137" s="16">
        <v>23.7</v>
      </c>
      <c r="AZ137" t="s">
        <v>172</v>
      </c>
      <c r="BA137" s="16">
        <v>22.59</v>
      </c>
      <c r="BB137" s="16">
        <v>23.02</v>
      </c>
      <c r="BC137" s="16">
        <v>22.55</v>
      </c>
      <c r="BD137" s="16">
        <v>22.55</v>
      </c>
      <c r="BE137" t="s">
        <v>171</v>
      </c>
      <c r="BF137" s="16">
        <v>22.08</v>
      </c>
      <c r="BG137" s="16">
        <v>22.46</v>
      </c>
      <c r="BH137" s="16">
        <v>21.9</v>
      </c>
      <c r="BI137" s="16">
        <v>21.94</v>
      </c>
      <c r="BJ137" t="s">
        <v>170</v>
      </c>
      <c r="BK137" s="16">
        <v>21.54</v>
      </c>
      <c r="BL137" s="16">
        <v>21.74</v>
      </c>
      <c r="BM137" s="16">
        <v>21.35</v>
      </c>
      <c r="BN137" s="16">
        <v>21.35</v>
      </c>
    </row>
    <row r="138" spans="1:66" x14ac:dyDescent="0.25">
      <c r="A138" s="17">
        <v>44774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175</v>
      </c>
      <c r="AL138" s="16">
        <v>25.81</v>
      </c>
      <c r="AM138" s="16">
        <v>25.81</v>
      </c>
      <c r="AN138" s="16">
        <v>25.79</v>
      </c>
      <c r="AO138" s="16">
        <v>25.79</v>
      </c>
      <c r="AP138" t="s">
        <v>174</v>
      </c>
      <c r="AQ138" s="16">
        <v>24.85</v>
      </c>
      <c r="AR138" s="16">
        <v>25.02</v>
      </c>
      <c r="AS138" s="16">
        <v>24.67</v>
      </c>
      <c r="AT138" s="16">
        <v>24.7</v>
      </c>
      <c r="AU138" t="s">
        <v>173</v>
      </c>
      <c r="AV138" s="16">
        <v>23.7</v>
      </c>
      <c r="AW138" s="16">
        <v>23.91</v>
      </c>
      <c r="AX138" s="16">
        <v>23.15</v>
      </c>
      <c r="AY138" s="16">
        <v>23.37</v>
      </c>
      <c r="AZ138" t="s">
        <v>172</v>
      </c>
      <c r="BA138" s="16">
        <v>22.61</v>
      </c>
      <c r="BB138" s="16">
        <v>22.78</v>
      </c>
      <c r="BC138" s="16">
        <v>21.6</v>
      </c>
      <c r="BD138" s="16">
        <v>21.6</v>
      </c>
      <c r="BE138" t="s">
        <v>171</v>
      </c>
      <c r="BF138" s="16">
        <v>22.17</v>
      </c>
      <c r="BG138" s="16">
        <v>22.18</v>
      </c>
      <c r="BH138" s="16">
        <v>21.08</v>
      </c>
      <c r="BI138" s="16">
        <v>21.1</v>
      </c>
      <c r="BJ138" t="s">
        <v>170</v>
      </c>
      <c r="BK138" s="16">
        <v>21.55</v>
      </c>
      <c r="BL138" s="16">
        <v>21.55</v>
      </c>
      <c r="BM138" s="16">
        <v>20.47</v>
      </c>
      <c r="BN138" s="16">
        <v>20.5</v>
      </c>
    </row>
    <row r="139" spans="1:66" x14ac:dyDescent="0.25">
      <c r="A139" s="17">
        <v>44781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174</v>
      </c>
      <c r="AQ139" s="16">
        <v>24.55</v>
      </c>
      <c r="AR139" s="16">
        <v>24.6</v>
      </c>
      <c r="AS139" s="16">
        <v>24.53</v>
      </c>
      <c r="AT139" s="16">
        <v>24.6</v>
      </c>
      <c r="AU139" t="s">
        <v>173</v>
      </c>
      <c r="AV139" s="16">
        <v>22.6</v>
      </c>
      <c r="AW139" s="16">
        <v>23.2</v>
      </c>
      <c r="AX139" s="16">
        <v>22.46</v>
      </c>
      <c r="AY139" s="16">
        <v>23.18</v>
      </c>
      <c r="AZ139" t="s">
        <v>172</v>
      </c>
      <c r="BA139" s="16">
        <v>21.03</v>
      </c>
      <c r="BB139" s="16">
        <v>21.91</v>
      </c>
      <c r="BC139" s="16">
        <v>20.88</v>
      </c>
      <c r="BD139" s="16">
        <v>21.65</v>
      </c>
      <c r="BE139" t="s">
        <v>171</v>
      </c>
      <c r="BF139" s="16">
        <v>20.309999999999999</v>
      </c>
      <c r="BG139" s="16">
        <v>21.35</v>
      </c>
      <c r="BH139" s="16">
        <v>20.16</v>
      </c>
      <c r="BI139" s="16">
        <v>21.2</v>
      </c>
      <c r="BJ139" t="s">
        <v>170</v>
      </c>
      <c r="BK139" s="16">
        <v>20.2</v>
      </c>
      <c r="BL139" s="16">
        <v>20.8</v>
      </c>
      <c r="BM139" s="16">
        <v>19.78</v>
      </c>
      <c r="BN139" s="16">
        <v>20.8</v>
      </c>
    </row>
    <row r="140" spans="1:66" x14ac:dyDescent="0.25">
      <c r="A140" s="17">
        <v>44788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174</v>
      </c>
      <c r="AQ140" s="16">
        <v>24.6</v>
      </c>
      <c r="AR140" s="16">
        <v>24.65</v>
      </c>
      <c r="AS140" s="16">
        <v>24.6</v>
      </c>
      <c r="AT140" s="16">
        <v>24.65</v>
      </c>
      <c r="AU140" t="s">
        <v>173</v>
      </c>
      <c r="AV140" s="16">
        <v>23.18</v>
      </c>
      <c r="AW140" s="16">
        <v>23.63</v>
      </c>
      <c r="AX140" s="16">
        <v>23.1</v>
      </c>
      <c r="AY140" s="16">
        <v>23.5</v>
      </c>
      <c r="AZ140" t="s">
        <v>172</v>
      </c>
      <c r="BA140" s="16">
        <v>21.64</v>
      </c>
      <c r="BB140" s="16">
        <v>22.55</v>
      </c>
      <c r="BC140" s="16">
        <v>21.62</v>
      </c>
      <c r="BD140" s="16">
        <v>22.48</v>
      </c>
      <c r="BE140" t="s">
        <v>171</v>
      </c>
      <c r="BF140" s="16">
        <v>21.22</v>
      </c>
      <c r="BG140" s="16">
        <v>22</v>
      </c>
      <c r="BH140" s="16">
        <v>21.22</v>
      </c>
      <c r="BI140" s="16">
        <v>21.85</v>
      </c>
      <c r="BJ140" t="s">
        <v>170</v>
      </c>
      <c r="BK140" s="16">
        <v>20.8</v>
      </c>
      <c r="BL140" s="16">
        <v>21.5</v>
      </c>
      <c r="BM140" s="16">
        <v>20.8</v>
      </c>
      <c r="BN140" s="16">
        <v>21.33</v>
      </c>
    </row>
    <row r="141" spans="1:66" x14ac:dyDescent="0.25">
      <c r="A141" s="17">
        <v>44795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174</v>
      </c>
      <c r="AQ141" s="16">
        <v>24.75</v>
      </c>
      <c r="AR141" s="16">
        <v>24.91</v>
      </c>
      <c r="AS141" s="16">
        <v>24.75</v>
      </c>
      <c r="AT141" s="16">
        <v>24.81</v>
      </c>
      <c r="AU141" t="s">
        <v>173</v>
      </c>
      <c r="AV141" s="16">
        <v>23.7</v>
      </c>
      <c r="AW141" s="16">
        <v>24.25</v>
      </c>
      <c r="AX141" s="16">
        <v>23.7</v>
      </c>
      <c r="AY141" s="16">
        <v>24.1</v>
      </c>
      <c r="AZ141" t="s">
        <v>172</v>
      </c>
      <c r="BA141" s="16">
        <v>22.6</v>
      </c>
      <c r="BB141" s="16">
        <v>24.2</v>
      </c>
      <c r="BC141" s="16">
        <v>22.6</v>
      </c>
      <c r="BD141" s="16">
        <v>24.2</v>
      </c>
      <c r="BE141" t="s">
        <v>171</v>
      </c>
      <c r="BF141" s="16">
        <v>22.25</v>
      </c>
      <c r="BG141" s="16">
        <v>23.65</v>
      </c>
      <c r="BH141" s="16">
        <v>22.25</v>
      </c>
      <c r="BI141" s="16">
        <v>23.65</v>
      </c>
      <c r="BJ141" t="s">
        <v>170</v>
      </c>
      <c r="BK141" s="16">
        <v>21.55</v>
      </c>
      <c r="BL141" s="16">
        <v>23.1</v>
      </c>
      <c r="BM141" s="16">
        <v>21.55</v>
      </c>
      <c r="BN141" s="16">
        <v>23.1</v>
      </c>
    </row>
    <row r="142" spans="1:66" x14ac:dyDescent="0.25">
      <c r="A142" s="17">
        <v>44802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174</v>
      </c>
      <c r="AQ142" s="16">
        <v>24.81</v>
      </c>
      <c r="AR142" s="16">
        <v>24.89</v>
      </c>
      <c r="AS142" s="16">
        <v>24.81</v>
      </c>
      <c r="AT142" s="16">
        <v>24.81</v>
      </c>
      <c r="AU142" t="s">
        <v>173</v>
      </c>
      <c r="AV142" s="16">
        <v>24.25</v>
      </c>
      <c r="AW142" s="16">
        <v>24.25</v>
      </c>
      <c r="AX142" s="16">
        <v>24.02</v>
      </c>
      <c r="AY142" s="16">
        <v>24.02</v>
      </c>
      <c r="AZ142" t="s">
        <v>172</v>
      </c>
      <c r="BA142" s="16">
        <v>24</v>
      </c>
      <c r="BB142" s="16">
        <v>24</v>
      </c>
      <c r="BC142" s="16">
        <v>23.14</v>
      </c>
      <c r="BD142" s="16">
        <v>23.63</v>
      </c>
      <c r="BE142" t="s">
        <v>171</v>
      </c>
      <c r="BF142" s="16">
        <v>23.65</v>
      </c>
      <c r="BG142" s="16">
        <v>23.65</v>
      </c>
      <c r="BH142" s="16">
        <v>22.26</v>
      </c>
      <c r="BI142" s="16">
        <v>23</v>
      </c>
      <c r="BJ142" t="s">
        <v>170</v>
      </c>
      <c r="BK142" s="16">
        <v>23.1</v>
      </c>
      <c r="BL142" s="16">
        <v>23.1</v>
      </c>
      <c r="BM142" s="16">
        <v>21.94</v>
      </c>
      <c r="BN142" s="16">
        <v>22.39</v>
      </c>
    </row>
    <row r="143" spans="1:66" x14ac:dyDescent="0.25">
      <c r="A143" s="17">
        <v>44809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173</v>
      </c>
      <c r="AV143" s="16">
        <v>24.12</v>
      </c>
      <c r="AW143" s="16">
        <v>24.5</v>
      </c>
      <c r="AX143" s="16">
        <v>24.12</v>
      </c>
      <c r="AY143" s="16">
        <v>24.5</v>
      </c>
      <c r="AZ143" t="s">
        <v>172</v>
      </c>
      <c r="BA143" s="16">
        <v>23.79</v>
      </c>
      <c r="BB143" s="16">
        <v>24.45</v>
      </c>
      <c r="BC143" s="16">
        <v>23.79</v>
      </c>
      <c r="BD143" s="16">
        <v>24.4</v>
      </c>
      <c r="BE143" t="s">
        <v>171</v>
      </c>
      <c r="BF143" s="16">
        <v>23.15</v>
      </c>
      <c r="BG143" s="16">
        <v>23.84</v>
      </c>
      <c r="BH143" s="16">
        <v>23.15</v>
      </c>
      <c r="BI143" s="16">
        <v>23.75</v>
      </c>
      <c r="BJ143" t="s">
        <v>170</v>
      </c>
      <c r="BK143" s="16">
        <v>22.5</v>
      </c>
      <c r="BL143" s="16">
        <v>23.11</v>
      </c>
      <c r="BM143" s="16">
        <v>22.5</v>
      </c>
      <c r="BN143" s="16">
        <v>23.1</v>
      </c>
    </row>
    <row r="144" spans="1:66" x14ac:dyDescent="0.25">
      <c r="A144" s="17">
        <v>44816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173</v>
      </c>
      <c r="AV144" s="16">
        <v>24.81</v>
      </c>
      <c r="AW144" s="16">
        <v>24.81</v>
      </c>
      <c r="AX144" s="16">
        <v>24.71</v>
      </c>
      <c r="AY144" s="16">
        <v>24.75</v>
      </c>
      <c r="AZ144" t="s">
        <v>172</v>
      </c>
      <c r="BA144" s="16">
        <v>24.8</v>
      </c>
      <c r="BB144" s="16">
        <v>25</v>
      </c>
      <c r="BC144" s="16">
        <v>24.44</v>
      </c>
      <c r="BD144" s="16">
        <v>24.58</v>
      </c>
      <c r="BE144" t="s">
        <v>171</v>
      </c>
      <c r="BF144" s="16">
        <v>24</v>
      </c>
      <c r="BG144" s="16">
        <v>24.28</v>
      </c>
      <c r="BH144" s="16">
        <v>23.79</v>
      </c>
      <c r="BI144" s="16">
        <v>23.9</v>
      </c>
      <c r="BJ144" t="s">
        <v>170</v>
      </c>
      <c r="BK144" s="16">
        <v>23.3</v>
      </c>
      <c r="BL144" s="16">
        <v>23.55</v>
      </c>
      <c r="BM144" s="16">
        <v>22.89</v>
      </c>
      <c r="BN144" s="16">
        <v>23.05</v>
      </c>
    </row>
    <row r="145" spans="1:66" x14ac:dyDescent="0.25">
      <c r="A145" s="17">
        <v>44823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173</v>
      </c>
      <c r="AV145" s="16">
        <v>24.75</v>
      </c>
      <c r="AW145" s="16">
        <v>24.75</v>
      </c>
      <c r="AX145" s="16">
        <v>24.65</v>
      </c>
      <c r="AY145" s="16">
        <v>24.65</v>
      </c>
      <c r="AZ145" t="s">
        <v>172</v>
      </c>
      <c r="BA145" s="16">
        <v>24.67</v>
      </c>
      <c r="BB145" s="16">
        <v>24.68</v>
      </c>
      <c r="BC145" s="16">
        <v>24.12</v>
      </c>
      <c r="BD145" s="16">
        <v>24.3</v>
      </c>
      <c r="BE145" t="s">
        <v>171</v>
      </c>
      <c r="BF145" s="16">
        <v>23.91</v>
      </c>
      <c r="BG145" s="16">
        <v>23.98</v>
      </c>
      <c r="BH145" s="16">
        <v>23.42</v>
      </c>
      <c r="BI145" s="16">
        <v>23.55</v>
      </c>
      <c r="BJ145" t="s">
        <v>170</v>
      </c>
      <c r="BK145" s="16">
        <v>23.12</v>
      </c>
      <c r="BL145" s="16">
        <v>23.12</v>
      </c>
      <c r="BM145" s="16">
        <v>22.42</v>
      </c>
      <c r="BN145" s="16">
        <v>22.5</v>
      </c>
    </row>
    <row r="146" spans="1:66" x14ac:dyDescent="0.25">
      <c r="A146" s="17">
        <v>44830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173</v>
      </c>
      <c r="AV146" s="16">
        <v>24.65</v>
      </c>
      <c r="AW146" s="16">
        <v>24.65</v>
      </c>
      <c r="AX146" s="16">
        <v>24.55</v>
      </c>
      <c r="AY146" s="16">
        <v>24.55</v>
      </c>
      <c r="AZ146" t="s">
        <v>172</v>
      </c>
      <c r="BA146" s="16">
        <v>24.3</v>
      </c>
      <c r="BB146" s="16">
        <v>24.39</v>
      </c>
      <c r="BC146" s="16">
        <v>24.3</v>
      </c>
      <c r="BD146" s="16">
        <v>24.36</v>
      </c>
      <c r="BE146" t="s">
        <v>171</v>
      </c>
      <c r="BF146" s="16">
        <v>23.52</v>
      </c>
      <c r="BG146" s="16">
        <v>23.62</v>
      </c>
      <c r="BH146" s="16">
        <v>23.45</v>
      </c>
      <c r="BI146" s="16">
        <v>23.55</v>
      </c>
      <c r="BJ146" t="s">
        <v>170</v>
      </c>
      <c r="BK146" s="16">
        <v>22.29</v>
      </c>
      <c r="BL146" s="16">
        <v>22.55</v>
      </c>
      <c r="BM146" s="16">
        <v>22.26</v>
      </c>
      <c r="BN146" s="16">
        <v>22.55</v>
      </c>
    </row>
    <row r="147" spans="1:66" x14ac:dyDescent="0.25">
      <c r="A147" s="17">
        <v>44837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U147" t="s">
        <v>173</v>
      </c>
      <c r="AV147" s="16">
        <v>24.55</v>
      </c>
      <c r="AW147" s="16">
        <v>24.63</v>
      </c>
      <c r="AX147" s="16">
        <v>24.55</v>
      </c>
      <c r="AY147" s="16">
        <v>24.63</v>
      </c>
      <c r="AZ147" t="s">
        <v>172</v>
      </c>
      <c r="BA147" s="16">
        <v>24.38</v>
      </c>
      <c r="BB147" s="16">
        <v>24.85</v>
      </c>
      <c r="BC147" s="16">
        <v>24.38</v>
      </c>
      <c r="BD147" s="16">
        <v>24.85</v>
      </c>
      <c r="BE147" t="s">
        <v>171</v>
      </c>
      <c r="BF147" s="16">
        <v>23.59</v>
      </c>
      <c r="BG147" s="16">
        <v>24.16</v>
      </c>
      <c r="BH147" s="16">
        <v>23.54</v>
      </c>
      <c r="BI147" s="16">
        <v>24.1</v>
      </c>
      <c r="BJ147" t="s">
        <v>170</v>
      </c>
      <c r="BK147" s="16">
        <v>22.54</v>
      </c>
      <c r="BL147" s="16">
        <v>22.82</v>
      </c>
      <c r="BM147" s="16">
        <v>22.42</v>
      </c>
      <c r="BN147" s="16">
        <v>22.82</v>
      </c>
    </row>
    <row r="148" spans="1:66" x14ac:dyDescent="0.25">
      <c r="A148" s="17">
        <v>44844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172</v>
      </c>
      <c r="BA148" s="16">
        <v>24.85</v>
      </c>
      <c r="BB148" s="16">
        <v>24.85</v>
      </c>
      <c r="BC148" s="16">
        <v>24.75</v>
      </c>
      <c r="BD148" s="16">
        <v>24.77</v>
      </c>
      <c r="BE148" t="s">
        <v>171</v>
      </c>
      <c r="BF148" s="16">
        <v>24.1</v>
      </c>
      <c r="BG148" s="16">
        <v>24.21</v>
      </c>
      <c r="BH148" s="16">
        <v>23.41</v>
      </c>
      <c r="BI148" s="16">
        <v>23.41</v>
      </c>
      <c r="BJ148" t="s">
        <v>170</v>
      </c>
      <c r="BK148" s="16">
        <v>22.7</v>
      </c>
      <c r="BL148" s="16">
        <v>22.8</v>
      </c>
      <c r="BM148" s="16">
        <v>21.69</v>
      </c>
      <c r="BN148" s="16">
        <v>21.69</v>
      </c>
    </row>
    <row r="149" spans="1:66" x14ac:dyDescent="0.25">
      <c r="A149" s="17">
        <v>44851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172</v>
      </c>
      <c r="BA149" s="16">
        <v>24.77</v>
      </c>
      <c r="BB149" s="16">
        <v>24.89</v>
      </c>
      <c r="BC149" s="16">
        <v>24.77</v>
      </c>
      <c r="BD149" s="16">
        <v>24.88</v>
      </c>
      <c r="BE149" t="s">
        <v>171</v>
      </c>
      <c r="BF149" s="16">
        <v>23.52</v>
      </c>
      <c r="BG149" s="16">
        <v>23.75</v>
      </c>
      <c r="BH149" s="16">
        <v>23.34</v>
      </c>
      <c r="BI149" s="16">
        <v>23.67</v>
      </c>
      <c r="BJ149" t="s">
        <v>170</v>
      </c>
      <c r="BK149" s="16">
        <v>21.69</v>
      </c>
      <c r="BL149" s="16">
        <v>21.69</v>
      </c>
      <c r="BM149" s="16">
        <v>21.33</v>
      </c>
      <c r="BN149" s="16">
        <v>21.52</v>
      </c>
    </row>
    <row r="150" spans="1:66" x14ac:dyDescent="0.25">
      <c r="A150" s="17">
        <v>44858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172</v>
      </c>
      <c r="BA150" s="16">
        <v>24.88</v>
      </c>
      <c r="BB150" s="16">
        <v>24.98</v>
      </c>
      <c r="BC150" s="16">
        <v>24.88</v>
      </c>
      <c r="BD150" s="16">
        <v>24.97</v>
      </c>
      <c r="BE150" t="s">
        <v>171</v>
      </c>
      <c r="BF150" s="16">
        <v>23.88</v>
      </c>
      <c r="BG150" s="16">
        <v>23.96</v>
      </c>
      <c r="BH150" s="16">
        <v>23.65</v>
      </c>
      <c r="BI150" s="16">
        <v>23.65</v>
      </c>
      <c r="BJ150" t="s">
        <v>170</v>
      </c>
      <c r="BK150" s="16">
        <v>21.49</v>
      </c>
      <c r="BL150" s="16">
        <v>21.67</v>
      </c>
      <c r="BM150" s="16">
        <v>21.16</v>
      </c>
      <c r="BN150" s="16">
        <v>21.25</v>
      </c>
    </row>
    <row r="151" spans="1:66" x14ac:dyDescent="0.25">
      <c r="A151" s="17">
        <v>44865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172</v>
      </c>
      <c r="BA151" s="16">
        <v>24.97</v>
      </c>
      <c r="BB151" s="16">
        <v>24.98</v>
      </c>
      <c r="BC151" s="16">
        <v>24.96</v>
      </c>
      <c r="BD151" s="16">
        <v>24.96</v>
      </c>
      <c r="BE151" t="s">
        <v>171</v>
      </c>
      <c r="BF151" s="16">
        <v>23.3</v>
      </c>
      <c r="BG151" s="16">
        <v>23.3</v>
      </c>
      <c r="BH151" s="16">
        <v>22.27</v>
      </c>
      <c r="BI151" s="16">
        <v>22.66</v>
      </c>
      <c r="BJ151" t="s">
        <v>170</v>
      </c>
      <c r="BK151" s="16">
        <v>21.34</v>
      </c>
      <c r="BL151" s="16">
        <v>21.51</v>
      </c>
      <c r="BM151" s="16">
        <v>20</v>
      </c>
      <c r="BN151" s="16">
        <v>21.47</v>
      </c>
    </row>
    <row r="152" spans="1:66" x14ac:dyDescent="0.25">
      <c r="A152" s="17">
        <v>44872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171</v>
      </c>
      <c r="BF152" s="16">
        <v>22.82</v>
      </c>
      <c r="BG152" s="16">
        <v>23.15</v>
      </c>
      <c r="BH152" s="16">
        <v>22.82</v>
      </c>
      <c r="BI152" s="16">
        <v>23.14</v>
      </c>
      <c r="BJ152" t="s">
        <v>170</v>
      </c>
      <c r="BK152" s="16">
        <v>21.47</v>
      </c>
      <c r="BL152" s="16">
        <v>21.65</v>
      </c>
      <c r="BM152" s="16">
        <v>21.38</v>
      </c>
      <c r="BN152" s="16">
        <v>21.63</v>
      </c>
    </row>
    <row r="153" spans="1:66" x14ac:dyDescent="0.25">
      <c r="A153" s="17">
        <v>44879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171</v>
      </c>
      <c r="BF153" s="16">
        <v>23.14</v>
      </c>
      <c r="BG153" s="16">
        <v>23.43</v>
      </c>
      <c r="BH153" s="16">
        <v>23.14</v>
      </c>
      <c r="BI153" s="16">
        <v>23.35</v>
      </c>
      <c r="BJ153" t="s">
        <v>170</v>
      </c>
      <c r="BK153" s="16">
        <v>21.89</v>
      </c>
      <c r="BL153" s="16">
        <v>22.35</v>
      </c>
      <c r="BM153" s="16">
        <v>21.65</v>
      </c>
      <c r="BN153" s="16">
        <v>21.7</v>
      </c>
    </row>
    <row r="154" spans="1:66" x14ac:dyDescent="0.25">
      <c r="A154" s="17">
        <v>44886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171</v>
      </c>
      <c r="BF154" s="16">
        <v>23.35</v>
      </c>
      <c r="BG154" s="16">
        <v>23.35</v>
      </c>
      <c r="BH154" s="16">
        <v>23.33</v>
      </c>
      <c r="BI154" s="16">
        <v>23.35</v>
      </c>
      <c r="BJ154" t="s">
        <v>170</v>
      </c>
      <c r="BK154" s="16">
        <v>21.49</v>
      </c>
      <c r="BL154" s="16">
        <v>21.7</v>
      </c>
      <c r="BM154" s="16">
        <v>21.3</v>
      </c>
      <c r="BN154" s="16">
        <v>21.32</v>
      </c>
    </row>
    <row r="155" spans="1:66" x14ac:dyDescent="0.25">
      <c r="A155" s="17">
        <v>44893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171</v>
      </c>
      <c r="BF155" s="16">
        <v>23.35</v>
      </c>
      <c r="BG155" s="16">
        <v>23.35</v>
      </c>
      <c r="BH155" s="16">
        <v>23.3</v>
      </c>
      <c r="BI155" s="16">
        <v>23.3</v>
      </c>
      <c r="BJ155" t="s">
        <v>170</v>
      </c>
      <c r="BK155" s="16">
        <v>21.38</v>
      </c>
      <c r="BL155" s="16">
        <v>21.7</v>
      </c>
      <c r="BM155" s="16">
        <v>21.38</v>
      </c>
      <c r="BN155" s="16">
        <v>21.7</v>
      </c>
    </row>
    <row r="156" spans="1:66" x14ac:dyDescent="0.25">
      <c r="A156" s="17">
        <v>44900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170</v>
      </c>
      <c r="BK156" s="16">
        <v>21.8</v>
      </c>
      <c r="BL156" s="16">
        <v>21.91</v>
      </c>
      <c r="BM156" s="16">
        <v>21.7</v>
      </c>
      <c r="BN156" s="16">
        <v>21.82</v>
      </c>
    </row>
    <row r="157" spans="1:66" x14ac:dyDescent="0.25">
      <c r="A157" s="17">
        <v>44907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170</v>
      </c>
      <c r="BK157" s="16">
        <v>21.89</v>
      </c>
      <c r="BL157" s="16">
        <v>22.27</v>
      </c>
      <c r="BM157" s="16">
        <v>21.23</v>
      </c>
      <c r="BN157" s="16">
        <v>22.26</v>
      </c>
    </row>
    <row r="158" spans="1:66" x14ac:dyDescent="0.25">
      <c r="A158" s="17">
        <v>44914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170</v>
      </c>
      <c r="BK158" s="16">
        <v>22.26</v>
      </c>
      <c r="BL158" s="16">
        <v>22.26</v>
      </c>
      <c r="BM158" s="16">
        <v>22.17</v>
      </c>
      <c r="BN158" s="16">
        <v>22.26</v>
      </c>
    </row>
    <row r="159" spans="1:66" x14ac:dyDescent="0.25">
      <c r="A159" s="17">
        <v>44921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170</v>
      </c>
      <c r="BK159" s="16">
        <v>22.26</v>
      </c>
      <c r="BL159" s="16">
        <v>22.26</v>
      </c>
      <c r="BM159" s="16">
        <v>22.15</v>
      </c>
      <c r="BN159" s="16">
        <v>22.22</v>
      </c>
    </row>
    <row r="160" spans="1:66" x14ac:dyDescent="0.25">
      <c r="A160" s="17">
        <v>44928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170</v>
      </c>
      <c r="BK160" s="16">
        <v>22.21</v>
      </c>
      <c r="BL160" s="16">
        <v>22.21</v>
      </c>
      <c r="BM160" s="16">
        <v>22.12</v>
      </c>
      <c r="BN160" s="16">
        <v>22.12</v>
      </c>
    </row>
  </sheetData>
  <sheetProtection algorithmName="SHA-512" hashValue="nWyeINwC8JfVHKFfNkTgIaIUJB+HDq2cbsZftYtLAp9BRzYPqwRLNUxdjB1Qs+o47HwpOr0fGBo488wILSkJlg==" saltValue="0zi23TupLs1zw8+zAm6wWw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BC827EB0-56AB-4A58-B70C-0D64B526229B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9D2F-3C4F-42A3-92F6-CE731ED290B6}">
  <dimension ref="A1:AJ133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36" x14ac:dyDescent="0.25">
      <c r="A1" t="str">
        <f>_xll.cmdty.udfs.BCTS(B1:AJ1,B2:F2,"Aggregation=Week","AggSize=1","AggSpec=None",,,,,,"Sort=Ascending","Orientation=Vertical","HideWeekends=False","Bars=131","Volume=Contract","Tooltip=True")</f>
        <v>Time Series</v>
      </c>
      <c r="B1" s="30" t="s">
        <v>158</v>
      </c>
      <c r="C1" s="30"/>
      <c r="D1" s="30"/>
      <c r="E1" s="30"/>
      <c r="F1" s="30"/>
      <c r="G1" s="30" t="s">
        <v>205</v>
      </c>
      <c r="H1" s="30"/>
      <c r="I1" s="30"/>
      <c r="J1" s="30"/>
      <c r="K1" s="30"/>
      <c r="L1" s="30" t="s">
        <v>204</v>
      </c>
      <c r="M1" s="30"/>
      <c r="N1" s="30"/>
      <c r="O1" s="30"/>
      <c r="P1" s="30"/>
      <c r="Q1" s="30" t="s">
        <v>203</v>
      </c>
      <c r="R1" s="30"/>
      <c r="S1" s="30"/>
      <c r="T1" s="30"/>
      <c r="U1" s="30"/>
      <c r="V1" s="30" t="s">
        <v>202</v>
      </c>
      <c r="W1" s="30"/>
      <c r="X1" s="30"/>
      <c r="Y1" s="30"/>
      <c r="Z1" s="30"/>
      <c r="AA1" s="30" t="s">
        <v>201</v>
      </c>
      <c r="AB1" s="30"/>
      <c r="AC1" s="30"/>
      <c r="AD1" s="30"/>
      <c r="AE1" s="30"/>
      <c r="AF1" s="30" t="s">
        <v>200</v>
      </c>
      <c r="AG1" s="30"/>
      <c r="AH1" s="30"/>
      <c r="AI1" s="30"/>
      <c r="AJ1" s="30"/>
    </row>
    <row r="2" spans="1:3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</row>
    <row r="3" spans="1:36" x14ac:dyDescent="0.25">
      <c r="A3" s="17">
        <v>44193</v>
      </c>
      <c r="B3" t="s">
        <v>146</v>
      </c>
      <c r="C3" s="16">
        <v>16</v>
      </c>
      <c r="D3" s="16">
        <v>16</v>
      </c>
      <c r="E3" s="16">
        <v>16</v>
      </c>
      <c r="F3" s="16">
        <v>16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</row>
    <row r="4" spans="1:36" x14ac:dyDescent="0.25">
      <c r="A4" s="17">
        <v>44200</v>
      </c>
      <c r="B4" t="s">
        <v>146</v>
      </c>
      <c r="C4" s="16">
        <v>16</v>
      </c>
      <c r="D4" s="16">
        <v>16</v>
      </c>
      <c r="E4" s="16">
        <v>16</v>
      </c>
      <c r="F4" s="16">
        <v>16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</row>
    <row r="5" spans="1:36" x14ac:dyDescent="0.25">
      <c r="A5" s="17">
        <v>44207</v>
      </c>
      <c r="B5" t="s">
        <v>146</v>
      </c>
      <c r="C5" s="16">
        <v>16</v>
      </c>
      <c r="D5" s="16">
        <v>16</v>
      </c>
      <c r="E5" s="16">
        <v>16</v>
      </c>
      <c r="F5" s="16">
        <v>16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</row>
    <row r="6" spans="1:36" x14ac:dyDescent="0.25">
      <c r="A6" s="17">
        <v>44214</v>
      </c>
      <c r="B6" t="s">
        <v>146</v>
      </c>
      <c r="C6" s="16">
        <v>16</v>
      </c>
      <c r="D6" s="16">
        <v>16</v>
      </c>
      <c r="E6" s="16">
        <v>16</v>
      </c>
      <c r="F6" s="16">
        <v>16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</row>
    <row r="7" spans="1:36" x14ac:dyDescent="0.25">
      <c r="A7" s="17">
        <v>44221</v>
      </c>
      <c r="B7" t="s">
        <v>146</v>
      </c>
      <c r="C7" s="16">
        <v>16</v>
      </c>
      <c r="D7" s="16">
        <v>16</v>
      </c>
      <c r="E7" s="16">
        <v>16</v>
      </c>
      <c r="F7" s="16">
        <v>16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</row>
    <row r="8" spans="1:36" x14ac:dyDescent="0.25">
      <c r="A8" s="17">
        <v>44228</v>
      </c>
      <c r="B8" t="s">
        <v>146</v>
      </c>
      <c r="C8" s="16">
        <v>16</v>
      </c>
      <c r="D8" s="16">
        <v>16</v>
      </c>
      <c r="E8" s="16">
        <v>16</v>
      </c>
      <c r="F8" s="16">
        <v>16</v>
      </c>
      <c r="G8" t="s">
        <v>199</v>
      </c>
      <c r="H8" s="16">
        <v>16</v>
      </c>
      <c r="I8" s="16">
        <v>16</v>
      </c>
      <c r="J8" s="16">
        <v>16</v>
      </c>
      <c r="K8" s="16">
        <v>16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</row>
    <row r="9" spans="1:36" x14ac:dyDescent="0.25">
      <c r="A9" s="17">
        <v>44235</v>
      </c>
      <c r="B9" t="s">
        <v>146</v>
      </c>
      <c r="C9" s="16">
        <v>16</v>
      </c>
      <c r="D9" s="16">
        <v>16</v>
      </c>
      <c r="E9" s="16">
        <v>16</v>
      </c>
      <c r="F9" s="16">
        <v>16</v>
      </c>
      <c r="G9" t="s">
        <v>199</v>
      </c>
      <c r="H9" s="16">
        <v>16</v>
      </c>
      <c r="I9" s="16">
        <v>16</v>
      </c>
      <c r="J9" s="16">
        <v>16</v>
      </c>
      <c r="K9" s="16">
        <v>16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</row>
    <row r="10" spans="1:36" x14ac:dyDescent="0.25">
      <c r="A10" s="17">
        <v>44242</v>
      </c>
      <c r="B10" t="s">
        <v>146</v>
      </c>
      <c r="C10" s="16">
        <v>16</v>
      </c>
      <c r="D10" s="16">
        <v>16</v>
      </c>
      <c r="E10" s="16">
        <v>16</v>
      </c>
      <c r="F10" s="16">
        <v>16</v>
      </c>
      <c r="G10" t="s">
        <v>199</v>
      </c>
      <c r="H10" s="16">
        <v>16</v>
      </c>
      <c r="I10" s="16">
        <v>16</v>
      </c>
      <c r="J10" s="16">
        <v>16</v>
      </c>
      <c r="K10" s="16">
        <v>16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</row>
    <row r="11" spans="1:36" x14ac:dyDescent="0.25">
      <c r="A11" s="17">
        <v>44249</v>
      </c>
      <c r="B11" t="s">
        <v>146</v>
      </c>
      <c r="C11" s="16">
        <v>16</v>
      </c>
      <c r="D11" s="16">
        <v>16</v>
      </c>
      <c r="E11" s="16">
        <v>16</v>
      </c>
      <c r="F11" s="16">
        <v>16</v>
      </c>
      <c r="G11" t="s">
        <v>199</v>
      </c>
      <c r="H11" s="16">
        <v>16</v>
      </c>
      <c r="I11" s="16">
        <v>16</v>
      </c>
      <c r="J11" s="16">
        <v>16</v>
      </c>
      <c r="K11" s="16">
        <v>16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</row>
    <row r="12" spans="1:36" x14ac:dyDescent="0.25">
      <c r="A12" s="17">
        <v>44256</v>
      </c>
      <c r="B12" t="s">
        <v>146</v>
      </c>
      <c r="C12" s="16">
        <v>16</v>
      </c>
      <c r="D12" s="16">
        <v>16</v>
      </c>
      <c r="E12" s="16">
        <v>16</v>
      </c>
      <c r="F12" s="16">
        <v>16</v>
      </c>
      <c r="G12" t="s">
        <v>199</v>
      </c>
      <c r="H12" s="16">
        <v>16</v>
      </c>
      <c r="I12" s="16">
        <v>16</v>
      </c>
      <c r="J12" s="16">
        <v>16</v>
      </c>
      <c r="K12" s="16">
        <v>16</v>
      </c>
      <c r="L12" t="s">
        <v>198</v>
      </c>
      <c r="M12" s="16">
        <v>16</v>
      </c>
      <c r="N12" s="16">
        <v>16</v>
      </c>
      <c r="O12" s="16">
        <v>16</v>
      </c>
      <c r="P12" s="16">
        <v>16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</row>
    <row r="13" spans="1:36" x14ac:dyDescent="0.25">
      <c r="A13" s="17">
        <v>44263</v>
      </c>
      <c r="B13" t="s">
        <v>146</v>
      </c>
      <c r="C13" s="16">
        <v>16</v>
      </c>
      <c r="D13" s="16">
        <v>16</v>
      </c>
      <c r="E13" s="16">
        <v>16</v>
      </c>
      <c r="F13" s="16">
        <v>16</v>
      </c>
      <c r="G13" t="s">
        <v>199</v>
      </c>
      <c r="H13" s="16">
        <v>16</v>
      </c>
      <c r="I13" s="16">
        <v>16</v>
      </c>
      <c r="J13" s="16">
        <v>16</v>
      </c>
      <c r="K13" s="16">
        <v>16</v>
      </c>
      <c r="L13" t="s">
        <v>198</v>
      </c>
      <c r="M13" s="16">
        <v>16</v>
      </c>
      <c r="N13" s="16">
        <v>16</v>
      </c>
      <c r="O13" s="16">
        <v>16</v>
      </c>
      <c r="P13" s="16">
        <v>16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</row>
    <row r="14" spans="1:36" x14ac:dyDescent="0.25">
      <c r="A14" s="17">
        <v>44270</v>
      </c>
      <c r="B14" t="s">
        <v>146</v>
      </c>
      <c r="C14" s="16">
        <v>16.5</v>
      </c>
      <c r="D14" s="16">
        <v>16.760000000000002</v>
      </c>
      <c r="E14" s="16">
        <v>16.5</v>
      </c>
      <c r="F14" s="16">
        <v>16.760000000000002</v>
      </c>
      <c r="G14" t="s">
        <v>199</v>
      </c>
      <c r="H14" s="16">
        <v>16</v>
      </c>
      <c r="I14" s="16">
        <v>16</v>
      </c>
      <c r="J14" s="16">
        <v>16</v>
      </c>
      <c r="K14" s="16">
        <v>16</v>
      </c>
      <c r="L14" t="s">
        <v>198</v>
      </c>
      <c r="M14" s="16">
        <v>16</v>
      </c>
      <c r="N14" s="16">
        <v>16</v>
      </c>
      <c r="O14" s="16">
        <v>16</v>
      </c>
      <c r="P14" s="16">
        <v>16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</row>
    <row r="15" spans="1:36" x14ac:dyDescent="0.25">
      <c r="A15" s="17">
        <v>44277</v>
      </c>
      <c r="B15" t="s">
        <v>146</v>
      </c>
      <c r="C15" s="16">
        <v>16.760000000000002</v>
      </c>
      <c r="D15" s="16">
        <v>16.760000000000002</v>
      </c>
      <c r="E15" s="16">
        <v>16.760000000000002</v>
      </c>
      <c r="F15" s="16">
        <v>16.760000000000002</v>
      </c>
      <c r="G15" t="s">
        <v>199</v>
      </c>
      <c r="H15" s="16">
        <v>16</v>
      </c>
      <c r="I15" s="16">
        <v>16</v>
      </c>
      <c r="J15" s="16">
        <v>16</v>
      </c>
      <c r="K15" s="16">
        <v>16</v>
      </c>
      <c r="L15" t="s">
        <v>198</v>
      </c>
      <c r="M15" s="16">
        <v>16</v>
      </c>
      <c r="N15" s="16">
        <v>16</v>
      </c>
      <c r="O15" s="16">
        <v>16</v>
      </c>
      <c r="P15" s="16">
        <v>16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</row>
    <row r="16" spans="1:36" x14ac:dyDescent="0.25">
      <c r="A16" s="17">
        <v>44284</v>
      </c>
      <c r="B16" t="s">
        <v>146</v>
      </c>
      <c r="C16" s="16">
        <v>16.760000000000002</v>
      </c>
      <c r="D16" s="16">
        <v>16.760000000000002</v>
      </c>
      <c r="E16" s="16">
        <v>16.760000000000002</v>
      </c>
      <c r="F16" s="16">
        <v>16.760000000000002</v>
      </c>
      <c r="G16" t="s">
        <v>199</v>
      </c>
      <c r="H16" s="16">
        <v>16</v>
      </c>
      <c r="I16" s="16">
        <v>16</v>
      </c>
      <c r="J16" s="16">
        <v>16</v>
      </c>
      <c r="K16" s="16">
        <v>16</v>
      </c>
      <c r="L16" t="s">
        <v>198</v>
      </c>
      <c r="M16" s="16">
        <v>16</v>
      </c>
      <c r="N16" s="16">
        <v>16</v>
      </c>
      <c r="O16" s="16">
        <v>16</v>
      </c>
      <c r="P16" s="16">
        <v>16</v>
      </c>
      <c r="Q16" t="s">
        <v>197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</row>
    <row r="17" spans="1:36" x14ac:dyDescent="0.25">
      <c r="A17" s="17">
        <v>44291</v>
      </c>
      <c r="B17" t="s">
        <v>146</v>
      </c>
      <c r="C17" s="16">
        <v>16.760000000000002</v>
      </c>
      <c r="D17" s="16">
        <v>17.45</v>
      </c>
      <c r="E17" s="16">
        <v>16.760000000000002</v>
      </c>
      <c r="F17" s="16">
        <v>17.45</v>
      </c>
      <c r="G17" t="s">
        <v>199</v>
      </c>
      <c r="H17" s="16">
        <v>16</v>
      </c>
      <c r="I17" s="16">
        <v>16</v>
      </c>
      <c r="J17" s="16">
        <v>16</v>
      </c>
      <c r="K17" s="16">
        <v>16</v>
      </c>
      <c r="L17" t="s">
        <v>198</v>
      </c>
      <c r="M17" s="16">
        <v>16</v>
      </c>
      <c r="N17" s="16">
        <v>16</v>
      </c>
      <c r="O17" s="16">
        <v>16</v>
      </c>
      <c r="P17" s="16">
        <v>16</v>
      </c>
      <c r="Q17" t="s">
        <v>197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</row>
    <row r="18" spans="1:36" x14ac:dyDescent="0.25">
      <c r="A18" s="17">
        <v>44298</v>
      </c>
      <c r="B18" t="s">
        <v>146</v>
      </c>
      <c r="C18" s="16">
        <v>17.45</v>
      </c>
      <c r="D18" s="16">
        <v>17.45</v>
      </c>
      <c r="E18" s="16">
        <v>17.45</v>
      </c>
      <c r="F18" s="16">
        <v>17.45</v>
      </c>
      <c r="G18" t="s">
        <v>199</v>
      </c>
      <c r="H18" s="16">
        <v>16</v>
      </c>
      <c r="I18" s="16">
        <v>16</v>
      </c>
      <c r="J18" s="16">
        <v>16</v>
      </c>
      <c r="K18" s="16">
        <v>16</v>
      </c>
      <c r="L18" t="s">
        <v>198</v>
      </c>
      <c r="M18" s="16">
        <v>16</v>
      </c>
      <c r="N18" s="16">
        <v>16</v>
      </c>
      <c r="O18" s="16">
        <v>16</v>
      </c>
      <c r="P18" s="16">
        <v>16</v>
      </c>
      <c r="Q18" t="s">
        <v>197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</row>
    <row r="19" spans="1:36" x14ac:dyDescent="0.25">
      <c r="A19" s="17">
        <v>44305</v>
      </c>
      <c r="B19" t="s">
        <v>146</v>
      </c>
      <c r="C19" s="16">
        <v>17.45</v>
      </c>
      <c r="D19" s="16">
        <v>17.45</v>
      </c>
      <c r="E19" s="16">
        <v>17.440000000000001</v>
      </c>
      <c r="F19" s="16">
        <v>17.440000000000001</v>
      </c>
      <c r="G19" t="s">
        <v>199</v>
      </c>
      <c r="H19" s="16">
        <v>16</v>
      </c>
      <c r="I19" s="16">
        <v>16</v>
      </c>
      <c r="J19" s="16">
        <v>16</v>
      </c>
      <c r="K19" s="16">
        <v>16</v>
      </c>
      <c r="L19" t="s">
        <v>198</v>
      </c>
      <c r="M19" s="16">
        <v>16</v>
      </c>
      <c r="N19" s="16">
        <v>16</v>
      </c>
      <c r="O19" s="16">
        <v>16</v>
      </c>
      <c r="P19" s="16">
        <v>16</v>
      </c>
      <c r="Q19" t="s">
        <v>197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</row>
    <row r="20" spans="1:36" x14ac:dyDescent="0.25">
      <c r="A20" s="17">
        <v>44312</v>
      </c>
      <c r="B20" t="s">
        <v>146</v>
      </c>
      <c r="C20" s="16">
        <v>17.440000000000001</v>
      </c>
      <c r="D20" s="16">
        <v>17.5</v>
      </c>
      <c r="E20" s="16">
        <v>17.440000000000001</v>
      </c>
      <c r="F20" s="16">
        <v>17.5</v>
      </c>
      <c r="G20" t="s">
        <v>199</v>
      </c>
      <c r="H20" s="16">
        <v>16</v>
      </c>
      <c r="I20" s="16">
        <v>16</v>
      </c>
      <c r="J20" s="16">
        <v>16</v>
      </c>
      <c r="K20" s="16">
        <v>16</v>
      </c>
      <c r="L20" t="s">
        <v>198</v>
      </c>
      <c r="M20" s="16">
        <v>16</v>
      </c>
      <c r="N20" s="16">
        <v>16</v>
      </c>
      <c r="O20" s="16">
        <v>16</v>
      </c>
      <c r="P20" s="16">
        <v>16</v>
      </c>
      <c r="Q20" t="s">
        <v>197</v>
      </c>
      <c r="R20" s="16">
        <v>16</v>
      </c>
      <c r="S20" s="16">
        <v>16</v>
      </c>
      <c r="T20" s="16">
        <v>16</v>
      </c>
      <c r="U20" s="16">
        <v>16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</row>
    <row r="21" spans="1:36" x14ac:dyDescent="0.25">
      <c r="A21" s="17">
        <v>44319</v>
      </c>
      <c r="B21" t="s">
        <v>146</v>
      </c>
      <c r="C21" s="16">
        <v>17.5</v>
      </c>
      <c r="D21" s="16">
        <v>17.82</v>
      </c>
      <c r="E21" s="16">
        <v>17.5</v>
      </c>
      <c r="F21" s="16">
        <v>17.809999999999999</v>
      </c>
      <c r="G21" t="s">
        <v>199</v>
      </c>
      <c r="H21" s="16">
        <v>16</v>
      </c>
      <c r="I21" s="16">
        <v>16</v>
      </c>
      <c r="J21" s="16">
        <v>16</v>
      </c>
      <c r="K21" s="16">
        <v>16</v>
      </c>
      <c r="L21" t="s">
        <v>198</v>
      </c>
      <c r="M21" s="16">
        <v>16</v>
      </c>
      <c r="N21" s="16">
        <v>16</v>
      </c>
      <c r="O21" s="16">
        <v>16</v>
      </c>
      <c r="P21" s="16">
        <v>16</v>
      </c>
      <c r="Q21" t="s">
        <v>197</v>
      </c>
      <c r="R21" s="16">
        <v>16</v>
      </c>
      <c r="S21" s="16">
        <v>16</v>
      </c>
      <c r="T21" s="16">
        <v>16</v>
      </c>
      <c r="U21" s="16">
        <v>16</v>
      </c>
      <c r="V21" t="s">
        <v>196</v>
      </c>
      <c r="W21" s="16">
        <v>16</v>
      </c>
      <c r="X21" s="16">
        <v>16</v>
      </c>
      <c r="Y21" s="16">
        <v>16</v>
      </c>
      <c r="Z21" s="16">
        <v>16</v>
      </c>
      <c r="AB21" s="16"/>
      <c r="AC21" s="16"/>
      <c r="AD21" s="16"/>
      <c r="AE21" s="16"/>
      <c r="AG21" s="16"/>
      <c r="AH21" s="16"/>
      <c r="AI21" s="16"/>
      <c r="AJ21" s="16"/>
    </row>
    <row r="22" spans="1:36" x14ac:dyDescent="0.25">
      <c r="A22" s="17">
        <v>44326</v>
      </c>
      <c r="B22" t="s">
        <v>146</v>
      </c>
      <c r="C22" s="16">
        <v>17.809999999999999</v>
      </c>
      <c r="D22" s="16">
        <v>18</v>
      </c>
      <c r="E22" s="16">
        <v>17.809999999999999</v>
      </c>
      <c r="F22" s="16">
        <v>17.850000000000001</v>
      </c>
      <c r="G22" t="s">
        <v>199</v>
      </c>
      <c r="H22" s="16">
        <v>16</v>
      </c>
      <c r="I22" s="16">
        <v>16</v>
      </c>
      <c r="J22" s="16">
        <v>16</v>
      </c>
      <c r="K22" s="16">
        <v>16</v>
      </c>
      <c r="L22" t="s">
        <v>198</v>
      </c>
      <c r="M22" s="16">
        <v>16</v>
      </c>
      <c r="N22" s="16">
        <v>16</v>
      </c>
      <c r="O22" s="16">
        <v>16</v>
      </c>
      <c r="P22" s="16">
        <v>16</v>
      </c>
      <c r="Q22" t="s">
        <v>197</v>
      </c>
      <c r="R22" s="16">
        <v>16</v>
      </c>
      <c r="S22" s="16">
        <v>16</v>
      </c>
      <c r="T22" s="16">
        <v>16</v>
      </c>
      <c r="U22" s="16">
        <v>16</v>
      </c>
      <c r="V22" t="s">
        <v>196</v>
      </c>
      <c r="W22" s="16">
        <v>16</v>
      </c>
      <c r="X22" s="16">
        <v>16</v>
      </c>
      <c r="Y22" s="16">
        <v>16</v>
      </c>
      <c r="Z22" s="16">
        <v>16</v>
      </c>
      <c r="AB22" s="16"/>
      <c r="AC22" s="16"/>
      <c r="AD22" s="16"/>
      <c r="AE22" s="16"/>
      <c r="AG22" s="16"/>
      <c r="AH22" s="16"/>
      <c r="AI22" s="16"/>
      <c r="AJ22" s="16"/>
    </row>
    <row r="23" spans="1:36" x14ac:dyDescent="0.25">
      <c r="A23" s="17">
        <v>44333</v>
      </c>
      <c r="B23" t="s">
        <v>146</v>
      </c>
      <c r="C23" s="16">
        <v>17.850000000000001</v>
      </c>
      <c r="D23" s="16">
        <v>17.850000000000001</v>
      </c>
      <c r="E23" s="16">
        <v>17.64</v>
      </c>
      <c r="F23" s="16">
        <v>17.7</v>
      </c>
      <c r="G23" t="s">
        <v>199</v>
      </c>
      <c r="H23" s="16">
        <v>16</v>
      </c>
      <c r="I23" s="16">
        <v>16</v>
      </c>
      <c r="J23" s="16">
        <v>16</v>
      </c>
      <c r="K23" s="16">
        <v>16</v>
      </c>
      <c r="L23" t="s">
        <v>198</v>
      </c>
      <c r="M23" s="16">
        <v>16</v>
      </c>
      <c r="N23" s="16">
        <v>16</v>
      </c>
      <c r="O23" s="16">
        <v>16</v>
      </c>
      <c r="P23" s="16">
        <v>16</v>
      </c>
      <c r="Q23" t="s">
        <v>197</v>
      </c>
      <c r="R23" s="16">
        <v>16</v>
      </c>
      <c r="S23" s="16">
        <v>16</v>
      </c>
      <c r="T23" s="16">
        <v>16</v>
      </c>
      <c r="U23" s="16">
        <v>16</v>
      </c>
      <c r="V23" t="s">
        <v>196</v>
      </c>
      <c r="W23" s="16">
        <v>16</v>
      </c>
      <c r="X23" s="16">
        <v>16</v>
      </c>
      <c r="Y23" s="16">
        <v>16</v>
      </c>
      <c r="Z23" s="16">
        <v>16</v>
      </c>
      <c r="AB23" s="16"/>
      <c r="AC23" s="16"/>
      <c r="AD23" s="16"/>
      <c r="AE23" s="16"/>
      <c r="AG23" s="16"/>
      <c r="AH23" s="16"/>
      <c r="AI23" s="16"/>
      <c r="AJ23" s="16"/>
    </row>
    <row r="24" spans="1:36" x14ac:dyDescent="0.25">
      <c r="A24" s="17">
        <v>44340</v>
      </c>
      <c r="B24" t="s">
        <v>146</v>
      </c>
      <c r="C24" s="16">
        <v>17.7</v>
      </c>
      <c r="D24" s="16">
        <v>17.7</v>
      </c>
      <c r="E24" s="16">
        <v>17.7</v>
      </c>
      <c r="F24" s="16">
        <v>17.7</v>
      </c>
      <c r="G24" t="s">
        <v>199</v>
      </c>
      <c r="H24" s="16">
        <v>16</v>
      </c>
      <c r="I24" s="16">
        <v>16</v>
      </c>
      <c r="J24" s="16">
        <v>16</v>
      </c>
      <c r="K24" s="16">
        <v>16</v>
      </c>
      <c r="L24" t="s">
        <v>198</v>
      </c>
      <c r="M24" s="16">
        <v>16</v>
      </c>
      <c r="N24" s="16">
        <v>16</v>
      </c>
      <c r="O24" s="16">
        <v>16</v>
      </c>
      <c r="P24" s="16">
        <v>16</v>
      </c>
      <c r="Q24" t="s">
        <v>197</v>
      </c>
      <c r="R24" s="16">
        <v>16</v>
      </c>
      <c r="S24" s="16">
        <v>16</v>
      </c>
      <c r="T24" s="16">
        <v>16</v>
      </c>
      <c r="U24" s="16">
        <v>16</v>
      </c>
      <c r="V24" t="s">
        <v>196</v>
      </c>
      <c r="W24" s="16">
        <v>16</v>
      </c>
      <c r="X24" s="16">
        <v>16</v>
      </c>
      <c r="Y24" s="16">
        <v>16</v>
      </c>
      <c r="Z24" s="16">
        <v>16</v>
      </c>
      <c r="AB24" s="16"/>
      <c r="AC24" s="16"/>
      <c r="AD24" s="16"/>
      <c r="AE24" s="16"/>
      <c r="AG24" s="16"/>
      <c r="AH24" s="16"/>
      <c r="AI24" s="16"/>
      <c r="AJ24" s="16"/>
    </row>
    <row r="25" spans="1:36" x14ac:dyDescent="0.25">
      <c r="A25" s="17">
        <v>44347</v>
      </c>
      <c r="B25" t="s">
        <v>146</v>
      </c>
      <c r="C25" s="16">
        <v>17.7</v>
      </c>
      <c r="D25" s="16">
        <v>17.73</v>
      </c>
      <c r="E25" s="16">
        <v>17.7</v>
      </c>
      <c r="F25" s="16">
        <v>17.73</v>
      </c>
      <c r="G25" t="s">
        <v>199</v>
      </c>
      <c r="H25" s="16">
        <v>16</v>
      </c>
      <c r="I25" s="16">
        <v>16</v>
      </c>
      <c r="J25" s="16">
        <v>16</v>
      </c>
      <c r="K25" s="16">
        <v>16</v>
      </c>
      <c r="L25" t="s">
        <v>198</v>
      </c>
      <c r="M25" s="16">
        <v>16</v>
      </c>
      <c r="N25" s="16">
        <v>16</v>
      </c>
      <c r="O25" s="16">
        <v>16</v>
      </c>
      <c r="P25" s="16">
        <v>16</v>
      </c>
      <c r="Q25" t="s">
        <v>197</v>
      </c>
      <c r="R25" s="16">
        <v>16</v>
      </c>
      <c r="S25" s="16">
        <v>16</v>
      </c>
      <c r="T25" s="16">
        <v>16</v>
      </c>
      <c r="U25" s="16">
        <v>16</v>
      </c>
      <c r="V25" t="s">
        <v>196</v>
      </c>
      <c r="W25" s="16">
        <v>16</v>
      </c>
      <c r="X25" s="16">
        <v>16</v>
      </c>
      <c r="Y25" s="16">
        <v>16</v>
      </c>
      <c r="Z25" s="16">
        <v>16</v>
      </c>
      <c r="AA25" t="s">
        <v>195</v>
      </c>
      <c r="AB25" s="16">
        <v>16</v>
      </c>
      <c r="AC25" s="16">
        <v>16</v>
      </c>
      <c r="AD25" s="16">
        <v>16</v>
      </c>
      <c r="AE25" s="16">
        <v>16</v>
      </c>
      <c r="AG25" s="16"/>
      <c r="AH25" s="16"/>
      <c r="AI25" s="16"/>
      <c r="AJ25" s="16"/>
    </row>
    <row r="26" spans="1:36" x14ac:dyDescent="0.25">
      <c r="A26" s="17">
        <v>44354</v>
      </c>
      <c r="B26" t="s">
        <v>146</v>
      </c>
      <c r="C26" s="16">
        <v>17.73</v>
      </c>
      <c r="D26" s="16">
        <v>17.73</v>
      </c>
      <c r="E26" s="16">
        <v>17.73</v>
      </c>
      <c r="F26" s="16">
        <v>17.73</v>
      </c>
      <c r="G26" t="s">
        <v>199</v>
      </c>
      <c r="H26" s="16">
        <v>16</v>
      </c>
      <c r="I26" s="16">
        <v>16</v>
      </c>
      <c r="J26" s="16">
        <v>16</v>
      </c>
      <c r="K26" s="16">
        <v>16</v>
      </c>
      <c r="L26" t="s">
        <v>198</v>
      </c>
      <c r="M26" s="16">
        <v>16</v>
      </c>
      <c r="N26" s="16">
        <v>16</v>
      </c>
      <c r="O26" s="16">
        <v>16</v>
      </c>
      <c r="P26" s="16">
        <v>16</v>
      </c>
      <c r="Q26" t="s">
        <v>197</v>
      </c>
      <c r="R26" s="16">
        <v>16</v>
      </c>
      <c r="S26" s="16">
        <v>16</v>
      </c>
      <c r="T26" s="16">
        <v>16</v>
      </c>
      <c r="U26" s="16">
        <v>16</v>
      </c>
      <c r="V26" t="s">
        <v>196</v>
      </c>
      <c r="W26" s="16">
        <v>16</v>
      </c>
      <c r="X26" s="16">
        <v>16</v>
      </c>
      <c r="Y26" s="16">
        <v>16</v>
      </c>
      <c r="Z26" s="16">
        <v>16</v>
      </c>
      <c r="AA26" t="s">
        <v>195</v>
      </c>
      <c r="AB26" s="16">
        <v>16</v>
      </c>
      <c r="AC26" s="16">
        <v>16</v>
      </c>
      <c r="AD26" s="16">
        <v>16</v>
      </c>
      <c r="AE26" s="16">
        <v>16</v>
      </c>
      <c r="AG26" s="16"/>
      <c r="AH26" s="16"/>
      <c r="AI26" s="16"/>
      <c r="AJ26" s="16"/>
    </row>
    <row r="27" spans="1:36" x14ac:dyDescent="0.25">
      <c r="A27" s="17">
        <v>44361</v>
      </c>
      <c r="B27" t="s">
        <v>146</v>
      </c>
      <c r="C27" s="16">
        <v>17.73</v>
      </c>
      <c r="D27" s="16">
        <v>17.73</v>
      </c>
      <c r="E27" s="16">
        <v>17.73</v>
      </c>
      <c r="F27" s="16">
        <v>17.73</v>
      </c>
      <c r="G27" t="s">
        <v>199</v>
      </c>
      <c r="H27" s="16">
        <v>16.61</v>
      </c>
      <c r="I27" s="16">
        <v>16.61</v>
      </c>
      <c r="J27" s="16">
        <v>16.61</v>
      </c>
      <c r="K27" s="16">
        <v>16.61</v>
      </c>
      <c r="L27" t="s">
        <v>198</v>
      </c>
      <c r="M27" s="16">
        <v>16</v>
      </c>
      <c r="N27" s="16">
        <v>16</v>
      </c>
      <c r="O27" s="16">
        <v>16</v>
      </c>
      <c r="P27" s="16">
        <v>16</v>
      </c>
      <c r="Q27" t="s">
        <v>197</v>
      </c>
      <c r="R27" s="16">
        <v>16</v>
      </c>
      <c r="S27" s="16">
        <v>16</v>
      </c>
      <c r="T27" s="16">
        <v>16</v>
      </c>
      <c r="U27" s="16">
        <v>16</v>
      </c>
      <c r="V27" t="s">
        <v>196</v>
      </c>
      <c r="W27" s="16">
        <v>16</v>
      </c>
      <c r="X27" s="16">
        <v>16</v>
      </c>
      <c r="Y27" s="16">
        <v>16</v>
      </c>
      <c r="Z27" s="16">
        <v>16</v>
      </c>
      <c r="AA27" t="s">
        <v>195</v>
      </c>
      <c r="AB27" s="16">
        <v>16</v>
      </c>
      <c r="AC27" s="16">
        <v>16</v>
      </c>
      <c r="AD27" s="16">
        <v>16</v>
      </c>
      <c r="AE27" s="16">
        <v>16</v>
      </c>
      <c r="AG27" s="16"/>
      <c r="AH27" s="16"/>
      <c r="AI27" s="16"/>
      <c r="AJ27" s="16"/>
    </row>
    <row r="28" spans="1:36" x14ac:dyDescent="0.25">
      <c r="A28" s="17">
        <v>44368</v>
      </c>
      <c r="B28" t="s">
        <v>146</v>
      </c>
      <c r="C28" s="16">
        <v>17.73</v>
      </c>
      <c r="D28" s="16">
        <v>17.73</v>
      </c>
      <c r="E28" s="16">
        <v>17.510000000000002</v>
      </c>
      <c r="F28" s="16">
        <v>17.510000000000002</v>
      </c>
      <c r="G28" t="s">
        <v>199</v>
      </c>
      <c r="H28" s="16">
        <v>16.7</v>
      </c>
      <c r="I28" s="16">
        <v>16.7</v>
      </c>
      <c r="J28" s="16">
        <v>16.7</v>
      </c>
      <c r="K28" s="16">
        <v>16.7</v>
      </c>
      <c r="L28" t="s">
        <v>198</v>
      </c>
      <c r="M28" s="16">
        <v>16</v>
      </c>
      <c r="N28" s="16">
        <v>16</v>
      </c>
      <c r="O28" s="16">
        <v>16</v>
      </c>
      <c r="P28" s="16">
        <v>16</v>
      </c>
      <c r="Q28" t="s">
        <v>197</v>
      </c>
      <c r="R28" s="16">
        <v>16</v>
      </c>
      <c r="S28" s="16">
        <v>16</v>
      </c>
      <c r="T28" s="16">
        <v>16</v>
      </c>
      <c r="U28" s="16">
        <v>16</v>
      </c>
      <c r="V28" t="s">
        <v>196</v>
      </c>
      <c r="W28" s="16">
        <v>16</v>
      </c>
      <c r="X28" s="16">
        <v>16</v>
      </c>
      <c r="Y28" s="16">
        <v>16</v>
      </c>
      <c r="Z28" s="16">
        <v>16</v>
      </c>
      <c r="AA28" t="s">
        <v>195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</row>
    <row r="29" spans="1:36" x14ac:dyDescent="0.25">
      <c r="A29" s="17">
        <v>44375</v>
      </c>
      <c r="B29" t="s">
        <v>146</v>
      </c>
      <c r="C29" s="16">
        <v>17.510000000000002</v>
      </c>
      <c r="D29" s="16">
        <v>17.510000000000002</v>
      </c>
      <c r="E29" s="16">
        <v>17.510000000000002</v>
      </c>
      <c r="F29" s="16">
        <v>17.510000000000002</v>
      </c>
      <c r="G29" t="s">
        <v>199</v>
      </c>
      <c r="H29" s="16">
        <v>16.7</v>
      </c>
      <c r="I29" s="16">
        <v>16.7</v>
      </c>
      <c r="J29" s="16">
        <v>16.7</v>
      </c>
      <c r="K29" s="16">
        <v>16.7</v>
      </c>
      <c r="L29" t="s">
        <v>198</v>
      </c>
      <c r="M29" s="16">
        <v>16</v>
      </c>
      <c r="N29" s="16">
        <v>16</v>
      </c>
      <c r="O29" s="16">
        <v>16</v>
      </c>
      <c r="P29" s="16">
        <v>16</v>
      </c>
      <c r="Q29" t="s">
        <v>197</v>
      </c>
      <c r="R29" s="16">
        <v>16</v>
      </c>
      <c r="S29" s="16">
        <v>16</v>
      </c>
      <c r="T29" s="16">
        <v>16</v>
      </c>
      <c r="U29" s="16">
        <v>16</v>
      </c>
      <c r="V29" t="s">
        <v>196</v>
      </c>
      <c r="W29" s="16">
        <v>16</v>
      </c>
      <c r="X29" s="16">
        <v>16</v>
      </c>
      <c r="Y29" s="16">
        <v>16</v>
      </c>
      <c r="Z29" s="16">
        <v>16</v>
      </c>
      <c r="AA29" t="s">
        <v>195</v>
      </c>
      <c r="AB29" s="16">
        <v>16</v>
      </c>
      <c r="AC29" s="16">
        <v>16</v>
      </c>
      <c r="AD29" s="16">
        <v>16</v>
      </c>
      <c r="AE29" s="16">
        <v>16</v>
      </c>
      <c r="AF29" t="s">
        <v>194</v>
      </c>
      <c r="AG29" s="16">
        <v>16</v>
      </c>
      <c r="AH29" s="16">
        <v>16</v>
      </c>
      <c r="AI29" s="16">
        <v>16</v>
      </c>
      <c r="AJ29" s="16">
        <v>16</v>
      </c>
    </row>
    <row r="30" spans="1:36" x14ac:dyDescent="0.25">
      <c r="A30" s="17">
        <v>44382</v>
      </c>
      <c r="B30" t="s">
        <v>146</v>
      </c>
      <c r="C30" s="16">
        <v>17.510000000000002</v>
      </c>
      <c r="D30" s="16">
        <v>17.510000000000002</v>
      </c>
      <c r="E30" s="16">
        <v>17.510000000000002</v>
      </c>
      <c r="F30" s="16">
        <v>17.510000000000002</v>
      </c>
      <c r="G30" t="s">
        <v>199</v>
      </c>
      <c r="H30" s="16">
        <v>16.7</v>
      </c>
      <c r="I30" s="16">
        <v>16.7</v>
      </c>
      <c r="J30" s="16">
        <v>16.7</v>
      </c>
      <c r="K30" s="16">
        <v>16.7</v>
      </c>
      <c r="L30" t="s">
        <v>198</v>
      </c>
      <c r="M30" s="16">
        <v>16</v>
      </c>
      <c r="N30" s="16">
        <v>16</v>
      </c>
      <c r="O30" s="16">
        <v>16</v>
      </c>
      <c r="P30" s="16">
        <v>16</v>
      </c>
      <c r="Q30" t="s">
        <v>197</v>
      </c>
      <c r="R30" s="16">
        <v>16</v>
      </c>
      <c r="S30" s="16">
        <v>16</v>
      </c>
      <c r="T30" s="16">
        <v>16</v>
      </c>
      <c r="U30" s="16">
        <v>16</v>
      </c>
      <c r="V30" t="s">
        <v>196</v>
      </c>
      <c r="W30" s="16">
        <v>16</v>
      </c>
      <c r="X30" s="16">
        <v>16</v>
      </c>
      <c r="Y30" s="16">
        <v>16</v>
      </c>
      <c r="Z30" s="16">
        <v>16</v>
      </c>
      <c r="AA30" t="s">
        <v>195</v>
      </c>
      <c r="AB30" s="16">
        <v>16</v>
      </c>
      <c r="AC30" s="16">
        <v>16</v>
      </c>
      <c r="AD30" s="16">
        <v>16</v>
      </c>
      <c r="AE30" s="16">
        <v>16</v>
      </c>
      <c r="AF30" t="s">
        <v>194</v>
      </c>
      <c r="AG30" s="16">
        <v>16</v>
      </c>
      <c r="AH30" s="16">
        <v>16</v>
      </c>
      <c r="AI30" s="16">
        <v>16</v>
      </c>
      <c r="AJ30" s="16">
        <v>16</v>
      </c>
    </row>
    <row r="31" spans="1:36" x14ac:dyDescent="0.25">
      <c r="A31" s="17">
        <v>44389</v>
      </c>
      <c r="B31" t="s">
        <v>146</v>
      </c>
      <c r="C31" s="16">
        <v>17.510000000000002</v>
      </c>
      <c r="D31" s="16">
        <v>17.510000000000002</v>
      </c>
      <c r="E31" s="16">
        <v>17.510000000000002</v>
      </c>
      <c r="F31" s="16">
        <v>17.510000000000002</v>
      </c>
      <c r="G31" t="s">
        <v>199</v>
      </c>
      <c r="H31" s="16">
        <v>16.7</v>
      </c>
      <c r="I31" s="16">
        <v>16.7</v>
      </c>
      <c r="J31" s="16">
        <v>16.7</v>
      </c>
      <c r="K31" s="16">
        <v>16.7</v>
      </c>
      <c r="L31" t="s">
        <v>198</v>
      </c>
      <c r="M31" s="16">
        <v>16</v>
      </c>
      <c r="N31" s="16">
        <v>16</v>
      </c>
      <c r="O31" s="16">
        <v>16</v>
      </c>
      <c r="P31" s="16">
        <v>16</v>
      </c>
      <c r="Q31" t="s">
        <v>197</v>
      </c>
      <c r="R31" s="16">
        <v>16</v>
      </c>
      <c r="S31" s="16">
        <v>16</v>
      </c>
      <c r="T31" s="16">
        <v>16</v>
      </c>
      <c r="U31" s="16">
        <v>16</v>
      </c>
      <c r="V31" t="s">
        <v>196</v>
      </c>
      <c r="W31" s="16">
        <v>16</v>
      </c>
      <c r="X31" s="16">
        <v>16</v>
      </c>
      <c r="Y31" s="16">
        <v>16</v>
      </c>
      <c r="Z31" s="16">
        <v>16</v>
      </c>
      <c r="AA31" t="s">
        <v>195</v>
      </c>
      <c r="AB31" s="16">
        <v>16</v>
      </c>
      <c r="AC31" s="16">
        <v>16</v>
      </c>
      <c r="AD31" s="16">
        <v>16</v>
      </c>
      <c r="AE31" s="16">
        <v>16</v>
      </c>
      <c r="AF31" t="s">
        <v>194</v>
      </c>
      <c r="AG31" s="16">
        <v>16</v>
      </c>
      <c r="AH31" s="16">
        <v>16</v>
      </c>
      <c r="AI31" s="16">
        <v>16</v>
      </c>
      <c r="AJ31" s="16">
        <v>16</v>
      </c>
    </row>
    <row r="32" spans="1:36" x14ac:dyDescent="0.25">
      <c r="A32" s="17">
        <v>44396</v>
      </c>
      <c r="B32" t="s">
        <v>146</v>
      </c>
      <c r="C32" s="16">
        <v>17.510000000000002</v>
      </c>
      <c r="D32" s="16">
        <v>17.510000000000002</v>
      </c>
      <c r="E32" s="16">
        <v>17.510000000000002</v>
      </c>
      <c r="F32" s="16">
        <v>17.510000000000002</v>
      </c>
      <c r="G32" t="s">
        <v>199</v>
      </c>
      <c r="H32" s="16">
        <v>16.7</v>
      </c>
      <c r="I32" s="16">
        <v>16.7</v>
      </c>
      <c r="J32" s="16">
        <v>16.7</v>
      </c>
      <c r="K32" s="16">
        <v>16.7</v>
      </c>
      <c r="L32" t="s">
        <v>198</v>
      </c>
      <c r="M32" s="16">
        <v>16</v>
      </c>
      <c r="N32" s="16">
        <v>16</v>
      </c>
      <c r="O32" s="16">
        <v>16</v>
      </c>
      <c r="P32" s="16">
        <v>16</v>
      </c>
      <c r="Q32" t="s">
        <v>197</v>
      </c>
      <c r="R32" s="16">
        <v>16</v>
      </c>
      <c r="S32" s="16">
        <v>16</v>
      </c>
      <c r="T32" s="16">
        <v>16</v>
      </c>
      <c r="U32" s="16">
        <v>16</v>
      </c>
      <c r="V32" t="s">
        <v>196</v>
      </c>
      <c r="W32" s="16">
        <v>16</v>
      </c>
      <c r="X32" s="16">
        <v>16</v>
      </c>
      <c r="Y32" s="16">
        <v>16</v>
      </c>
      <c r="Z32" s="16">
        <v>16</v>
      </c>
      <c r="AA32" t="s">
        <v>195</v>
      </c>
      <c r="AB32" s="16">
        <v>16</v>
      </c>
      <c r="AC32" s="16">
        <v>16</v>
      </c>
      <c r="AD32" s="16">
        <v>16</v>
      </c>
      <c r="AE32" s="16">
        <v>16</v>
      </c>
      <c r="AF32" t="s">
        <v>194</v>
      </c>
      <c r="AG32" s="16">
        <v>16</v>
      </c>
      <c r="AH32" s="16">
        <v>16</v>
      </c>
      <c r="AI32" s="16">
        <v>16</v>
      </c>
      <c r="AJ32" s="16">
        <v>16</v>
      </c>
    </row>
    <row r="33" spans="1:36" x14ac:dyDescent="0.25">
      <c r="A33" s="17">
        <v>44403</v>
      </c>
      <c r="B33" t="s">
        <v>146</v>
      </c>
      <c r="C33" s="16">
        <v>17.510000000000002</v>
      </c>
      <c r="D33" s="16">
        <v>17.510000000000002</v>
      </c>
      <c r="E33" s="16">
        <v>17.28</v>
      </c>
      <c r="F33" s="16">
        <v>17.29</v>
      </c>
      <c r="G33" t="s">
        <v>199</v>
      </c>
      <c r="H33" s="16">
        <v>16.7</v>
      </c>
      <c r="I33" s="16">
        <v>16.7</v>
      </c>
      <c r="J33" s="16">
        <v>16.7</v>
      </c>
      <c r="K33" s="16">
        <v>16.7</v>
      </c>
      <c r="L33" t="s">
        <v>198</v>
      </c>
      <c r="M33" s="16">
        <v>16</v>
      </c>
      <c r="N33" s="16">
        <v>16</v>
      </c>
      <c r="O33" s="16">
        <v>16</v>
      </c>
      <c r="P33" s="16">
        <v>16</v>
      </c>
      <c r="Q33" t="s">
        <v>197</v>
      </c>
      <c r="R33" s="16">
        <v>16</v>
      </c>
      <c r="S33" s="16">
        <v>16</v>
      </c>
      <c r="T33" s="16">
        <v>16</v>
      </c>
      <c r="U33" s="16">
        <v>16</v>
      </c>
      <c r="V33" t="s">
        <v>196</v>
      </c>
      <c r="W33" s="16">
        <v>16</v>
      </c>
      <c r="X33" s="16">
        <v>16</v>
      </c>
      <c r="Y33" s="16">
        <v>16</v>
      </c>
      <c r="Z33" s="16">
        <v>16</v>
      </c>
      <c r="AA33" t="s">
        <v>195</v>
      </c>
      <c r="AB33" s="16">
        <v>16</v>
      </c>
      <c r="AC33" s="16">
        <v>16</v>
      </c>
      <c r="AD33" s="16">
        <v>16</v>
      </c>
      <c r="AE33" s="16">
        <v>16</v>
      </c>
      <c r="AF33" t="s">
        <v>194</v>
      </c>
      <c r="AG33" s="16">
        <v>16</v>
      </c>
      <c r="AH33" s="16">
        <v>16</v>
      </c>
      <c r="AI33" s="16">
        <v>16</v>
      </c>
      <c r="AJ33" s="16">
        <v>16</v>
      </c>
    </row>
    <row r="34" spans="1:36" x14ac:dyDescent="0.25">
      <c r="A34" s="17">
        <v>44410</v>
      </c>
      <c r="B34" t="s">
        <v>146</v>
      </c>
      <c r="C34" s="16">
        <v>17.23</v>
      </c>
      <c r="D34" s="16">
        <v>17.29</v>
      </c>
      <c r="E34" s="16">
        <v>17.23</v>
      </c>
      <c r="F34" s="16">
        <v>17.29</v>
      </c>
      <c r="G34" t="s">
        <v>199</v>
      </c>
      <c r="H34" s="16">
        <v>16.7</v>
      </c>
      <c r="I34" s="16">
        <v>16.7</v>
      </c>
      <c r="J34" s="16">
        <v>16.7</v>
      </c>
      <c r="K34" s="16">
        <v>16.7</v>
      </c>
      <c r="L34" t="s">
        <v>198</v>
      </c>
      <c r="M34" s="16">
        <v>16</v>
      </c>
      <c r="N34" s="16">
        <v>16</v>
      </c>
      <c r="O34" s="16">
        <v>16</v>
      </c>
      <c r="P34" s="16">
        <v>16</v>
      </c>
      <c r="Q34" t="s">
        <v>197</v>
      </c>
      <c r="R34" s="16">
        <v>16</v>
      </c>
      <c r="S34" s="16">
        <v>16</v>
      </c>
      <c r="T34" s="16">
        <v>16</v>
      </c>
      <c r="U34" s="16">
        <v>16</v>
      </c>
      <c r="V34" t="s">
        <v>196</v>
      </c>
      <c r="W34" s="16">
        <v>16</v>
      </c>
      <c r="X34" s="16">
        <v>16</v>
      </c>
      <c r="Y34" s="16">
        <v>16</v>
      </c>
      <c r="Z34" s="16">
        <v>16</v>
      </c>
      <c r="AA34" t="s">
        <v>195</v>
      </c>
      <c r="AB34" s="16">
        <v>16</v>
      </c>
      <c r="AC34" s="16">
        <v>16</v>
      </c>
      <c r="AD34" s="16">
        <v>16</v>
      </c>
      <c r="AE34" s="16">
        <v>16</v>
      </c>
      <c r="AF34" t="s">
        <v>194</v>
      </c>
      <c r="AG34" s="16">
        <v>16</v>
      </c>
      <c r="AH34" s="16">
        <v>16</v>
      </c>
      <c r="AI34" s="16">
        <v>16</v>
      </c>
      <c r="AJ34" s="16">
        <v>16</v>
      </c>
    </row>
    <row r="35" spans="1:36" x14ac:dyDescent="0.25">
      <c r="A35" s="17">
        <v>44417</v>
      </c>
      <c r="B35" t="s">
        <v>146</v>
      </c>
      <c r="C35" s="16">
        <v>17.29</v>
      </c>
      <c r="D35" s="16">
        <v>17.29</v>
      </c>
      <c r="E35" s="16">
        <v>17.29</v>
      </c>
      <c r="F35" s="16">
        <v>17.29</v>
      </c>
      <c r="G35" t="s">
        <v>199</v>
      </c>
      <c r="H35" s="16">
        <v>16.7</v>
      </c>
      <c r="I35" s="16">
        <v>16.7</v>
      </c>
      <c r="J35" s="16">
        <v>16.7</v>
      </c>
      <c r="K35" s="16">
        <v>16.7</v>
      </c>
      <c r="L35" t="s">
        <v>198</v>
      </c>
      <c r="M35" s="16">
        <v>16</v>
      </c>
      <c r="N35" s="16">
        <v>16</v>
      </c>
      <c r="O35" s="16">
        <v>16</v>
      </c>
      <c r="P35" s="16">
        <v>16</v>
      </c>
      <c r="Q35" t="s">
        <v>197</v>
      </c>
      <c r="R35" s="16">
        <v>16</v>
      </c>
      <c r="S35" s="16">
        <v>16</v>
      </c>
      <c r="T35" s="16">
        <v>16</v>
      </c>
      <c r="U35" s="16">
        <v>16</v>
      </c>
      <c r="V35" t="s">
        <v>196</v>
      </c>
      <c r="W35" s="16">
        <v>16</v>
      </c>
      <c r="X35" s="16">
        <v>16</v>
      </c>
      <c r="Y35" s="16">
        <v>16</v>
      </c>
      <c r="Z35" s="16">
        <v>16</v>
      </c>
      <c r="AA35" t="s">
        <v>195</v>
      </c>
      <c r="AB35" s="16">
        <v>16</v>
      </c>
      <c r="AC35" s="16">
        <v>16</v>
      </c>
      <c r="AD35" s="16">
        <v>16</v>
      </c>
      <c r="AE35" s="16">
        <v>16</v>
      </c>
      <c r="AF35" t="s">
        <v>194</v>
      </c>
      <c r="AG35" s="16">
        <v>16</v>
      </c>
      <c r="AH35" s="16">
        <v>16</v>
      </c>
      <c r="AI35" s="16">
        <v>16</v>
      </c>
      <c r="AJ35" s="16">
        <v>16</v>
      </c>
    </row>
    <row r="36" spans="1:36" x14ac:dyDescent="0.25">
      <c r="A36" s="17">
        <v>44424</v>
      </c>
      <c r="B36" t="s">
        <v>146</v>
      </c>
      <c r="C36" s="16">
        <v>17.29</v>
      </c>
      <c r="D36" s="16">
        <v>17.34</v>
      </c>
      <c r="E36" s="16">
        <v>17.29</v>
      </c>
      <c r="F36" s="16">
        <v>17.34</v>
      </c>
      <c r="G36" t="s">
        <v>199</v>
      </c>
      <c r="H36" s="16">
        <v>16.7</v>
      </c>
      <c r="I36" s="16">
        <v>16.7</v>
      </c>
      <c r="J36" s="16">
        <v>16.7</v>
      </c>
      <c r="K36" s="16">
        <v>16.7</v>
      </c>
      <c r="L36" t="s">
        <v>198</v>
      </c>
      <c r="M36" s="16">
        <v>16</v>
      </c>
      <c r="N36" s="16">
        <v>16.7</v>
      </c>
      <c r="O36" s="16">
        <v>16</v>
      </c>
      <c r="P36" s="16">
        <v>16.7</v>
      </c>
      <c r="Q36" t="s">
        <v>197</v>
      </c>
      <c r="R36" s="16">
        <v>16</v>
      </c>
      <c r="S36" s="16">
        <v>16.309999999999999</v>
      </c>
      <c r="T36" s="16">
        <v>16</v>
      </c>
      <c r="U36" s="16">
        <v>16.3</v>
      </c>
      <c r="V36" t="s">
        <v>196</v>
      </c>
      <c r="W36" s="16">
        <v>16</v>
      </c>
      <c r="X36" s="16">
        <v>16.3</v>
      </c>
      <c r="Y36" s="16">
        <v>16</v>
      </c>
      <c r="Z36" s="16">
        <v>16.3</v>
      </c>
      <c r="AA36" t="s">
        <v>195</v>
      </c>
      <c r="AB36" s="16">
        <v>16</v>
      </c>
      <c r="AC36" s="16">
        <v>16.3</v>
      </c>
      <c r="AD36" s="16">
        <v>16</v>
      </c>
      <c r="AE36" s="16">
        <v>16.3</v>
      </c>
      <c r="AF36" t="s">
        <v>194</v>
      </c>
      <c r="AG36" s="16">
        <v>16</v>
      </c>
      <c r="AH36" s="16">
        <v>16.3</v>
      </c>
      <c r="AI36" s="16">
        <v>16</v>
      </c>
      <c r="AJ36" s="16">
        <v>16.3</v>
      </c>
    </row>
    <row r="37" spans="1:36" x14ac:dyDescent="0.25">
      <c r="A37" s="17">
        <v>44431</v>
      </c>
      <c r="B37" t="s">
        <v>146</v>
      </c>
      <c r="C37" s="16">
        <v>17.34</v>
      </c>
      <c r="D37" s="16">
        <v>17.34</v>
      </c>
      <c r="E37" s="16">
        <v>17.34</v>
      </c>
      <c r="F37" s="16">
        <v>17.34</v>
      </c>
      <c r="G37" t="s">
        <v>199</v>
      </c>
      <c r="H37" s="16">
        <v>16.7</v>
      </c>
      <c r="I37" s="16">
        <v>16.7</v>
      </c>
      <c r="J37" s="16">
        <v>16.7</v>
      </c>
      <c r="K37" s="16">
        <v>16.7</v>
      </c>
      <c r="L37" t="s">
        <v>198</v>
      </c>
      <c r="M37" s="16">
        <v>16.7</v>
      </c>
      <c r="N37" s="16">
        <v>16.7</v>
      </c>
      <c r="O37" s="16">
        <v>16.7</v>
      </c>
      <c r="P37" s="16">
        <v>16.7</v>
      </c>
      <c r="Q37" t="s">
        <v>197</v>
      </c>
      <c r="R37" s="16">
        <v>16.3</v>
      </c>
      <c r="S37" s="16">
        <v>16.3</v>
      </c>
      <c r="T37" s="16">
        <v>16.3</v>
      </c>
      <c r="U37" s="16">
        <v>16.3</v>
      </c>
      <c r="V37" t="s">
        <v>196</v>
      </c>
      <c r="W37" s="16">
        <v>16.3</v>
      </c>
      <c r="X37" s="16">
        <v>16.3</v>
      </c>
      <c r="Y37" s="16">
        <v>16.3</v>
      </c>
      <c r="Z37" s="16">
        <v>16.3</v>
      </c>
      <c r="AA37" t="s">
        <v>195</v>
      </c>
      <c r="AB37" s="16">
        <v>16.3</v>
      </c>
      <c r="AC37" s="16">
        <v>16.3</v>
      </c>
      <c r="AD37" s="16">
        <v>16.3</v>
      </c>
      <c r="AE37" s="16">
        <v>16.3</v>
      </c>
      <c r="AF37" t="s">
        <v>194</v>
      </c>
      <c r="AG37" s="16">
        <v>16.3</v>
      </c>
      <c r="AH37" s="16">
        <v>16.3</v>
      </c>
      <c r="AI37" s="16">
        <v>16.3</v>
      </c>
      <c r="AJ37" s="16">
        <v>16.3</v>
      </c>
    </row>
    <row r="38" spans="1:36" x14ac:dyDescent="0.25">
      <c r="A38" s="17">
        <v>44438</v>
      </c>
      <c r="B38" t="s">
        <v>146</v>
      </c>
      <c r="C38" s="16">
        <v>17.34</v>
      </c>
      <c r="D38" s="16">
        <v>17.39</v>
      </c>
      <c r="E38" s="16">
        <v>17.34</v>
      </c>
      <c r="F38" s="16">
        <v>17.39</v>
      </c>
      <c r="G38" t="s">
        <v>199</v>
      </c>
      <c r="H38" s="16">
        <v>16.7</v>
      </c>
      <c r="I38" s="16">
        <v>16.7</v>
      </c>
      <c r="J38" s="16">
        <v>16.7</v>
      </c>
      <c r="K38" s="16">
        <v>16.7</v>
      </c>
      <c r="L38" t="s">
        <v>198</v>
      </c>
      <c r="M38" s="16">
        <v>16.7</v>
      </c>
      <c r="N38" s="16">
        <v>16.7</v>
      </c>
      <c r="O38" s="16">
        <v>16.7</v>
      </c>
      <c r="P38" s="16">
        <v>16.7</v>
      </c>
      <c r="Q38" t="s">
        <v>197</v>
      </c>
      <c r="R38" s="16">
        <v>16.3</v>
      </c>
      <c r="S38" s="16">
        <v>16.3</v>
      </c>
      <c r="T38" s="16">
        <v>16.3</v>
      </c>
      <c r="U38" s="16">
        <v>16.3</v>
      </c>
      <c r="V38" t="s">
        <v>196</v>
      </c>
      <c r="W38" s="16">
        <v>16.3</v>
      </c>
      <c r="X38" s="16">
        <v>16.3</v>
      </c>
      <c r="Y38" s="16">
        <v>16.3</v>
      </c>
      <c r="Z38" s="16">
        <v>16.3</v>
      </c>
      <c r="AA38" t="s">
        <v>195</v>
      </c>
      <c r="AB38" s="16">
        <v>16.3</v>
      </c>
      <c r="AC38" s="16">
        <v>16.3</v>
      </c>
      <c r="AD38" s="16">
        <v>16.3</v>
      </c>
      <c r="AE38" s="16">
        <v>16.3</v>
      </c>
      <c r="AF38" t="s">
        <v>194</v>
      </c>
      <c r="AG38" s="16">
        <v>16.3</v>
      </c>
      <c r="AH38" s="16">
        <v>16.3</v>
      </c>
      <c r="AI38" s="16">
        <v>16.3</v>
      </c>
      <c r="AJ38" s="16">
        <v>16.3</v>
      </c>
    </row>
    <row r="39" spans="1:36" x14ac:dyDescent="0.25">
      <c r="A39" s="17">
        <v>44445</v>
      </c>
      <c r="B39" t="s">
        <v>146</v>
      </c>
      <c r="C39" s="16">
        <v>17.45</v>
      </c>
      <c r="D39" s="16">
        <v>17.5</v>
      </c>
      <c r="E39" s="16">
        <v>17.45</v>
      </c>
      <c r="F39" s="16">
        <v>17.5</v>
      </c>
      <c r="G39" t="s">
        <v>199</v>
      </c>
      <c r="H39" s="16">
        <v>16.7</v>
      </c>
      <c r="I39" s="16">
        <v>16.899999999999999</v>
      </c>
      <c r="J39" s="16">
        <v>16.7</v>
      </c>
      <c r="K39" s="16">
        <v>16.899999999999999</v>
      </c>
      <c r="L39" t="s">
        <v>198</v>
      </c>
      <c r="M39" s="16">
        <v>16.7</v>
      </c>
      <c r="N39" s="16">
        <v>16.7</v>
      </c>
      <c r="O39" s="16">
        <v>16.7</v>
      </c>
      <c r="P39" s="16">
        <v>16.7</v>
      </c>
      <c r="Q39" t="s">
        <v>197</v>
      </c>
      <c r="R39" s="16">
        <v>16.3</v>
      </c>
      <c r="S39" s="16">
        <v>16.3</v>
      </c>
      <c r="T39" s="16">
        <v>16.3</v>
      </c>
      <c r="U39" s="16">
        <v>16.3</v>
      </c>
      <c r="V39" t="s">
        <v>196</v>
      </c>
      <c r="W39" s="16">
        <v>16.3</v>
      </c>
      <c r="X39" s="16">
        <v>16.3</v>
      </c>
      <c r="Y39" s="16">
        <v>16.3</v>
      </c>
      <c r="Z39" s="16">
        <v>16.3</v>
      </c>
      <c r="AA39" t="s">
        <v>195</v>
      </c>
      <c r="AB39" s="16">
        <v>16.3</v>
      </c>
      <c r="AC39" s="16">
        <v>16.3</v>
      </c>
      <c r="AD39" s="16">
        <v>16.3</v>
      </c>
      <c r="AE39" s="16">
        <v>16.3</v>
      </c>
      <c r="AF39" t="s">
        <v>194</v>
      </c>
      <c r="AG39" s="16">
        <v>16.3</v>
      </c>
      <c r="AH39" s="16">
        <v>16.3</v>
      </c>
      <c r="AI39" s="16">
        <v>16.3</v>
      </c>
      <c r="AJ39" s="16">
        <v>16.3</v>
      </c>
    </row>
    <row r="40" spans="1:36" x14ac:dyDescent="0.25">
      <c r="A40" s="17">
        <v>44452</v>
      </c>
      <c r="B40" t="s">
        <v>146</v>
      </c>
      <c r="C40" s="16">
        <v>17.5</v>
      </c>
      <c r="D40" s="16">
        <v>17.5</v>
      </c>
      <c r="E40" s="16">
        <v>17.5</v>
      </c>
      <c r="F40" s="16">
        <v>17.5</v>
      </c>
      <c r="G40" t="s">
        <v>199</v>
      </c>
      <c r="H40" s="16">
        <v>16.899999999999999</v>
      </c>
      <c r="I40" s="16">
        <v>16.899999999999999</v>
      </c>
      <c r="J40" s="16">
        <v>16.899999999999999</v>
      </c>
      <c r="K40" s="16">
        <v>16.899999999999999</v>
      </c>
      <c r="L40" t="s">
        <v>198</v>
      </c>
      <c r="M40" s="16">
        <v>16.7</v>
      </c>
      <c r="N40" s="16">
        <v>16.7</v>
      </c>
      <c r="O40" s="16">
        <v>16.7</v>
      </c>
      <c r="P40" s="16">
        <v>16.7</v>
      </c>
      <c r="Q40" t="s">
        <v>197</v>
      </c>
      <c r="R40" s="16">
        <v>16.3</v>
      </c>
      <c r="S40" s="16">
        <v>16.3</v>
      </c>
      <c r="T40" s="16">
        <v>16.3</v>
      </c>
      <c r="U40" s="16">
        <v>16.3</v>
      </c>
      <c r="V40" t="s">
        <v>196</v>
      </c>
      <c r="W40" s="16">
        <v>16.3</v>
      </c>
      <c r="X40" s="16">
        <v>16.3</v>
      </c>
      <c r="Y40" s="16">
        <v>16.3</v>
      </c>
      <c r="Z40" s="16">
        <v>16.3</v>
      </c>
      <c r="AA40" t="s">
        <v>195</v>
      </c>
      <c r="AB40" s="16">
        <v>16.3</v>
      </c>
      <c r="AC40" s="16">
        <v>16.3</v>
      </c>
      <c r="AD40" s="16">
        <v>16.3</v>
      </c>
      <c r="AE40" s="16">
        <v>16.3</v>
      </c>
      <c r="AF40" t="s">
        <v>194</v>
      </c>
      <c r="AG40" s="16">
        <v>16.3</v>
      </c>
      <c r="AH40" s="16">
        <v>16.3</v>
      </c>
      <c r="AI40" s="16">
        <v>16.3</v>
      </c>
      <c r="AJ40" s="16">
        <v>16.3</v>
      </c>
    </row>
    <row r="41" spans="1:36" x14ac:dyDescent="0.25">
      <c r="A41" s="17">
        <v>44459</v>
      </c>
      <c r="B41" t="s">
        <v>146</v>
      </c>
      <c r="C41" s="16">
        <v>17.5</v>
      </c>
      <c r="D41" s="16">
        <v>17.63</v>
      </c>
      <c r="E41" s="16">
        <v>17.5</v>
      </c>
      <c r="F41" s="16">
        <v>17.600000000000001</v>
      </c>
      <c r="G41" t="s">
        <v>199</v>
      </c>
      <c r="H41" s="16">
        <v>16.899999999999999</v>
      </c>
      <c r="I41" s="16">
        <v>16.920000000000002</v>
      </c>
      <c r="J41" s="16">
        <v>16.899999999999999</v>
      </c>
      <c r="K41" s="16">
        <v>16.920000000000002</v>
      </c>
      <c r="L41" t="s">
        <v>198</v>
      </c>
      <c r="M41" s="16">
        <v>16.7</v>
      </c>
      <c r="N41" s="16">
        <v>16.7</v>
      </c>
      <c r="O41" s="16">
        <v>16.7</v>
      </c>
      <c r="P41" s="16">
        <v>16.7</v>
      </c>
      <c r="Q41" t="s">
        <v>197</v>
      </c>
      <c r="R41" s="16">
        <v>16.3</v>
      </c>
      <c r="S41" s="16">
        <v>16.3</v>
      </c>
      <c r="T41" s="16">
        <v>16.3</v>
      </c>
      <c r="U41" s="16">
        <v>16.3</v>
      </c>
      <c r="V41" t="s">
        <v>196</v>
      </c>
      <c r="W41" s="16">
        <v>16.3</v>
      </c>
      <c r="X41" s="16">
        <v>16.3</v>
      </c>
      <c r="Y41" s="16">
        <v>16.3</v>
      </c>
      <c r="Z41" s="16">
        <v>16.3</v>
      </c>
      <c r="AA41" t="s">
        <v>195</v>
      </c>
      <c r="AB41" s="16">
        <v>16.3</v>
      </c>
      <c r="AC41" s="16">
        <v>16.3</v>
      </c>
      <c r="AD41" s="16">
        <v>16.3</v>
      </c>
      <c r="AE41" s="16">
        <v>16.3</v>
      </c>
      <c r="AF41" t="s">
        <v>194</v>
      </c>
      <c r="AG41" s="16">
        <v>16.3</v>
      </c>
      <c r="AH41" s="16">
        <v>16.3</v>
      </c>
      <c r="AI41" s="16">
        <v>16.3</v>
      </c>
      <c r="AJ41" s="16">
        <v>16.3</v>
      </c>
    </row>
    <row r="42" spans="1:36" x14ac:dyDescent="0.25">
      <c r="A42" s="17">
        <v>44466</v>
      </c>
      <c r="B42" t="s">
        <v>146</v>
      </c>
      <c r="C42" s="16">
        <v>17.600000000000001</v>
      </c>
      <c r="D42" s="16">
        <v>17.62</v>
      </c>
      <c r="E42" s="16">
        <v>17.600000000000001</v>
      </c>
      <c r="F42" s="16">
        <v>17.62</v>
      </c>
      <c r="G42" t="s">
        <v>199</v>
      </c>
      <c r="H42" s="16">
        <v>16.95</v>
      </c>
      <c r="I42" s="16">
        <v>16.95</v>
      </c>
      <c r="J42" s="16">
        <v>16.95</v>
      </c>
      <c r="K42" s="16">
        <v>16.95</v>
      </c>
      <c r="L42" t="s">
        <v>198</v>
      </c>
      <c r="M42" s="16">
        <v>16.7</v>
      </c>
      <c r="N42" s="16">
        <v>16.7</v>
      </c>
      <c r="O42" s="16">
        <v>16.7</v>
      </c>
      <c r="P42" s="16">
        <v>16.7</v>
      </c>
      <c r="Q42" t="s">
        <v>197</v>
      </c>
      <c r="R42" s="16">
        <v>16.3</v>
      </c>
      <c r="S42" s="16">
        <v>16.3</v>
      </c>
      <c r="T42" s="16">
        <v>16.3</v>
      </c>
      <c r="U42" s="16">
        <v>16.3</v>
      </c>
      <c r="V42" t="s">
        <v>196</v>
      </c>
      <c r="W42" s="16">
        <v>16.3</v>
      </c>
      <c r="X42" s="16">
        <v>16.3</v>
      </c>
      <c r="Y42" s="16">
        <v>16.3</v>
      </c>
      <c r="Z42" s="16">
        <v>16.3</v>
      </c>
      <c r="AA42" t="s">
        <v>195</v>
      </c>
      <c r="AB42" s="16">
        <v>16.3</v>
      </c>
      <c r="AC42" s="16">
        <v>16.3</v>
      </c>
      <c r="AD42" s="16">
        <v>16.3</v>
      </c>
      <c r="AE42" s="16">
        <v>16.3</v>
      </c>
      <c r="AF42" t="s">
        <v>194</v>
      </c>
      <c r="AG42" s="16">
        <v>16.3</v>
      </c>
      <c r="AH42" s="16">
        <v>16.3</v>
      </c>
      <c r="AI42" s="16">
        <v>16.3</v>
      </c>
      <c r="AJ42" s="16">
        <v>16.3</v>
      </c>
    </row>
    <row r="43" spans="1:36" x14ac:dyDescent="0.25">
      <c r="A43" s="17">
        <v>44473</v>
      </c>
      <c r="B43" t="s">
        <v>146</v>
      </c>
      <c r="C43" s="16">
        <v>17.7</v>
      </c>
      <c r="D43" s="16">
        <v>17.89</v>
      </c>
      <c r="E43" s="16">
        <v>17.7</v>
      </c>
      <c r="F43" s="16">
        <v>17.82</v>
      </c>
      <c r="G43" t="s">
        <v>199</v>
      </c>
      <c r="H43" s="16">
        <v>16.95</v>
      </c>
      <c r="I43" s="16">
        <v>17.600000000000001</v>
      </c>
      <c r="J43" s="16">
        <v>16.95</v>
      </c>
      <c r="K43" s="16">
        <v>17.600000000000001</v>
      </c>
      <c r="L43" t="s">
        <v>198</v>
      </c>
      <c r="M43" s="16">
        <v>16.7</v>
      </c>
      <c r="N43" s="16">
        <v>16.8</v>
      </c>
      <c r="O43" s="16">
        <v>16.7</v>
      </c>
      <c r="P43" s="16">
        <v>16.8</v>
      </c>
      <c r="Q43" t="s">
        <v>197</v>
      </c>
      <c r="R43" s="16">
        <v>16.3</v>
      </c>
      <c r="S43" s="16">
        <v>16.600000000000001</v>
      </c>
      <c r="T43" s="16">
        <v>16.3</v>
      </c>
      <c r="U43" s="16">
        <v>16.600000000000001</v>
      </c>
      <c r="V43" t="s">
        <v>196</v>
      </c>
      <c r="W43" s="16">
        <v>16.3</v>
      </c>
      <c r="X43" s="16">
        <v>16.45</v>
      </c>
      <c r="Y43" s="16">
        <v>16.3</v>
      </c>
      <c r="Z43" s="16">
        <v>16.45</v>
      </c>
      <c r="AA43" t="s">
        <v>195</v>
      </c>
      <c r="AB43" s="16">
        <v>16.3</v>
      </c>
      <c r="AC43" s="16">
        <v>16.45</v>
      </c>
      <c r="AD43" s="16">
        <v>16.3</v>
      </c>
      <c r="AE43" s="16">
        <v>16.45</v>
      </c>
      <c r="AF43" t="s">
        <v>194</v>
      </c>
      <c r="AG43" s="16">
        <v>16.3</v>
      </c>
      <c r="AH43" s="16">
        <v>16.45</v>
      </c>
      <c r="AI43" s="16">
        <v>16.3</v>
      </c>
      <c r="AJ43" s="16">
        <v>16.45</v>
      </c>
    </row>
    <row r="44" spans="1:36" x14ac:dyDescent="0.25">
      <c r="A44" s="17">
        <v>44480</v>
      </c>
      <c r="B44" t="s">
        <v>146</v>
      </c>
      <c r="C44" s="16">
        <v>17.82</v>
      </c>
      <c r="D44" s="16">
        <v>17.82</v>
      </c>
      <c r="E44" s="16">
        <v>17.8</v>
      </c>
      <c r="F44" s="16">
        <v>17.82</v>
      </c>
      <c r="G44" t="s">
        <v>199</v>
      </c>
      <c r="H44" s="16">
        <v>17.600000000000001</v>
      </c>
      <c r="I44" s="16">
        <v>17.61</v>
      </c>
      <c r="J44" s="16">
        <v>17.600000000000001</v>
      </c>
      <c r="K44" s="16">
        <v>17.61</v>
      </c>
      <c r="L44" t="s">
        <v>198</v>
      </c>
      <c r="M44" s="16">
        <v>16.8</v>
      </c>
      <c r="N44" s="16">
        <v>16.899999999999999</v>
      </c>
      <c r="O44" s="16">
        <v>16.8</v>
      </c>
      <c r="P44" s="16">
        <v>16.899999999999999</v>
      </c>
      <c r="Q44" t="s">
        <v>197</v>
      </c>
      <c r="R44" s="16">
        <v>16.600000000000001</v>
      </c>
      <c r="S44" s="16">
        <v>16.7</v>
      </c>
      <c r="T44" s="16">
        <v>16.600000000000001</v>
      </c>
      <c r="U44" s="16">
        <v>16.7</v>
      </c>
      <c r="V44" t="s">
        <v>196</v>
      </c>
      <c r="W44" s="16">
        <v>16.45</v>
      </c>
      <c r="X44" s="16">
        <v>16.45</v>
      </c>
      <c r="Y44" s="16">
        <v>16.45</v>
      </c>
      <c r="Z44" s="16">
        <v>16.45</v>
      </c>
      <c r="AA44" t="s">
        <v>195</v>
      </c>
      <c r="AB44" s="16">
        <v>16.45</v>
      </c>
      <c r="AC44" s="16">
        <v>16.45</v>
      </c>
      <c r="AD44" s="16">
        <v>16.45</v>
      </c>
      <c r="AE44" s="16">
        <v>16.45</v>
      </c>
      <c r="AF44" t="s">
        <v>194</v>
      </c>
      <c r="AG44" s="16">
        <v>16.45</v>
      </c>
      <c r="AH44" s="16">
        <v>16.45</v>
      </c>
      <c r="AI44" s="16">
        <v>16.45</v>
      </c>
      <c r="AJ44" s="16">
        <v>16.45</v>
      </c>
    </row>
    <row r="45" spans="1:36" x14ac:dyDescent="0.25">
      <c r="A45" s="17">
        <v>44487</v>
      </c>
      <c r="B45" t="s">
        <v>146</v>
      </c>
      <c r="C45" s="16">
        <v>17.82</v>
      </c>
      <c r="D45" s="16">
        <v>18.11</v>
      </c>
      <c r="E45" s="16">
        <v>17.82</v>
      </c>
      <c r="F45" s="16">
        <v>18.11</v>
      </c>
      <c r="G45" t="s">
        <v>199</v>
      </c>
      <c r="H45" s="16">
        <v>17.61</v>
      </c>
      <c r="I45" s="16">
        <v>17.7</v>
      </c>
      <c r="J45" s="16">
        <v>17.61</v>
      </c>
      <c r="K45" s="16">
        <v>17.7</v>
      </c>
      <c r="L45" t="s">
        <v>198</v>
      </c>
      <c r="M45" s="16">
        <v>16.899999999999999</v>
      </c>
      <c r="N45" s="16">
        <v>17</v>
      </c>
      <c r="O45" s="16">
        <v>16.899999999999999</v>
      </c>
      <c r="P45" s="16">
        <v>16.899999999999999</v>
      </c>
      <c r="Q45" t="s">
        <v>197</v>
      </c>
      <c r="R45" s="16">
        <v>16.7</v>
      </c>
      <c r="S45" s="16">
        <v>16.7</v>
      </c>
      <c r="T45" s="16">
        <v>16.7</v>
      </c>
      <c r="U45" s="16">
        <v>16.7</v>
      </c>
      <c r="V45" t="s">
        <v>196</v>
      </c>
      <c r="W45" s="16">
        <v>16.45</v>
      </c>
      <c r="X45" s="16">
        <v>16.45</v>
      </c>
      <c r="Y45" s="16">
        <v>16.45</v>
      </c>
      <c r="Z45" s="16">
        <v>16.45</v>
      </c>
      <c r="AA45" t="s">
        <v>195</v>
      </c>
      <c r="AB45" s="16">
        <v>16.45</v>
      </c>
      <c r="AC45" s="16">
        <v>16.45</v>
      </c>
      <c r="AD45" s="16">
        <v>16.45</v>
      </c>
      <c r="AE45" s="16">
        <v>16.45</v>
      </c>
      <c r="AF45" t="s">
        <v>194</v>
      </c>
      <c r="AG45" s="16">
        <v>16.45</v>
      </c>
      <c r="AH45" s="16">
        <v>16.45</v>
      </c>
      <c r="AI45" s="16">
        <v>16.45</v>
      </c>
      <c r="AJ45" s="16">
        <v>16.45</v>
      </c>
    </row>
    <row r="46" spans="1:36" x14ac:dyDescent="0.25">
      <c r="A46" s="17">
        <v>44494</v>
      </c>
      <c r="B46" t="s">
        <v>146</v>
      </c>
      <c r="C46" s="16">
        <v>18.11</v>
      </c>
      <c r="D46" s="16">
        <v>18.149999999999999</v>
      </c>
      <c r="E46" s="16">
        <v>18</v>
      </c>
      <c r="F46" s="16">
        <v>18.149999999999999</v>
      </c>
      <c r="G46" t="s">
        <v>199</v>
      </c>
      <c r="H46" s="16">
        <v>17.7</v>
      </c>
      <c r="I46" s="16">
        <v>17.739999999999998</v>
      </c>
      <c r="J46" s="16">
        <v>17.68</v>
      </c>
      <c r="K46" s="16">
        <v>17.68</v>
      </c>
      <c r="L46" t="s">
        <v>198</v>
      </c>
      <c r="M46" s="16">
        <v>16.899999999999999</v>
      </c>
      <c r="N46" s="16">
        <v>16.899999999999999</v>
      </c>
      <c r="O46" s="16">
        <v>16.899999999999999</v>
      </c>
      <c r="P46" s="16">
        <v>16.899999999999999</v>
      </c>
      <c r="Q46" t="s">
        <v>197</v>
      </c>
      <c r="R46" s="16">
        <v>16.7</v>
      </c>
      <c r="S46" s="16">
        <v>16.7</v>
      </c>
      <c r="T46" s="16">
        <v>16.7</v>
      </c>
      <c r="U46" s="16">
        <v>16.7</v>
      </c>
      <c r="V46" t="s">
        <v>196</v>
      </c>
      <c r="W46" s="16">
        <v>16.45</v>
      </c>
      <c r="X46" s="16">
        <v>16.45</v>
      </c>
      <c r="Y46" s="16">
        <v>16.45</v>
      </c>
      <c r="Z46" s="16">
        <v>16.45</v>
      </c>
      <c r="AA46" t="s">
        <v>195</v>
      </c>
      <c r="AB46" s="16">
        <v>16.45</v>
      </c>
      <c r="AC46" s="16">
        <v>16.45</v>
      </c>
      <c r="AD46" s="16">
        <v>16.45</v>
      </c>
      <c r="AE46" s="16">
        <v>16.45</v>
      </c>
      <c r="AF46" t="s">
        <v>194</v>
      </c>
      <c r="AG46" s="16">
        <v>16.45</v>
      </c>
      <c r="AH46" s="16">
        <v>16.45</v>
      </c>
      <c r="AI46" s="16">
        <v>16.45</v>
      </c>
      <c r="AJ46" s="16">
        <v>16.45</v>
      </c>
    </row>
    <row r="47" spans="1:36" x14ac:dyDescent="0.25">
      <c r="A47" s="17">
        <v>44501</v>
      </c>
      <c r="B47" t="s">
        <v>146</v>
      </c>
      <c r="C47" s="16">
        <v>18.170000000000002</v>
      </c>
      <c r="D47" s="16">
        <v>18.21</v>
      </c>
      <c r="E47" s="16">
        <v>18.11</v>
      </c>
      <c r="F47" s="16">
        <v>18.149999999999999</v>
      </c>
      <c r="G47" t="s">
        <v>199</v>
      </c>
      <c r="H47" s="16">
        <v>17.940000000000001</v>
      </c>
      <c r="I47" s="16">
        <v>17.989999999999998</v>
      </c>
      <c r="J47" s="16">
        <v>17.7</v>
      </c>
      <c r="K47" s="16">
        <v>17.850000000000001</v>
      </c>
      <c r="L47" t="s">
        <v>198</v>
      </c>
      <c r="M47" s="16">
        <v>17.399999999999999</v>
      </c>
      <c r="N47" s="16">
        <v>17.670000000000002</v>
      </c>
      <c r="O47" s="16">
        <v>17.399999999999999</v>
      </c>
      <c r="P47" s="16">
        <v>17.55</v>
      </c>
      <c r="Q47" t="s">
        <v>197</v>
      </c>
      <c r="R47" s="16">
        <v>17.3</v>
      </c>
      <c r="S47" s="16">
        <v>17.55</v>
      </c>
      <c r="T47" s="16">
        <v>17.3</v>
      </c>
      <c r="U47" s="16">
        <v>17.55</v>
      </c>
      <c r="V47" t="s">
        <v>196</v>
      </c>
      <c r="W47" s="16">
        <v>16.45</v>
      </c>
      <c r="X47" s="16">
        <v>16.45</v>
      </c>
      <c r="Y47" s="16">
        <v>16.45</v>
      </c>
      <c r="Z47" s="16">
        <v>16.45</v>
      </c>
      <c r="AA47" t="s">
        <v>195</v>
      </c>
      <c r="AB47" s="16">
        <v>16.45</v>
      </c>
      <c r="AC47" s="16">
        <v>16.45</v>
      </c>
      <c r="AD47" s="16">
        <v>16.45</v>
      </c>
      <c r="AE47" s="16">
        <v>16.45</v>
      </c>
      <c r="AF47" t="s">
        <v>194</v>
      </c>
      <c r="AG47" s="16">
        <v>16.45</v>
      </c>
      <c r="AH47" s="16">
        <v>16.45</v>
      </c>
      <c r="AI47" s="16">
        <v>16.45</v>
      </c>
      <c r="AJ47" s="16">
        <v>16.45</v>
      </c>
    </row>
    <row r="48" spans="1:36" x14ac:dyDescent="0.25">
      <c r="A48" s="17">
        <v>44508</v>
      </c>
      <c r="B48" t="s">
        <v>146</v>
      </c>
      <c r="C48" s="16">
        <v>18.190000000000001</v>
      </c>
      <c r="D48" s="16">
        <v>18.45</v>
      </c>
      <c r="E48" s="16">
        <v>18.190000000000001</v>
      </c>
      <c r="F48" s="16">
        <v>18.34</v>
      </c>
      <c r="G48" t="s">
        <v>199</v>
      </c>
      <c r="H48" s="16">
        <v>17.75</v>
      </c>
      <c r="I48" s="16">
        <v>17.899999999999999</v>
      </c>
      <c r="J48" s="16">
        <v>17.75</v>
      </c>
      <c r="K48" s="16">
        <v>17.8</v>
      </c>
      <c r="L48" t="s">
        <v>198</v>
      </c>
      <c r="M48" s="16">
        <v>17.55</v>
      </c>
      <c r="N48" s="16">
        <v>17.8</v>
      </c>
      <c r="O48" s="16">
        <v>17.55</v>
      </c>
      <c r="P48" s="16">
        <v>17.8</v>
      </c>
      <c r="Q48" t="s">
        <v>197</v>
      </c>
      <c r="R48" s="16">
        <v>17.55</v>
      </c>
      <c r="S48" s="16">
        <v>17.8</v>
      </c>
      <c r="T48" s="16">
        <v>17.55</v>
      </c>
      <c r="U48" s="16">
        <v>17.8</v>
      </c>
      <c r="V48" t="s">
        <v>196</v>
      </c>
      <c r="W48" s="16">
        <v>16.45</v>
      </c>
      <c r="X48" s="16">
        <v>17.2</v>
      </c>
      <c r="Y48" s="16">
        <v>16.45</v>
      </c>
      <c r="Z48" s="16">
        <v>16.45</v>
      </c>
      <c r="AA48" t="s">
        <v>195</v>
      </c>
      <c r="AB48" s="16">
        <v>16.45</v>
      </c>
      <c r="AC48" s="16">
        <v>17.2</v>
      </c>
      <c r="AD48" s="16">
        <v>16.45</v>
      </c>
      <c r="AE48" s="16">
        <v>16.45</v>
      </c>
      <c r="AF48" t="s">
        <v>194</v>
      </c>
      <c r="AG48" s="16">
        <v>16.45</v>
      </c>
      <c r="AH48" s="16">
        <v>17.2</v>
      </c>
      <c r="AI48" s="16">
        <v>16.45</v>
      </c>
      <c r="AJ48" s="16">
        <v>16.45</v>
      </c>
    </row>
    <row r="49" spans="1:36" x14ac:dyDescent="0.25">
      <c r="A49" s="17">
        <v>44515</v>
      </c>
      <c r="B49" t="s">
        <v>146</v>
      </c>
      <c r="C49" s="16">
        <v>18.34</v>
      </c>
      <c r="D49" s="16">
        <v>18.5</v>
      </c>
      <c r="E49" s="16">
        <v>18.29</v>
      </c>
      <c r="F49" s="16">
        <v>18.47</v>
      </c>
      <c r="G49" t="s">
        <v>199</v>
      </c>
      <c r="H49" s="16">
        <v>17.850000000000001</v>
      </c>
      <c r="I49" s="16">
        <v>17.98</v>
      </c>
      <c r="J49" s="16">
        <v>17.850000000000001</v>
      </c>
      <c r="K49" s="16">
        <v>17.98</v>
      </c>
      <c r="L49" t="s">
        <v>198</v>
      </c>
      <c r="M49" s="16">
        <v>17.8</v>
      </c>
      <c r="N49" s="16">
        <v>17.850000000000001</v>
      </c>
      <c r="O49" s="16">
        <v>17.8</v>
      </c>
      <c r="P49" s="16">
        <v>17.850000000000001</v>
      </c>
      <c r="Q49" t="s">
        <v>197</v>
      </c>
      <c r="R49" s="16">
        <v>17.8</v>
      </c>
      <c r="S49" s="16">
        <v>17.850000000000001</v>
      </c>
      <c r="T49" s="16">
        <v>17.8</v>
      </c>
      <c r="U49" s="16">
        <v>17.850000000000001</v>
      </c>
      <c r="V49" t="s">
        <v>196</v>
      </c>
      <c r="W49" s="16">
        <v>16.45</v>
      </c>
      <c r="X49" s="16">
        <v>17.2</v>
      </c>
      <c r="Y49" s="16">
        <v>16.45</v>
      </c>
      <c r="Z49" s="16">
        <v>17.2</v>
      </c>
      <c r="AA49" t="s">
        <v>195</v>
      </c>
      <c r="AB49" s="16">
        <v>16.45</v>
      </c>
      <c r="AC49" s="16">
        <v>17.2</v>
      </c>
      <c r="AD49" s="16">
        <v>16.45</v>
      </c>
      <c r="AE49" s="16">
        <v>17.2</v>
      </c>
      <c r="AF49" t="s">
        <v>194</v>
      </c>
      <c r="AG49" s="16">
        <v>16.45</v>
      </c>
      <c r="AH49" s="16">
        <v>17.2</v>
      </c>
      <c r="AI49" s="16">
        <v>16.45</v>
      </c>
      <c r="AJ49" s="16">
        <v>17.2</v>
      </c>
    </row>
    <row r="50" spans="1:36" x14ac:dyDescent="0.25">
      <c r="A50" s="17">
        <v>44522</v>
      </c>
      <c r="B50" t="s">
        <v>146</v>
      </c>
      <c r="C50" s="16">
        <v>18.47</v>
      </c>
      <c r="D50" s="16">
        <v>18.47</v>
      </c>
      <c r="E50" s="16">
        <v>18.3</v>
      </c>
      <c r="F50" s="16">
        <v>18.3</v>
      </c>
      <c r="G50" t="s">
        <v>199</v>
      </c>
      <c r="H50" s="16">
        <v>17.98</v>
      </c>
      <c r="I50" s="16">
        <v>17.98</v>
      </c>
      <c r="J50" s="16">
        <v>17.98</v>
      </c>
      <c r="K50" s="16">
        <v>17.98</v>
      </c>
      <c r="L50" t="s">
        <v>198</v>
      </c>
      <c r="M50" s="16">
        <v>17.850000000000001</v>
      </c>
      <c r="N50" s="16">
        <v>17.850000000000001</v>
      </c>
      <c r="O50" s="16">
        <v>17.850000000000001</v>
      </c>
      <c r="P50" s="16">
        <v>17.850000000000001</v>
      </c>
      <c r="Q50" t="s">
        <v>197</v>
      </c>
      <c r="R50" s="16">
        <v>17.850000000000001</v>
      </c>
      <c r="S50" s="16">
        <v>17.850000000000001</v>
      </c>
      <c r="T50" s="16">
        <v>17.850000000000001</v>
      </c>
      <c r="U50" s="16">
        <v>17.850000000000001</v>
      </c>
      <c r="V50" t="s">
        <v>196</v>
      </c>
      <c r="W50" s="16">
        <v>17.2</v>
      </c>
      <c r="X50" s="16">
        <v>17.2</v>
      </c>
      <c r="Y50" s="16">
        <v>17.2</v>
      </c>
      <c r="Z50" s="16">
        <v>17.2</v>
      </c>
      <c r="AA50" t="s">
        <v>195</v>
      </c>
      <c r="AB50" s="16">
        <v>17.2</v>
      </c>
      <c r="AC50" s="16">
        <v>17.2</v>
      </c>
      <c r="AD50" s="16">
        <v>17.2</v>
      </c>
      <c r="AE50" s="16">
        <v>17.2</v>
      </c>
      <c r="AF50" t="s">
        <v>194</v>
      </c>
      <c r="AG50" s="16">
        <v>17.2</v>
      </c>
      <c r="AH50" s="16">
        <v>17.2</v>
      </c>
      <c r="AI50" s="16">
        <v>17.2</v>
      </c>
      <c r="AJ50" s="16">
        <v>17.2</v>
      </c>
    </row>
    <row r="51" spans="1:36" x14ac:dyDescent="0.25">
      <c r="A51" s="17">
        <v>44529</v>
      </c>
      <c r="B51" t="s">
        <v>146</v>
      </c>
      <c r="C51" s="16">
        <v>18.3</v>
      </c>
      <c r="D51" s="16">
        <v>18.61</v>
      </c>
      <c r="E51" s="16">
        <v>18.18</v>
      </c>
      <c r="F51" s="16">
        <v>18.61</v>
      </c>
      <c r="G51" t="s">
        <v>199</v>
      </c>
      <c r="H51" s="16">
        <v>17.98</v>
      </c>
      <c r="I51" s="16">
        <v>18.05</v>
      </c>
      <c r="J51" s="16">
        <v>17.95</v>
      </c>
      <c r="K51" s="16">
        <v>18</v>
      </c>
      <c r="L51" t="s">
        <v>198</v>
      </c>
      <c r="M51" s="16">
        <v>17.850000000000001</v>
      </c>
      <c r="N51" s="16">
        <v>17.920000000000002</v>
      </c>
      <c r="O51" s="16">
        <v>17.850000000000001</v>
      </c>
      <c r="P51" s="16">
        <v>17.920000000000002</v>
      </c>
      <c r="Q51" t="s">
        <v>197</v>
      </c>
      <c r="R51" s="16">
        <v>17.850000000000001</v>
      </c>
      <c r="S51" s="16">
        <v>17.86</v>
      </c>
      <c r="T51" s="16">
        <v>17.850000000000001</v>
      </c>
      <c r="U51" s="16">
        <v>17.86</v>
      </c>
      <c r="V51" t="s">
        <v>196</v>
      </c>
      <c r="W51" s="16">
        <v>17.2</v>
      </c>
      <c r="X51" s="16">
        <v>17.600000000000001</v>
      </c>
      <c r="Y51" s="16">
        <v>17.2</v>
      </c>
      <c r="Z51" s="16">
        <v>17.600000000000001</v>
      </c>
      <c r="AA51" t="s">
        <v>195</v>
      </c>
      <c r="AB51" s="16">
        <v>17.2</v>
      </c>
      <c r="AC51" s="16">
        <v>17.36</v>
      </c>
      <c r="AD51" s="16">
        <v>17.2</v>
      </c>
      <c r="AE51" s="16">
        <v>17.36</v>
      </c>
      <c r="AF51" t="s">
        <v>194</v>
      </c>
      <c r="AG51" s="16">
        <v>17.2</v>
      </c>
      <c r="AH51" s="16">
        <v>17.36</v>
      </c>
      <c r="AI51" s="16">
        <v>17.2</v>
      </c>
      <c r="AJ51" s="16">
        <v>17.36</v>
      </c>
    </row>
    <row r="52" spans="1:36" x14ac:dyDescent="0.25">
      <c r="A52" s="17">
        <v>44536</v>
      </c>
      <c r="B52" t="s">
        <v>146</v>
      </c>
      <c r="C52" s="16">
        <v>18.649999999999999</v>
      </c>
      <c r="D52" s="16">
        <v>19.05</v>
      </c>
      <c r="E52" s="16">
        <v>18.63</v>
      </c>
      <c r="F52" s="16">
        <v>19.010000000000002</v>
      </c>
      <c r="G52" t="s">
        <v>199</v>
      </c>
      <c r="H52" s="16">
        <v>18.05</v>
      </c>
      <c r="I52" s="16">
        <v>18.3</v>
      </c>
      <c r="J52" s="16">
        <v>18.02</v>
      </c>
      <c r="K52" s="16">
        <v>18.3</v>
      </c>
      <c r="L52" t="s">
        <v>198</v>
      </c>
      <c r="M52" s="16">
        <v>17.989999999999998</v>
      </c>
      <c r="N52" s="16">
        <v>18.03</v>
      </c>
      <c r="O52" s="16">
        <v>17.920000000000002</v>
      </c>
      <c r="P52" s="16">
        <v>18.03</v>
      </c>
      <c r="Q52" t="s">
        <v>197</v>
      </c>
      <c r="R52" s="16">
        <v>17.86</v>
      </c>
      <c r="S52" s="16">
        <v>18.02</v>
      </c>
      <c r="T52" s="16">
        <v>17.86</v>
      </c>
      <c r="U52" s="16">
        <v>18.02</v>
      </c>
      <c r="V52" t="s">
        <v>196</v>
      </c>
      <c r="W52" s="16">
        <v>17.850000000000001</v>
      </c>
      <c r="X52" s="16">
        <v>17.850000000000001</v>
      </c>
      <c r="Y52" s="16">
        <v>17.600000000000001</v>
      </c>
      <c r="Z52" s="16">
        <v>17.600000000000001</v>
      </c>
      <c r="AA52" t="s">
        <v>195</v>
      </c>
      <c r="AB52" s="16">
        <v>17.850000000000001</v>
      </c>
      <c r="AC52" s="16">
        <v>17.850000000000001</v>
      </c>
      <c r="AD52" s="16">
        <v>17.36</v>
      </c>
      <c r="AE52" s="16">
        <v>17.36</v>
      </c>
      <c r="AF52" t="s">
        <v>194</v>
      </c>
      <c r="AG52" s="16">
        <v>17.850000000000001</v>
      </c>
      <c r="AH52" s="16">
        <v>17.850000000000001</v>
      </c>
      <c r="AI52" s="16">
        <v>17.36</v>
      </c>
      <c r="AJ52" s="16">
        <v>17.36</v>
      </c>
    </row>
    <row r="53" spans="1:36" x14ac:dyDescent="0.25">
      <c r="A53" s="17">
        <v>44543</v>
      </c>
      <c r="B53" t="s">
        <v>146</v>
      </c>
      <c r="C53" s="16">
        <v>19</v>
      </c>
      <c r="D53" s="16">
        <v>19.45</v>
      </c>
      <c r="E53" s="16">
        <v>18.95</v>
      </c>
      <c r="F53" s="16">
        <v>19.239999999999998</v>
      </c>
      <c r="G53" t="s">
        <v>199</v>
      </c>
      <c r="H53" s="16">
        <v>18.34</v>
      </c>
      <c r="I53" s="16">
        <v>18.739999999999998</v>
      </c>
      <c r="J53" s="16">
        <v>18.3</v>
      </c>
      <c r="K53" s="16">
        <v>18.739999999999998</v>
      </c>
      <c r="L53" t="s">
        <v>198</v>
      </c>
      <c r="M53" s="16">
        <v>18.05</v>
      </c>
      <c r="N53" s="16">
        <v>18.399999999999999</v>
      </c>
      <c r="O53" s="16">
        <v>18.05</v>
      </c>
      <c r="P53" s="16">
        <v>18.399999999999999</v>
      </c>
      <c r="Q53" t="s">
        <v>197</v>
      </c>
      <c r="R53" s="16">
        <v>18.04</v>
      </c>
      <c r="S53" s="16">
        <v>18.13</v>
      </c>
      <c r="T53" s="16">
        <v>18.04</v>
      </c>
      <c r="U53" s="16">
        <v>18.13</v>
      </c>
      <c r="V53" t="s">
        <v>196</v>
      </c>
      <c r="W53" s="16">
        <v>17.600000000000001</v>
      </c>
      <c r="X53" s="16">
        <v>17.98</v>
      </c>
      <c r="Y53" s="16">
        <v>17.600000000000001</v>
      </c>
      <c r="Z53" s="16">
        <v>17.98</v>
      </c>
      <c r="AA53" t="s">
        <v>195</v>
      </c>
      <c r="AB53" s="16">
        <v>17.36</v>
      </c>
      <c r="AC53" s="16">
        <v>17.98</v>
      </c>
      <c r="AD53" s="16">
        <v>17.36</v>
      </c>
      <c r="AE53" s="16">
        <v>17.98</v>
      </c>
      <c r="AF53" t="s">
        <v>194</v>
      </c>
      <c r="AG53" s="16">
        <v>17.36</v>
      </c>
      <c r="AH53" s="16">
        <v>17.97</v>
      </c>
      <c r="AI53" s="16">
        <v>17.36</v>
      </c>
      <c r="AJ53" s="16">
        <v>17.97</v>
      </c>
    </row>
    <row r="54" spans="1:36" x14ac:dyDescent="0.25">
      <c r="A54" s="17">
        <v>44550</v>
      </c>
      <c r="B54" t="s">
        <v>146</v>
      </c>
      <c r="C54" s="16">
        <v>19.27</v>
      </c>
      <c r="D54" s="16">
        <v>19.350000000000001</v>
      </c>
      <c r="E54" s="16">
        <v>19.059999999999999</v>
      </c>
      <c r="F54" s="16">
        <v>19.190000000000001</v>
      </c>
      <c r="G54" t="s">
        <v>199</v>
      </c>
      <c r="H54" s="16">
        <v>18.739999999999998</v>
      </c>
      <c r="I54" s="16">
        <v>18.739999999999998</v>
      </c>
      <c r="J54" s="16">
        <v>18.739999999999998</v>
      </c>
      <c r="K54" s="16">
        <v>18.739999999999998</v>
      </c>
      <c r="L54" t="s">
        <v>198</v>
      </c>
      <c r="M54" s="16">
        <v>18.399999999999999</v>
      </c>
      <c r="N54" s="16">
        <v>18.399999999999999</v>
      </c>
      <c r="O54" s="16">
        <v>18.399999999999999</v>
      </c>
      <c r="P54" s="16">
        <v>18.399999999999999</v>
      </c>
      <c r="Q54" t="s">
        <v>197</v>
      </c>
      <c r="R54" s="16">
        <v>18.22</v>
      </c>
      <c r="S54" s="16">
        <v>18.39</v>
      </c>
      <c r="T54" s="16">
        <v>18.22</v>
      </c>
      <c r="U54" s="16">
        <v>18.28</v>
      </c>
      <c r="V54" t="s">
        <v>196</v>
      </c>
      <c r="W54" s="16">
        <v>17.98</v>
      </c>
      <c r="X54" s="16">
        <v>18.23</v>
      </c>
      <c r="Y54" s="16">
        <v>17.98</v>
      </c>
      <c r="Z54" s="16">
        <v>18.100000000000001</v>
      </c>
      <c r="AA54" t="s">
        <v>195</v>
      </c>
      <c r="AB54" s="16">
        <v>17.98</v>
      </c>
      <c r="AC54" s="16">
        <v>18.100000000000001</v>
      </c>
      <c r="AD54" s="16">
        <v>17.98</v>
      </c>
      <c r="AE54" s="16">
        <v>18.100000000000001</v>
      </c>
      <c r="AF54" t="s">
        <v>194</v>
      </c>
      <c r="AG54" s="16">
        <v>17.98</v>
      </c>
      <c r="AH54" s="16">
        <v>17.98</v>
      </c>
      <c r="AI54" s="16">
        <v>17.98</v>
      </c>
      <c r="AJ54" s="16">
        <v>17.98</v>
      </c>
    </row>
    <row r="55" spans="1:36" x14ac:dyDescent="0.25">
      <c r="A55" s="17">
        <v>44557</v>
      </c>
      <c r="B55" t="s">
        <v>146</v>
      </c>
      <c r="C55" s="16">
        <v>19.399999999999999</v>
      </c>
      <c r="D55" s="16">
        <v>19.61</v>
      </c>
      <c r="E55" s="16">
        <v>19.100000000000001</v>
      </c>
      <c r="F55" s="16">
        <v>19.53</v>
      </c>
      <c r="G55" t="s">
        <v>199</v>
      </c>
      <c r="H55" s="16">
        <v>18.739999999999998</v>
      </c>
      <c r="I55" s="16">
        <v>19</v>
      </c>
      <c r="J55" s="16">
        <v>18.739999999999998</v>
      </c>
      <c r="K55" s="16">
        <v>18.920000000000002</v>
      </c>
      <c r="L55" t="s">
        <v>198</v>
      </c>
      <c r="M55" s="16">
        <v>18.399999999999999</v>
      </c>
      <c r="N55" s="16">
        <v>18.53</v>
      </c>
      <c r="O55" s="16">
        <v>18.399999999999999</v>
      </c>
      <c r="P55" s="16">
        <v>18.53</v>
      </c>
      <c r="Q55" t="s">
        <v>197</v>
      </c>
      <c r="R55" s="16">
        <v>18.39</v>
      </c>
      <c r="S55" s="16">
        <v>18.43</v>
      </c>
      <c r="T55" s="16">
        <v>18.39</v>
      </c>
      <c r="U55" s="16">
        <v>18.43</v>
      </c>
      <c r="V55" t="s">
        <v>196</v>
      </c>
      <c r="W55" s="16">
        <v>18.100000000000001</v>
      </c>
      <c r="X55" s="16">
        <v>18.43</v>
      </c>
      <c r="Y55" s="16">
        <v>18.100000000000001</v>
      </c>
      <c r="Z55" s="16">
        <v>18.329999999999998</v>
      </c>
      <c r="AA55" t="s">
        <v>195</v>
      </c>
      <c r="AB55" s="16">
        <v>18.100000000000001</v>
      </c>
      <c r="AC55" s="16">
        <v>18.239999999999998</v>
      </c>
      <c r="AD55" s="16">
        <v>18.100000000000001</v>
      </c>
      <c r="AE55" s="16">
        <v>18.239999999999998</v>
      </c>
      <c r="AF55" t="s">
        <v>194</v>
      </c>
      <c r="AG55" s="16">
        <v>17.98</v>
      </c>
      <c r="AH55" s="16">
        <v>17.98</v>
      </c>
      <c r="AI55" s="16">
        <v>17.98</v>
      </c>
      <c r="AJ55" s="16">
        <v>17.98</v>
      </c>
    </row>
    <row r="56" spans="1:36" x14ac:dyDescent="0.25">
      <c r="A56" s="17">
        <v>44564</v>
      </c>
      <c r="B56" t="s">
        <v>146</v>
      </c>
      <c r="C56" s="16">
        <v>19.5</v>
      </c>
      <c r="D56" s="16">
        <v>19.75</v>
      </c>
      <c r="E56" s="16">
        <v>19.350000000000001</v>
      </c>
      <c r="F56" s="16">
        <v>19.649999999999999</v>
      </c>
      <c r="G56" t="s">
        <v>199</v>
      </c>
      <c r="H56" s="16">
        <v>18.920000000000002</v>
      </c>
      <c r="I56" s="16">
        <v>19.25</v>
      </c>
      <c r="J56" s="16">
        <v>18.75</v>
      </c>
      <c r="K56" s="16">
        <v>19.21</v>
      </c>
      <c r="L56" t="s">
        <v>198</v>
      </c>
      <c r="M56" s="16">
        <v>18.600000000000001</v>
      </c>
      <c r="N56" s="16">
        <v>18.84</v>
      </c>
      <c r="O56" s="16">
        <v>18.53</v>
      </c>
      <c r="P56" s="16">
        <v>18.75</v>
      </c>
      <c r="Q56" t="s">
        <v>197</v>
      </c>
      <c r="R56" s="16">
        <v>18.43</v>
      </c>
      <c r="S56" s="16">
        <v>18.7</v>
      </c>
      <c r="T56" s="16">
        <v>18.43</v>
      </c>
      <c r="U56" s="16">
        <v>18.7</v>
      </c>
      <c r="V56" t="s">
        <v>196</v>
      </c>
      <c r="W56" s="16">
        <v>18.329999999999998</v>
      </c>
      <c r="X56" s="16">
        <v>18.5</v>
      </c>
      <c r="Y56" s="16">
        <v>18.329999999999998</v>
      </c>
      <c r="Z56" s="16">
        <v>18.5</v>
      </c>
      <c r="AA56" t="s">
        <v>195</v>
      </c>
      <c r="AB56" s="16">
        <v>18.239999999999998</v>
      </c>
      <c r="AC56" s="16">
        <v>18.260000000000002</v>
      </c>
      <c r="AD56" s="16">
        <v>18.239999999999998</v>
      </c>
      <c r="AE56" s="16">
        <v>18.260000000000002</v>
      </c>
      <c r="AF56" t="s">
        <v>194</v>
      </c>
      <c r="AG56" s="16">
        <v>17.98</v>
      </c>
      <c r="AH56" s="16">
        <v>18.45</v>
      </c>
      <c r="AI56" s="16">
        <v>17.98</v>
      </c>
      <c r="AJ56" s="16">
        <v>18.11</v>
      </c>
    </row>
    <row r="57" spans="1:36" x14ac:dyDescent="0.25">
      <c r="A57" s="17">
        <v>44571</v>
      </c>
      <c r="B57" t="s">
        <v>146</v>
      </c>
      <c r="C57" s="16">
        <v>19.8</v>
      </c>
      <c r="D57" s="16">
        <v>20.25</v>
      </c>
      <c r="E57" s="16">
        <v>19.75</v>
      </c>
      <c r="F57" s="16">
        <v>20.149999999999999</v>
      </c>
      <c r="G57" t="s">
        <v>199</v>
      </c>
      <c r="H57" s="16">
        <v>19.22</v>
      </c>
      <c r="I57" s="16">
        <v>19.600000000000001</v>
      </c>
      <c r="J57" s="16">
        <v>19.21</v>
      </c>
      <c r="K57" s="16">
        <v>19.55</v>
      </c>
      <c r="L57" t="s">
        <v>198</v>
      </c>
      <c r="M57" s="16">
        <v>18.84</v>
      </c>
      <c r="N57" s="16">
        <v>19.2</v>
      </c>
      <c r="O57" s="16">
        <v>18.8</v>
      </c>
      <c r="P57" s="16">
        <v>19.2</v>
      </c>
      <c r="Q57" t="s">
        <v>197</v>
      </c>
      <c r="R57" s="16">
        <v>18.7</v>
      </c>
      <c r="S57" s="16">
        <v>18.940000000000001</v>
      </c>
      <c r="T57" s="16">
        <v>18.7</v>
      </c>
      <c r="U57" s="16">
        <v>18.899999999999999</v>
      </c>
      <c r="V57" t="s">
        <v>196</v>
      </c>
      <c r="W57" s="16">
        <v>18.5</v>
      </c>
      <c r="X57" s="16">
        <v>18.63</v>
      </c>
      <c r="Y57" s="16">
        <v>18.5</v>
      </c>
      <c r="Z57" s="16">
        <v>18.63</v>
      </c>
      <c r="AA57" t="s">
        <v>195</v>
      </c>
      <c r="AB57" s="16">
        <v>18.260000000000002</v>
      </c>
      <c r="AC57" s="16">
        <v>18.46</v>
      </c>
      <c r="AD57" s="16">
        <v>18.260000000000002</v>
      </c>
      <c r="AE57" s="16">
        <v>18.46</v>
      </c>
      <c r="AF57" t="s">
        <v>194</v>
      </c>
      <c r="AG57" s="16">
        <v>18.11</v>
      </c>
      <c r="AH57" s="16">
        <v>18.12</v>
      </c>
      <c r="AI57" s="16">
        <v>18.11</v>
      </c>
      <c r="AJ57" s="16">
        <v>18.12</v>
      </c>
    </row>
    <row r="58" spans="1:36" x14ac:dyDescent="0.25">
      <c r="A58" s="17">
        <v>44578</v>
      </c>
      <c r="B58" t="s">
        <v>146</v>
      </c>
      <c r="C58" s="16">
        <v>20.149999999999999</v>
      </c>
      <c r="D58" s="16">
        <v>20.3</v>
      </c>
      <c r="E58" s="16">
        <v>19.63</v>
      </c>
      <c r="F58" s="16">
        <v>19.64</v>
      </c>
      <c r="G58" t="s">
        <v>199</v>
      </c>
      <c r="H58" s="16">
        <v>19.600000000000001</v>
      </c>
      <c r="I58" s="16">
        <v>19.600000000000001</v>
      </c>
      <c r="J58" s="16">
        <v>19.11</v>
      </c>
      <c r="K58" s="16">
        <v>19.11</v>
      </c>
      <c r="L58" t="s">
        <v>198</v>
      </c>
      <c r="M58" s="16">
        <v>19.149999999999999</v>
      </c>
      <c r="N58" s="16">
        <v>19.28</v>
      </c>
      <c r="O58" s="16">
        <v>18.91</v>
      </c>
      <c r="P58" s="16">
        <v>18.93</v>
      </c>
      <c r="Q58" t="s">
        <v>197</v>
      </c>
      <c r="R58" s="16">
        <v>18.940000000000001</v>
      </c>
      <c r="S58" s="16">
        <v>18.96</v>
      </c>
      <c r="T58" s="16">
        <v>18.7</v>
      </c>
      <c r="U58" s="16">
        <v>18.72</v>
      </c>
      <c r="V58" t="s">
        <v>196</v>
      </c>
      <c r="W58" s="16">
        <v>18.690000000000001</v>
      </c>
      <c r="X58" s="16">
        <v>18.690000000000001</v>
      </c>
      <c r="Y58" s="16">
        <v>18.5</v>
      </c>
      <c r="Z58" s="16">
        <v>18.5</v>
      </c>
      <c r="AA58" t="s">
        <v>195</v>
      </c>
      <c r="AB58" s="16">
        <v>18.5</v>
      </c>
      <c r="AC58" s="16">
        <v>18.5</v>
      </c>
      <c r="AD58" s="16">
        <v>18.350000000000001</v>
      </c>
      <c r="AE58" s="16">
        <v>18.350000000000001</v>
      </c>
      <c r="AF58" t="s">
        <v>194</v>
      </c>
      <c r="AG58" s="16">
        <v>18.13</v>
      </c>
      <c r="AH58" s="16">
        <v>18.2</v>
      </c>
      <c r="AI58" s="16">
        <v>18.13</v>
      </c>
      <c r="AJ58" s="16">
        <v>18.14</v>
      </c>
    </row>
    <row r="59" spans="1:36" x14ac:dyDescent="0.25">
      <c r="A59" s="17">
        <v>44585</v>
      </c>
      <c r="B59" t="s">
        <v>146</v>
      </c>
      <c r="C59" s="16">
        <v>19.7</v>
      </c>
      <c r="D59" s="16">
        <v>20</v>
      </c>
      <c r="E59" s="16">
        <v>19.66</v>
      </c>
      <c r="F59" s="16">
        <v>19.91</v>
      </c>
      <c r="G59" t="s">
        <v>199</v>
      </c>
      <c r="H59" s="16">
        <v>19.25</v>
      </c>
      <c r="I59" s="16">
        <v>19.260000000000002</v>
      </c>
      <c r="J59" s="16">
        <v>19</v>
      </c>
      <c r="K59" s="16">
        <v>19.149999999999999</v>
      </c>
      <c r="L59" t="s">
        <v>198</v>
      </c>
      <c r="M59" s="16">
        <v>18.899999999999999</v>
      </c>
      <c r="N59" s="16">
        <v>19.05</v>
      </c>
      <c r="O59" s="16">
        <v>18.899999999999999</v>
      </c>
      <c r="P59" s="16">
        <v>18.899999999999999</v>
      </c>
      <c r="Q59" t="s">
        <v>197</v>
      </c>
      <c r="R59" s="16">
        <v>18.7</v>
      </c>
      <c r="S59" s="16">
        <v>18.809999999999999</v>
      </c>
      <c r="T59" s="16">
        <v>18.7</v>
      </c>
      <c r="U59" s="16">
        <v>18.7</v>
      </c>
      <c r="V59" t="s">
        <v>196</v>
      </c>
      <c r="W59" s="16">
        <v>18.5</v>
      </c>
      <c r="X59" s="16">
        <v>18.52</v>
      </c>
      <c r="Y59" s="16">
        <v>18.5</v>
      </c>
      <c r="Z59" s="16">
        <v>18.5</v>
      </c>
      <c r="AA59" t="s">
        <v>195</v>
      </c>
      <c r="AB59" s="16">
        <v>18.350000000000001</v>
      </c>
      <c r="AC59" s="16">
        <v>18.350000000000001</v>
      </c>
      <c r="AD59" s="16">
        <v>18.350000000000001</v>
      </c>
      <c r="AE59" s="16">
        <v>18.350000000000001</v>
      </c>
      <c r="AF59" t="s">
        <v>194</v>
      </c>
      <c r="AG59" s="16">
        <v>18.14</v>
      </c>
      <c r="AH59" s="16">
        <v>18.25</v>
      </c>
      <c r="AI59" s="16">
        <v>18.14</v>
      </c>
      <c r="AJ59" s="16">
        <v>18.25</v>
      </c>
    </row>
    <row r="60" spans="1:36" x14ac:dyDescent="0.25">
      <c r="A60" s="17">
        <v>44592</v>
      </c>
      <c r="B60" t="s">
        <v>146</v>
      </c>
      <c r="C60" s="16">
        <v>20</v>
      </c>
      <c r="D60" s="16">
        <v>20.18</v>
      </c>
      <c r="E60" s="16">
        <v>19.940000000000001</v>
      </c>
      <c r="F60" s="16">
        <v>20.100000000000001</v>
      </c>
      <c r="G60" t="s">
        <v>199</v>
      </c>
      <c r="H60" s="16">
        <v>19.45</v>
      </c>
      <c r="I60" s="16">
        <v>19.649999999999999</v>
      </c>
      <c r="J60" s="16">
        <v>19.399999999999999</v>
      </c>
      <c r="K60" s="16">
        <v>19.649999999999999</v>
      </c>
      <c r="L60" t="s">
        <v>198</v>
      </c>
      <c r="M60" s="16">
        <v>19.059999999999999</v>
      </c>
      <c r="N60" s="16">
        <v>19.34</v>
      </c>
      <c r="O60" s="16">
        <v>19.059999999999999</v>
      </c>
      <c r="P60" s="16">
        <v>19.329999999999998</v>
      </c>
      <c r="Q60" t="s">
        <v>197</v>
      </c>
      <c r="R60" s="16">
        <v>18.88</v>
      </c>
      <c r="S60" s="16">
        <v>19.100000000000001</v>
      </c>
      <c r="T60" s="16">
        <v>18.88</v>
      </c>
      <c r="U60" s="16">
        <v>19.100000000000001</v>
      </c>
      <c r="V60" t="s">
        <v>196</v>
      </c>
      <c r="W60" s="16">
        <v>18.510000000000002</v>
      </c>
      <c r="X60" s="16">
        <v>18.760000000000002</v>
      </c>
      <c r="Y60" s="16">
        <v>18.510000000000002</v>
      </c>
      <c r="Z60" s="16">
        <v>18.760000000000002</v>
      </c>
      <c r="AA60" t="s">
        <v>195</v>
      </c>
      <c r="AB60" s="16">
        <v>18.54</v>
      </c>
      <c r="AC60" s="16">
        <v>18.600000000000001</v>
      </c>
      <c r="AD60" s="16">
        <v>18.399999999999999</v>
      </c>
      <c r="AE60" s="16">
        <v>18.55</v>
      </c>
      <c r="AF60" t="s">
        <v>194</v>
      </c>
      <c r="AG60" s="16">
        <v>18.440000000000001</v>
      </c>
      <c r="AH60" s="16">
        <v>18.5</v>
      </c>
      <c r="AI60" s="16">
        <v>18.440000000000001</v>
      </c>
      <c r="AJ60" s="16">
        <v>18.5</v>
      </c>
    </row>
    <row r="61" spans="1:36" x14ac:dyDescent="0.25">
      <c r="A61" s="17">
        <v>44599</v>
      </c>
      <c r="B61" t="s">
        <v>146</v>
      </c>
      <c r="C61" s="16">
        <v>20.2</v>
      </c>
      <c r="D61" s="16">
        <v>20.65</v>
      </c>
      <c r="E61" s="16">
        <v>20.18</v>
      </c>
      <c r="F61" s="16">
        <v>20.6</v>
      </c>
      <c r="G61" t="s">
        <v>199</v>
      </c>
      <c r="H61" s="16">
        <v>19.71</v>
      </c>
      <c r="I61" s="16">
        <v>20.2</v>
      </c>
      <c r="J61" s="16">
        <v>19.71</v>
      </c>
      <c r="K61" s="16">
        <v>20.149999999999999</v>
      </c>
      <c r="L61" t="s">
        <v>198</v>
      </c>
      <c r="M61" s="16">
        <v>19.399999999999999</v>
      </c>
      <c r="N61" s="16">
        <v>19.760000000000002</v>
      </c>
      <c r="O61" s="16">
        <v>19.399999999999999</v>
      </c>
      <c r="P61" s="16">
        <v>19.72</v>
      </c>
      <c r="Q61" t="s">
        <v>197</v>
      </c>
      <c r="R61" s="16">
        <v>19.2</v>
      </c>
      <c r="S61" s="16">
        <v>19.53</v>
      </c>
      <c r="T61" s="16">
        <v>19.190000000000001</v>
      </c>
      <c r="U61" s="16">
        <v>19.53</v>
      </c>
      <c r="V61" t="s">
        <v>196</v>
      </c>
      <c r="W61" s="16">
        <v>18.850000000000001</v>
      </c>
      <c r="X61" s="16">
        <v>19.350000000000001</v>
      </c>
      <c r="Y61" s="16">
        <v>18.760000000000002</v>
      </c>
      <c r="Z61" s="16">
        <v>19.350000000000001</v>
      </c>
      <c r="AA61" t="s">
        <v>195</v>
      </c>
      <c r="AB61" s="16">
        <v>18.77</v>
      </c>
      <c r="AC61" s="16">
        <v>19.100000000000001</v>
      </c>
      <c r="AD61" s="16">
        <v>18.75</v>
      </c>
      <c r="AE61" s="16">
        <v>19.100000000000001</v>
      </c>
      <c r="AF61" t="s">
        <v>194</v>
      </c>
      <c r="AG61" s="16">
        <v>18.59</v>
      </c>
      <c r="AH61" s="16">
        <v>18.8</v>
      </c>
      <c r="AI61" s="16">
        <v>18.59</v>
      </c>
      <c r="AJ61" s="16">
        <v>18.760000000000002</v>
      </c>
    </row>
    <row r="62" spans="1:36" x14ac:dyDescent="0.25">
      <c r="A62" s="17">
        <v>44606</v>
      </c>
      <c r="B62" t="s">
        <v>146</v>
      </c>
      <c r="C62" s="16">
        <v>20.6</v>
      </c>
      <c r="D62" s="16">
        <v>20.7</v>
      </c>
      <c r="E62" s="16">
        <v>20.2</v>
      </c>
      <c r="F62" s="16">
        <v>20.3</v>
      </c>
      <c r="G62" t="s">
        <v>199</v>
      </c>
      <c r="H62" s="16">
        <v>20.149999999999999</v>
      </c>
      <c r="I62" s="16">
        <v>20.27</v>
      </c>
      <c r="J62" s="16">
        <v>19.809999999999999</v>
      </c>
      <c r="K62" s="16">
        <v>19.93</v>
      </c>
      <c r="L62" t="s">
        <v>198</v>
      </c>
      <c r="M62" s="16">
        <v>19.8</v>
      </c>
      <c r="N62" s="16">
        <v>19.8</v>
      </c>
      <c r="O62" s="16">
        <v>19.66</v>
      </c>
      <c r="P62" s="16">
        <v>19.7</v>
      </c>
      <c r="Q62" t="s">
        <v>197</v>
      </c>
      <c r="R62" s="16">
        <v>19.5</v>
      </c>
      <c r="S62" s="16">
        <v>19.5</v>
      </c>
      <c r="T62" s="16">
        <v>19.399999999999999</v>
      </c>
      <c r="U62" s="16">
        <v>19.43</v>
      </c>
      <c r="V62" t="s">
        <v>196</v>
      </c>
      <c r="W62" s="16">
        <v>19.2</v>
      </c>
      <c r="X62" s="16">
        <v>19.2</v>
      </c>
      <c r="Y62" s="16">
        <v>19.2</v>
      </c>
      <c r="Z62" s="16">
        <v>19.2</v>
      </c>
      <c r="AA62" t="s">
        <v>195</v>
      </c>
      <c r="AB62" s="16">
        <v>19.100000000000001</v>
      </c>
      <c r="AC62" s="16">
        <v>19.100000000000001</v>
      </c>
      <c r="AD62" s="16">
        <v>19.05</v>
      </c>
      <c r="AE62" s="16">
        <v>19.05</v>
      </c>
      <c r="AF62" t="s">
        <v>194</v>
      </c>
      <c r="AG62" s="16">
        <v>18.760000000000002</v>
      </c>
      <c r="AH62" s="16">
        <v>18.77</v>
      </c>
      <c r="AI62" s="16">
        <v>18.760000000000002</v>
      </c>
      <c r="AJ62" s="16">
        <v>18.77</v>
      </c>
    </row>
    <row r="63" spans="1:36" x14ac:dyDescent="0.25">
      <c r="A63" s="17">
        <v>44613</v>
      </c>
      <c r="B63" t="s">
        <v>146</v>
      </c>
      <c r="C63" s="16">
        <v>20.39</v>
      </c>
      <c r="D63" s="16">
        <v>21</v>
      </c>
      <c r="E63" s="16">
        <v>20.39</v>
      </c>
      <c r="F63" s="16">
        <v>20.67</v>
      </c>
      <c r="G63" t="s">
        <v>199</v>
      </c>
      <c r="H63" s="16">
        <v>19.79</v>
      </c>
      <c r="I63" s="16">
        <v>20.399999999999999</v>
      </c>
      <c r="J63" s="16">
        <v>19.79</v>
      </c>
      <c r="K63" s="16">
        <v>20.100000000000001</v>
      </c>
      <c r="L63" t="s">
        <v>198</v>
      </c>
      <c r="M63" s="16">
        <v>19.7</v>
      </c>
      <c r="N63" s="16">
        <v>19.97</v>
      </c>
      <c r="O63" s="16">
        <v>19.7</v>
      </c>
      <c r="P63" s="16">
        <v>19.8</v>
      </c>
      <c r="Q63" t="s">
        <v>197</v>
      </c>
      <c r="R63" s="16">
        <v>19.43</v>
      </c>
      <c r="S63" s="16">
        <v>19.75</v>
      </c>
      <c r="T63" s="16">
        <v>19.43</v>
      </c>
      <c r="U63" s="16">
        <v>19.649999999999999</v>
      </c>
      <c r="V63" t="s">
        <v>196</v>
      </c>
      <c r="W63" s="16">
        <v>19.2</v>
      </c>
      <c r="X63" s="16">
        <v>19.41</v>
      </c>
      <c r="Y63" s="16">
        <v>19.2</v>
      </c>
      <c r="Z63" s="16">
        <v>19.27</v>
      </c>
      <c r="AA63" t="s">
        <v>195</v>
      </c>
      <c r="AB63" s="16">
        <v>19.05</v>
      </c>
      <c r="AC63" s="16">
        <v>19.2</v>
      </c>
      <c r="AD63" s="16">
        <v>19.05</v>
      </c>
      <c r="AE63" s="16">
        <v>19.2</v>
      </c>
      <c r="AF63" t="s">
        <v>194</v>
      </c>
      <c r="AG63" s="16">
        <v>18.77</v>
      </c>
      <c r="AH63" s="16">
        <v>18.95</v>
      </c>
      <c r="AI63" s="16">
        <v>18.77</v>
      </c>
      <c r="AJ63" s="16">
        <v>18.95</v>
      </c>
    </row>
    <row r="64" spans="1:36" x14ac:dyDescent="0.25">
      <c r="A64" s="17">
        <v>44620</v>
      </c>
      <c r="B64" t="s">
        <v>146</v>
      </c>
      <c r="C64" s="16">
        <v>20.72</v>
      </c>
      <c r="D64" s="16">
        <v>21.49</v>
      </c>
      <c r="E64" s="16">
        <v>20.72</v>
      </c>
      <c r="F64" s="16">
        <v>21.49</v>
      </c>
      <c r="G64" t="s">
        <v>199</v>
      </c>
      <c r="H64" s="16">
        <v>20.149999999999999</v>
      </c>
      <c r="I64" s="16">
        <v>20.62</v>
      </c>
      <c r="J64" s="16">
        <v>20.149999999999999</v>
      </c>
      <c r="K64" s="16">
        <v>20.6</v>
      </c>
      <c r="L64" t="s">
        <v>198</v>
      </c>
      <c r="M64" s="16">
        <v>19.8</v>
      </c>
      <c r="N64" s="16">
        <v>20.350000000000001</v>
      </c>
      <c r="O64" s="16">
        <v>19.8</v>
      </c>
      <c r="P64" s="16">
        <v>20.34</v>
      </c>
      <c r="Q64" t="s">
        <v>197</v>
      </c>
      <c r="R64" s="16">
        <v>19.600000000000001</v>
      </c>
      <c r="S64" s="16">
        <v>20.02</v>
      </c>
      <c r="T64" s="16">
        <v>19.579999999999998</v>
      </c>
      <c r="U64" s="16">
        <v>20.02</v>
      </c>
      <c r="V64" t="s">
        <v>196</v>
      </c>
      <c r="W64" s="16">
        <v>19.27</v>
      </c>
      <c r="X64" s="16">
        <v>19.600000000000001</v>
      </c>
      <c r="Y64" s="16">
        <v>19.27</v>
      </c>
      <c r="Z64" s="16">
        <v>19.55</v>
      </c>
      <c r="AA64" t="s">
        <v>195</v>
      </c>
      <c r="AB64" s="16">
        <v>19.2</v>
      </c>
      <c r="AC64" s="16">
        <v>19.48</v>
      </c>
      <c r="AD64" s="16">
        <v>19.2</v>
      </c>
      <c r="AE64" s="16">
        <v>19.48</v>
      </c>
      <c r="AF64" t="s">
        <v>194</v>
      </c>
      <c r="AG64" s="16">
        <v>18.95</v>
      </c>
      <c r="AH64" s="16">
        <v>19.239999999999998</v>
      </c>
      <c r="AI64" s="16">
        <v>18.95</v>
      </c>
      <c r="AJ64" s="16">
        <v>19.239999999999998</v>
      </c>
    </row>
    <row r="65" spans="1:36" x14ac:dyDescent="0.25">
      <c r="A65" s="17">
        <v>44627</v>
      </c>
      <c r="B65" t="s">
        <v>146</v>
      </c>
      <c r="C65" s="16">
        <v>21.5</v>
      </c>
      <c r="D65" s="16">
        <v>22.2</v>
      </c>
      <c r="E65" s="16">
        <v>21.46</v>
      </c>
      <c r="F65" s="16">
        <v>22.1</v>
      </c>
      <c r="G65" t="s">
        <v>199</v>
      </c>
      <c r="H65" s="16">
        <v>20.8</v>
      </c>
      <c r="I65" s="16">
        <v>21.5</v>
      </c>
      <c r="J65" s="16">
        <v>20.8</v>
      </c>
      <c r="K65" s="16">
        <v>21.5</v>
      </c>
      <c r="L65" t="s">
        <v>198</v>
      </c>
      <c r="M65" s="16">
        <v>20.399999999999999</v>
      </c>
      <c r="N65" s="16">
        <v>20.88</v>
      </c>
      <c r="O65" s="16">
        <v>20.2</v>
      </c>
      <c r="P65" s="16">
        <v>20.83</v>
      </c>
      <c r="Q65" t="s">
        <v>197</v>
      </c>
      <c r="R65" s="16">
        <v>20.079999999999998</v>
      </c>
      <c r="S65" s="16">
        <v>20.65</v>
      </c>
      <c r="T65" s="16">
        <v>20.079999999999998</v>
      </c>
      <c r="U65" s="16">
        <v>20.65</v>
      </c>
      <c r="V65" t="s">
        <v>196</v>
      </c>
      <c r="W65" s="16">
        <v>19.7</v>
      </c>
      <c r="X65" s="16">
        <v>20.25</v>
      </c>
      <c r="Y65" s="16">
        <v>19.7</v>
      </c>
      <c r="Z65" s="16">
        <v>20.25</v>
      </c>
      <c r="AA65" t="s">
        <v>195</v>
      </c>
      <c r="AB65" s="16">
        <v>19.600000000000001</v>
      </c>
      <c r="AC65" s="16">
        <v>20.2</v>
      </c>
      <c r="AD65" s="16">
        <v>19.600000000000001</v>
      </c>
      <c r="AE65" s="16">
        <v>20.2</v>
      </c>
      <c r="AF65" t="s">
        <v>194</v>
      </c>
      <c r="AG65" s="16">
        <v>19.39</v>
      </c>
      <c r="AH65" s="16">
        <v>19.8</v>
      </c>
      <c r="AI65" s="16">
        <v>19.38</v>
      </c>
      <c r="AJ65" s="16">
        <v>19.8</v>
      </c>
    </row>
    <row r="66" spans="1:36" x14ac:dyDescent="0.25">
      <c r="A66" s="17">
        <v>44634</v>
      </c>
      <c r="B66" t="s">
        <v>146</v>
      </c>
      <c r="C66" s="16">
        <v>22.5</v>
      </c>
      <c r="D66" s="16">
        <v>22.57</v>
      </c>
      <c r="E66" s="16">
        <v>22.2</v>
      </c>
      <c r="F66" s="16">
        <v>22.33</v>
      </c>
      <c r="G66" t="s">
        <v>199</v>
      </c>
      <c r="H66" s="16">
        <v>21.56</v>
      </c>
      <c r="I66" s="16">
        <v>21.8</v>
      </c>
      <c r="J66" s="16">
        <v>21.43</v>
      </c>
      <c r="K66" s="16">
        <v>21.72</v>
      </c>
      <c r="L66" t="s">
        <v>198</v>
      </c>
      <c r="M66" s="16">
        <v>21</v>
      </c>
      <c r="N66" s="16">
        <v>21.17</v>
      </c>
      <c r="O66" s="16">
        <v>20.97</v>
      </c>
      <c r="P66" s="16">
        <v>21.1</v>
      </c>
      <c r="Q66" t="s">
        <v>197</v>
      </c>
      <c r="R66" s="16">
        <v>20.8</v>
      </c>
      <c r="S66" s="16">
        <v>20.8</v>
      </c>
      <c r="T66" s="16">
        <v>20.67</v>
      </c>
      <c r="U66" s="16">
        <v>20.72</v>
      </c>
      <c r="V66" t="s">
        <v>196</v>
      </c>
      <c r="W66" s="16">
        <v>20.399999999999999</v>
      </c>
      <c r="X66" s="16">
        <v>20.5</v>
      </c>
      <c r="Y66" s="16">
        <v>20.22</v>
      </c>
      <c r="Z66" s="16">
        <v>20.36</v>
      </c>
      <c r="AA66" t="s">
        <v>195</v>
      </c>
      <c r="AB66" s="16">
        <v>20.350000000000001</v>
      </c>
      <c r="AC66" s="16">
        <v>20.350000000000001</v>
      </c>
      <c r="AD66" s="16">
        <v>20.2</v>
      </c>
      <c r="AE66" s="16">
        <v>20.25</v>
      </c>
      <c r="AF66" t="s">
        <v>194</v>
      </c>
      <c r="AG66" s="16">
        <v>20</v>
      </c>
      <c r="AH66" s="16">
        <v>20.010000000000002</v>
      </c>
      <c r="AI66" s="16">
        <v>20</v>
      </c>
      <c r="AJ66" s="16">
        <v>20</v>
      </c>
    </row>
    <row r="67" spans="1:36" x14ac:dyDescent="0.25">
      <c r="A67" s="17">
        <v>44641</v>
      </c>
      <c r="B67" t="s">
        <v>146</v>
      </c>
      <c r="C67" s="16">
        <v>22.45</v>
      </c>
      <c r="D67" s="16">
        <v>23</v>
      </c>
      <c r="E67" s="16">
        <v>22.45</v>
      </c>
      <c r="F67" s="16">
        <v>22.79</v>
      </c>
      <c r="G67" t="s">
        <v>199</v>
      </c>
      <c r="H67" s="16">
        <v>21.8</v>
      </c>
      <c r="I67" s="16">
        <v>22.33</v>
      </c>
      <c r="J67" s="16">
        <v>21.73</v>
      </c>
      <c r="K67" s="16">
        <v>22.18</v>
      </c>
      <c r="L67" t="s">
        <v>198</v>
      </c>
      <c r="M67" s="16">
        <v>21.24</v>
      </c>
      <c r="N67" s="16">
        <v>21.7</v>
      </c>
      <c r="O67" s="16">
        <v>21.24</v>
      </c>
      <c r="P67" s="16">
        <v>21.63</v>
      </c>
      <c r="Q67" t="s">
        <v>197</v>
      </c>
      <c r="R67" s="16">
        <v>20.8</v>
      </c>
      <c r="S67" s="16">
        <v>21.3</v>
      </c>
      <c r="T67" s="16">
        <v>20.8</v>
      </c>
      <c r="U67" s="16">
        <v>21.27</v>
      </c>
      <c r="V67" t="s">
        <v>196</v>
      </c>
      <c r="W67" s="16">
        <v>20.5</v>
      </c>
      <c r="X67" s="16">
        <v>20.98</v>
      </c>
      <c r="Y67" s="16">
        <v>20.5</v>
      </c>
      <c r="Z67" s="16">
        <v>20.98</v>
      </c>
      <c r="AA67" t="s">
        <v>195</v>
      </c>
      <c r="AB67" s="16">
        <v>20.399999999999999</v>
      </c>
      <c r="AC67" s="16">
        <v>20.6</v>
      </c>
      <c r="AD67" s="16">
        <v>20.399999999999999</v>
      </c>
      <c r="AE67" s="16">
        <v>20.6</v>
      </c>
      <c r="AF67" t="s">
        <v>194</v>
      </c>
      <c r="AG67" s="16">
        <v>20.100000000000001</v>
      </c>
      <c r="AH67" s="16">
        <v>20.3</v>
      </c>
      <c r="AI67" s="16">
        <v>20.100000000000001</v>
      </c>
      <c r="AJ67" s="16">
        <v>20.3</v>
      </c>
    </row>
    <row r="68" spans="1:36" x14ac:dyDescent="0.25">
      <c r="A68" s="17">
        <v>44648</v>
      </c>
      <c r="B68" t="s">
        <v>146</v>
      </c>
      <c r="C68" s="16">
        <v>22.73</v>
      </c>
      <c r="D68" s="16">
        <v>22.79</v>
      </c>
      <c r="E68" s="16">
        <v>22.38</v>
      </c>
      <c r="F68" s="16">
        <v>22.38</v>
      </c>
      <c r="G68" t="s">
        <v>199</v>
      </c>
      <c r="H68" s="16">
        <v>22.2</v>
      </c>
      <c r="I68" s="16">
        <v>22.2</v>
      </c>
      <c r="J68" s="16">
        <v>21.93</v>
      </c>
      <c r="K68" s="16">
        <v>22</v>
      </c>
      <c r="L68" t="s">
        <v>198</v>
      </c>
      <c r="M68" s="16">
        <v>21.63</v>
      </c>
      <c r="N68" s="16">
        <v>21.63</v>
      </c>
      <c r="O68" s="16">
        <v>21.49</v>
      </c>
      <c r="P68" s="16">
        <v>21.55</v>
      </c>
      <c r="Q68" t="s">
        <v>197</v>
      </c>
      <c r="R68" s="16">
        <v>21.21</v>
      </c>
      <c r="S68" s="16">
        <v>21.25</v>
      </c>
      <c r="T68" s="16">
        <v>21.2</v>
      </c>
      <c r="U68" s="16">
        <v>21.25</v>
      </c>
      <c r="V68" t="s">
        <v>196</v>
      </c>
      <c r="W68" s="16">
        <v>21</v>
      </c>
      <c r="X68" s="16">
        <v>21</v>
      </c>
      <c r="Y68" s="16">
        <v>20.8</v>
      </c>
      <c r="Z68" s="16">
        <v>21</v>
      </c>
      <c r="AA68" t="s">
        <v>195</v>
      </c>
      <c r="AB68" s="16">
        <v>20.65</v>
      </c>
      <c r="AC68" s="16">
        <v>20.77</v>
      </c>
      <c r="AD68" s="16">
        <v>20.57</v>
      </c>
      <c r="AE68" s="16">
        <v>20.77</v>
      </c>
      <c r="AF68" t="s">
        <v>194</v>
      </c>
      <c r="AG68" s="16">
        <v>20.43</v>
      </c>
      <c r="AH68" s="16">
        <v>20.54</v>
      </c>
      <c r="AI68" s="16">
        <v>20.309999999999999</v>
      </c>
      <c r="AJ68" s="16">
        <v>20.54</v>
      </c>
    </row>
    <row r="69" spans="1:36" x14ac:dyDescent="0.25">
      <c r="A69" s="17">
        <v>44655</v>
      </c>
      <c r="B69" t="s">
        <v>146</v>
      </c>
      <c r="C69" s="16">
        <v>22.48</v>
      </c>
      <c r="D69" s="16">
        <v>23.1</v>
      </c>
      <c r="E69" s="16">
        <v>22.48</v>
      </c>
      <c r="F69" s="16">
        <v>23.1</v>
      </c>
      <c r="G69" t="s">
        <v>199</v>
      </c>
      <c r="H69" s="16">
        <v>22.1</v>
      </c>
      <c r="I69" s="16">
        <v>22.36</v>
      </c>
      <c r="J69" s="16">
        <v>22.05</v>
      </c>
      <c r="K69" s="16">
        <v>22.3</v>
      </c>
      <c r="L69" t="s">
        <v>198</v>
      </c>
      <c r="M69" s="16">
        <v>21.55</v>
      </c>
      <c r="N69" s="16">
        <v>21.9</v>
      </c>
      <c r="O69" s="16">
        <v>21.55</v>
      </c>
      <c r="P69" s="16">
        <v>21.85</v>
      </c>
      <c r="Q69" t="s">
        <v>197</v>
      </c>
      <c r="R69" s="16">
        <v>21.25</v>
      </c>
      <c r="S69" s="16">
        <v>21.52</v>
      </c>
      <c r="T69" s="16">
        <v>21.25</v>
      </c>
      <c r="U69" s="16">
        <v>21.52</v>
      </c>
      <c r="V69" t="s">
        <v>196</v>
      </c>
      <c r="W69" s="16">
        <v>21</v>
      </c>
      <c r="X69" s="16">
        <v>21.15</v>
      </c>
      <c r="Y69" s="16">
        <v>21</v>
      </c>
      <c r="Z69" s="16">
        <v>21.15</v>
      </c>
      <c r="AA69" t="s">
        <v>195</v>
      </c>
      <c r="AB69" s="16">
        <v>20.77</v>
      </c>
      <c r="AC69" s="16">
        <v>20.8</v>
      </c>
      <c r="AD69" s="16">
        <v>20.7</v>
      </c>
      <c r="AE69" s="16">
        <v>20.77</v>
      </c>
      <c r="AF69" t="s">
        <v>194</v>
      </c>
      <c r="AG69" s="16">
        <v>20.440000000000001</v>
      </c>
      <c r="AH69" s="16">
        <v>20.5</v>
      </c>
      <c r="AI69" s="16">
        <v>20.38</v>
      </c>
      <c r="AJ69" s="16">
        <v>20.5</v>
      </c>
    </row>
    <row r="70" spans="1:36" x14ac:dyDescent="0.25">
      <c r="A70" s="17">
        <v>44662</v>
      </c>
      <c r="B70" t="s">
        <v>146</v>
      </c>
      <c r="C70" s="16">
        <v>23</v>
      </c>
      <c r="D70" s="16">
        <v>23.35</v>
      </c>
      <c r="E70" s="16">
        <v>23</v>
      </c>
      <c r="F70" s="16">
        <v>23.35</v>
      </c>
      <c r="G70" t="s">
        <v>199</v>
      </c>
      <c r="H70" s="16">
        <v>22.31</v>
      </c>
      <c r="I70" s="16">
        <v>22.53</v>
      </c>
      <c r="J70" s="16">
        <v>22.27</v>
      </c>
      <c r="K70" s="16">
        <v>22.5</v>
      </c>
      <c r="L70" t="s">
        <v>198</v>
      </c>
      <c r="M70" s="16">
        <v>21.85</v>
      </c>
      <c r="N70" s="16">
        <v>22</v>
      </c>
      <c r="O70" s="16">
        <v>21.8</v>
      </c>
      <c r="P70" s="16">
        <v>22</v>
      </c>
      <c r="Q70" t="s">
        <v>197</v>
      </c>
      <c r="R70" s="16">
        <v>21.5</v>
      </c>
      <c r="S70" s="16">
        <v>21.76</v>
      </c>
      <c r="T70" s="16">
        <v>21.45</v>
      </c>
      <c r="U70" s="16">
        <v>21.76</v>
      </c>
      <c r="V70" t="s">
        <v>196</v>
      </c>
      <c r="W70" s="16">
        <v>21.15</v>
      </c>
      <c r="X70" s="16">
        <v>21.45</v>
      </c>
      <c r="Y70" s="16">
        <v>21.05</v>
      </c>
      <c r="Z70" s="16">
        <v>21.45</v>
      </c>
      <c r="AA70" t="s">
        <v>195</v>
      </c>
      <c r="AB70" s="16">
        <v>20.75</v>
      </c>
      <c r="AC70" s="16">
        <v>21.1</v>
      </c>
      <c r="AD70" s="16">
        <v>20.62</v>
      </c>
      <c r="AE70" s="16">
        <v>21.1</v>
      </c>
      <c r="AF70" t="s">
        <v>194</v>
      </c>
      <c r="AG70" s="16">
        <v>20.64</v>
      </c>
      <c r="AH70" s="16">
        <v>20.75</v>
      </c>
      <c r="AI70" s="16">
        <v>20.5</v>
      </c>
      <c r="AJ70" s="16">
        <v>20.75</v>
      </c>
    </row>
    <row r="71" spans="1:36" x14ac:dyDescent="0.25">
      <c r="A71" s="17">
        <v>44669</v>
      </c>
      <c r="B71" t="s">
        <v>146</v>
      </c>
      <c r="C71" s="16">
        <v>23.5</v>
      </c>
      <c r="D71" s="16">
        <v>23.56</v>
      </c>
      <c r="E71" s="16">
        <v>22.76</v>
      </c>
      <c r="F71" s="16">
        <v>22.95</v>
      </c>
      <c r="G71" t="s">
        <v>199</v>
      </c>
      <c r="H71" s="16">
        <v>22.6</v>
      </c>
      <c r="I71" s="16">
        <v>22.75</v>
      </c>
      <c r="J71" s="16">
        <v>22.06</v>
      </c>
      <c r="K71" s="16">
        <v>22.25</v>
      </c>
      <c r="L71" t="s">
        <v>198</v>
      </c>
      <c r="M71" s="16">
        <v>22.07</v>
      </c>
      <c r="N71" s="16">
        <v>22.31</v>
      </c>
      <c r="O71" s="16">
        <v>21.74</v>
      </c>
      <c r="P71" s="16">
        <v>21.74</v>
      </c>
      <c r="Q71" t="s">
        <v>197</v>
      </c>
      <c r="R71" s="16">
        <v>21.71</v>
      </c>
      <c r="S71" s="16">
        <v>21.82</v>
      </c>
      <c r="T71" s="16">
        <v>21.3</v>
      </c>
      <c r="U71" s="16">
        <v>21.3</v>
      </c>
      <c r="V71" t="s">
        <v>196</v>
      </c>
      <c r="W71" s="16">
        <v>21.35</v>
      </c>
      <c r="X71" s="16">
        <v>21.4</v>
      </c>
      <c r="Y71" s="16">
        <v>21</v>
      </c>
      <c r="Z71" s="16">
        <v>21</v>
      </c>
      <c r="AA71" t="s">
        <v>195</v>
      </c>
      <c r="AB71" s="16">
        <v>21.05</v>
      </c>
      <c r="AC71" s="16">
        <v>21.09</v>
      </c>
      <c r="AD71" s="16">
        <v>20.56</v>
      </c>
      <c r="AE71" s="16">
        <v>20.65</v>
      </c>
      <c r="AF71" t="s">
        <v>194</v>
      </c>
      <c r="AG71" s="16">
        <v>20.7</v>
      </c>
      <c r="AH71" s="16">
        <v>20.7</v>
      </c>
      <c r="AI71" s="16">
        <v>20.309999999999999</v>
      </c>
      <c r="AJ71" s="16">
        <v>20.309999999999999</v>
      </c>
    </row>
    <row r="72" spans="1:36" x14ac:dyDescent="0.25">
      <c r="A72" s="17">
        <v>44676</v>
      </c>
      <c r="B72" t="s">
        <v>146</v>
      </c>
      <c r="C72" s="16">
        <v>23.05</v>
      </c>
      <c r="D72" s="16">
        <v>23.16</v>
      </c>
      <c r="E72" s="16">
        <v>22.47</v>
      </c>
      <c r="F72" s="16">
        <v>22.51</v>
      </c>
      <c r="G72" t="s">
        <v>199</v>
      </c>
      <c r="H72" s="16">
        <v>22.25</v>
      </c>
      <c r="I72" s="16">
        <v>22.42</v>
      </c>
      <c r="J72" s="16">
        <v>21.67</v>
      </c>
      <c r="K72" s="16">
        <v>21.79</v>
      </c>
      <c r="L72" t="s">
        <v>198</v>
      </c>
      <c r="M72" s="16">
        <v>21.8</v>
      </c>
      <c r="N72" s="16">
        <v>21.81</v>
      </c>
      <c r="O72" s="16">
        <v>21.14</v>
      </c>
      <c r="P72" s="16">
        <v>21.2</v>
      </c>
      <c r="Q72" t="s">
        <v>197</v>
      </c>
      <c r="R72" s="16">
        <v>21.3</v>
      </c>
      <c r="S72" s="16">
        <v>21.46</v>
      </c>
      <c r="T72" s="16">
        <v>20.71</v>
      </c>
      <c r="U72" s="16">
        <v>20.9</v>
      </c>
      <c r="V72" t="s">
        <v>196</v>
      </c>
      <c r="W72" s="16">
        <v>21</v>
      </c>
      <c r="X72" s="16">
        <v>21</v>
      </c>
      <c r="Y72" s="16">
        <v>20.32</v>
      </c>
      <c r="Z72" s="16">
        <v>20.329999999999998</v>
      </c>
      <c r="AA72" t="s">
        <v>195</v>
      </c>
      <c r="AB72" s="16">
        <v>20.65</v>
      </c>
      <c r="AC72" s="16">
        <v>20.65</v>
      </c>
      <c r="AD72" s="16">
        <v>19.95</v>
      </c>
      <c r="AE72" s="16">
        <v>20.29</v>
      </c>
      <c r="AF72" t="s">
        <v>194</v>
      </c>
      <c r="AG72" s="16">
        <v>20.309999999999999</v>
      </c>
      <c r="AH72" s="16">
        <v>20.309999999999999</v>
      </c>
      <c r="AI72" s="16">
        <v>19.8</v>
      </c>
      <c r="AJ72" s="16">
        <v>19.899999999999999</v>
      </c>
    </row>
    <row r="73" spans="1:36" x14ac:dyDescent="0.25">
      <c r="A73" s="17">
        <v>44683</v>
      </c>
      <c r="B73" t="s">
        <v>146</v>
      </c>
      <c r="C73" s="16">
        <v>22.48</v>
      </c>
      <c r="D73" s="16">
        <v>22.48</v>
      </c>
      <c r="E73" s="16">
        <v>21.86</v>
      </c>
      <c r="F73" s="16">
        <v>22.06</v>
      </c>
      <c r="G73" t="s">
        <v>199</v>
      </c>
      <c r="H73" s="16">
        <v>21.72</v>
      </c>
      <c r="I73" s="16">
        <v>21.72</v>
      </c>
      <c r="J73" s="16">
        <v>21.07</v>
      </c>
      <c r="K73" s="16">
        <v>21.15</v>
      </c>
      <c r="L73" t="s">
        <v>198</v>
      </c>
      <c r="M73" s="16">
        <v>21.2</v>
      </c>
      <c r="N73" s="16">
        <v>21.2</v>
      </c>
      <c r="O73" s="16">
        <v>20.58</v>
      </c>
      <c r="P73" s="16">
        <v>20.78</v>
      </c>
      <c r="Q73" t="s">
        <v>197</v>
      </c>
      <c r="R73" s="16">
        <v>20.77</v>
      </c>
      <c r="S73" s="16">
        <v>20.77</v>
      </c>
      <c r="T73" s="16">
        <v>20.11</v>
      </c>
      <c r="U73" s="16">
        <v>20.12</v>
      </c>
      <c r="V73" t="s">
        <v>196</v>
      </c>
      <c r="W73" s="16">
        <v>20.329999999999998</v>
      </c>
      <c r="X73" s="16">
        <v>20.46</v>
      </c>
      <c r="Y73" s="16">
        <v>19.850000000000001</v>
      </c>
      <c r="Z73" s="16">
        <v>19.850000000000001</v>
      </c>
      <c r="AA73" t="s">
        <v>195</v>
      </c>
      <c r="AB73" s="16">
        <v>20</v>
      </c>
      <c r="AC73" s="16">
        <v>20.100000000000001</v>
      </c>
      <c r="AD73" s="16">
        <v>19.600000000000001</v>
      </c>
      <c r="AE73" s="16">
        <v>19.7</v>
      </c>
      <c r="AF73" t="s">
        <v>194</v>
      </c>
      <c r="AG73" s="16">
        <v>19.899999999999999</v>
      </c>
      <c r="AH73" s="16">
        <v>19.899999999999999</v>
      </c>
      <c r="AI73" s="16">
        <v>19.45</v>
      </c>
      <c r="AJ73" s="16">
        <v>19.690000000000001</v>
      </c>
    </row>
    <row r="74" spans="1:36" x14ac:dyDescent="0.25">
      <c r="A74" s="17">
        <v>44690</v>
      </c>
      <c r="B74" t="s">
        <v>146</v>
      </c>
      <c r="C74" s="16">
        <v>21.92</v>
      </c>
      <c r="D74" s="16">
        <v>22</v>
      </c>
      <c r="E74" s="16">
        <v>21.67</v>
      </c>
      <c r="F74" s="16">
        <v>21.81</v>
      </c>
      <c r="G74" t="s">
        <v>199</v>
      </c>
      <c r="H74" s="16">
        <v>21.1</v>
      </c>
      <c r="I74" s="16">
        <v>21.1</v>
      </c>
      <c r="J74" s="16">
        <v>20.85</v>
      </c>
      <c r="K74" s="16">
        <v>21.1</v>
      </c>
      <c r="L74" t="s">
        <v>198</v>
      </c>
      <c r="M74" s="16">
        <v>20.6</v>
      </c>
      <c r="N74" s="16">
        <v>20.6</v>
      </c>
      <c r="O74" s="16">
        <v>20.36</v>
      </c>
      <c r="P74" s="16">
        <v>20.48</v>
      </c>
      <c r="Q74" t="s">
        <v>197</v>
      </c>
      <c r="R74" s="16">
        <v>20.100000000000001</v>
      </c>
      <c r="S74" s="16">
        <v>20.18</v>
      </c>
      <c r="T74" s="16">
        <v>19.95</v>
      </c>
      <c r="U74" s="16">
        <v>20.18</v>
      </c>
      <c r="V74" t="s">
        <v>196</v>
      </c>
      <c r="W74" s="16">
        <v>19.89</v>
      </c>
      <c r="X74" s="16">
        <v>20.010000000000002</v>
      </c>
      <c r="Y74" s="16">
        <v>19.7</v>
      </c>
      <c r="Z74" s="16">
        <v>19.940000000000001</v>
      </c>
      <c r="AA74" t="s">
        <v>195</v>
      </c>
      <c r="AB74" s="16">
        <v>19.5</v>
      </c>
      <c r="AC74" s="16">
        <v>19.72</v>
      </c>
      <c r="AD74" s="16">
        <v>19.45</v>
      </c>
      <c r="AE74" s="16">
        <v>19.72</v>
      </c>
      <c r="AF74" t="s">
        <v>194</v>
      </c>
      <c r="AG74" s="16">
        <v>19.47</v>
      </c>
      <c r="AH74" s="16">
        <v>19.5</v>
      </c>
      <c r="AI74" s="16">
        <v>19.23</v>
      </c>
      <c r="AJ74" s="16">
        <v>19.5</v>
      </c>
    </row>
    <row r="75" spans="1:36" x14ac:dyDescent="0.25">
      <c r="A75" s="17">
        <v>44697</v>
      </c>
      <c r="B75" t="s">
        <v>146</v>
      </c>
      <c r="C75" s="16">
        <v>21.77</v>
      </c>
      <c r="D75" s="16">
        <v>22.6</v>
      </c>
      <c r="E75" s="16">
        <v>21.77</v>
      </c>
      <c r="F75" s="16">
        <v>22.5</v>
      </c>
      <c r="G75" t="s">
        <v>199</v>
      </c>
      <c r="H75" s="16">
        <v>21.1</v>
      </c>
      <c r="I75" s="16">
        <v>21.64</v>
      </c>
      <c r="J75" s="16">
        <v>21.1</v>
      </c>
      <c r="K75" s="16">
        <v>21.55</v>
      </c>
      <c r="L75" t="s">
        <v>198</v>
      </c>
      <c r="M75" s="16">
        <v>20.5</v>
      </c>
      <c r="N75" s="16">
        <v>20.96</v>
      </c>
      <c r="O75" s="16">
        <v>20.49</v>
      </c>
      <c r="P75" s="16">
        <v>20.92</v>
      </c>
      <c r="Q75" t="s">
        <v>197</v>
      </c>
      <c r="R75" s="16">
        <v>20.190000000000001</v>
      </c>
      <c r="S75" s="16">
        <v>20.65</v>
      </c>
      <c r="T75" s="16">
        <v>20.190000000000001</v>
      </c>
      <c r="U75" s="16">
        <v>20.62</v>
      </c>
      <c r="V75" t="s">
        <v>196</v>
      </c>
      <c r="W75" s="16">
        <v>19.98</v>
      </c>
      <c r="X75" s="16">
        <v>20.37</v>
      </c>
      <c r="Y75" s="16">
        <v>19.98</v>
      </c>
      <c r="Z75" s="16">
        <v>20.350000000000001</v>
      </c>
      <c r="AA75" t="s">
        <v>195</v>
      </c>
      <c r="AB75" s="16">
        <v>19.72</v>
      </c>
      <c r="AC75" s="16">
        <v>20.25</v>
      </c>
      <c r="AD75" s="16">
        <v>19.72</v>
      </c>
      <c r="AE75" s="16">
        <v>20.25</v>
      </c>
      <c r="AF75" t="s">
        <v>194</v>
      </c>
      <c r="AG75" s="16">
        <v>19.5</v>
      </c>
      <c r="AH75" s="16">
        <v>20</v>
      </c>
      <c r="AI75" s="16">
        <v>19.5</v>
      </c>
      <c r="AJ75" s="16">
        <v>19.95</v>
      </c>
    </row>
    <row r="76" spans="1:36" x14ac:dyDescent="0.25">
      <c r="A76" s="17">
        <v>44704</v>
      </c>
      <c r="B76" t="s">
        <v>146</v>
      </c>
      <c r="C76" s="16">
        <v>22.49</v>
      </c>
      <c r="D76" s="16">
        <v>22.83</v>
      </c>
      <c r="E76" s="16">
        <v>22.37</v>
      </c>
      <c r="F76" s="16">
        <v>22.81</v>
      </c>
      <c r="G76" t="s">
        <v>199</v>
      </c>
      <c r="H76" s="16">
        <v>21.55</v>
      </c>
      <c r="I76" s="16">
        <v>21.91</v>
      </c>
      <c r="J76" s="16">
        <v>21.55</v>
      </c>
      <c r="K76" s="16">
        <v>21.87</v>
      </c>
      <c r="L76" t="s">
        <v>198</v>
      </c>
      <c r="M76" s="16">
        <v>20.92</v>
      </c>
      <c r="N76" s="16">
        <v>21.4</v>
      </c>
      <c r="O76" s="16">
        <v>20.92</v>
      </c>
      <c r="P76" s="16">
        <v>21.34</v>
      </c>
      <c r="Q76" t="s">
        <v>197</v>
      </c>
      <c r="R76" s="16">
        <v>20.59</v>
      </c>
      <c r="S76" s="16">
        <v>21.01</v>
      </c>
      <c r="T76" s="16">
        <v>20.58</v>
      </c>
      <c r="U76" s="16">
        <v>21.01</v>
      </c>
      <c r="V76" t="s">
        <v>196</v>
      </c>
      <c r="W76" s="16">
        <v>20.38</v>
      </c>
      <c r="X76" s="16">
        <v>20.62</v>
      </c>
      <c r="Y76" s="16">
        <v>20.38</v>
      </c>
      <c r="Z76" s="16">
        <v>20.61</v>
      </c>
      <c r="AA76" t="s">
        <v>195</v>
      </c>
      <c r="AB76" s="16">
        <v>20.25</v>
      </c>
      <c r="AC76" s="16">
        <v>20.309999999999999</v>
      </c>
      <c r="AD76" s="16">
        <v>20.100000000000001</v>
      </c>
      <c r="AE76" s="16">
        <v>20.260000000000002</v>
      </c>
      <c r="AF76" t="s">
        <v>194</v>
      </c>
      <c r="AG76" s="16">
        <v>19.95</v>
      </c>
      <c r="AH76" s="16">
        <v>20.2</v>
      </c>
      <c r="AI76" s="16">
        <v>19.93</v>
      </c>
      <c r="AJ76" s="16">
        <v>20.18</v>
      </c>
    </row>
    <row r="77" spans="1:36" x14ac:dyDescent="0.25">
      <c r="A77" s="17">
        <v>44711</v>
      </c>
      <c r="B77" t="s">
        <v>146</v>
      </c>
      <c r="C77" s="16">
        <v>22.88</v>
      </c>
      <c r="D77" s="16">
        <v>23.35</v>
      </c>
      <c r="E77" s="16">
        <v>22.88</v>
      </c>
      <c r="F77" s="16">
        <v>23.24</v>
      </c>
      <c r="G77" t="s">
        <v>199</v>
      </c>
      <c r="H77" s="16">
        <v>22</v>
      </c>
      <c r="I77" s="16">
        <v>22.49</v>
      </c>
      <c r="J77" s="16">
        <v>22</v>
      </c>
      <c r="K77" s="16">
        <v>22.32</v>
      </c>
      <c r="L77" t="s">
        <v>198</v>
      </c>
      <c r="M77" s="16">
        <v>21.58</v>
      </c>
      <c r="N77" s="16">
        <v>21.85</v>
      </c>
      <c r="O77" s="16">
        <v>21.53</v>
      </c>
      <c r="P77" s="16">
        <v>21.85</v>
      </c>
      <c r="Q77" t="s">
        <v>197</v>
      </c>
      <c r="R77" s="16">
        <v>21.1</v>
      </c>
      <c r="S77" s="16">
        <v>21.54</v>
      </c>
      <c r="T77" s="16">
        <v>21.1</v>
      </c>
      <c r="U77" s="16">
        <v>21.54</v>
      </c>
      <c r="V77" t="s">
        <v>196</v>
      </c>
      <c r="W77" s="16">
        <v>20.7</v>
      </c>
      <c r="X77" s="16">
        <v>21.29</v>
      </c>
      <c r="Y77" s="16">
        <v>20.7</v>
      </c>
      <c r="Z77" s="16">
        <v>21.17</v>
      </c>
      <c r="AA77" t="s">
        <v>195</v>
      </c>
      <c r="AB77" s="16">
        <v>20.399999999999999</v>
      </c>
      <c r="AC77" s="16">
        <v>21.05</v>
      </c>
      <c r="AD77" s="16">
        <v>20.399999999999999</v>
      </c>
      <c r="AE77" s="16">
        <v>21.05</v>
      </c>
      <c r="AF77" t="s">
        <v>194</v>
      </c>
      <c r="AG77" s="16">
        <v>20.190000000000001</v>
      </c>
      <c r="AH77" s="16">
        <v>20.7</v>
      </c>
      <c r="AI77" s="16">
        <v>20.18</v>
      </c>
      <c r="AJ77" s="16">
        <v>20.7</v>
      </c>
    </row>
    <row r="78" spans="1:36" x14ac:dyDescent="0.25">
      <c r="A78" s="17">
        <v>44718</v>
      </c>
      <c r="B78" t="s">
        <v>146</v>
      </c>
      <c r="C78" s="16">
        <v>23.25</v>
      </c>
      <c r="D78" s="16">
        <v>23.6</v>
      </c>
      <c r="E78" s="16">
        <v>23.25</v>
      </c>
      <c r="F78" s="16">
        <v>23.5</v>
      </c>
      <c r="G78" t="s">
        <v>199</v>
      </c>
      <c r="H78" s="16">
        <v>22.4</v>
      </c>
      <c r="I78" s="16">
        <v>22.74</v>
      </c>
      <c r="J78" s="16">
        <v>22.32</v>
      </c>
      <c r="K78" s="16">
        <v>22.67</v>
      </c>
      <c r="L78" t="s">
        <v>198</v>
      </c>
      <c r="M78" s="16">
        <v>22</v>
      </c>
      <c r="N78" s="16">
        <v>22.2</v>
      </c>
      <c r="O78" s="16">
        <v>21.7</v>
      </c>
      <c r="P78" s="16">
        <v>22.14</v>
      </c>
      <c r="Q78" t="s">
        <v>197</v>
      </c>
      <c r="R78" s="16">
        <v>21.6</v>
      </c>
      <c r="S78" s="16">
        <v>21.79</v>
      </c>
      <c r="T78" s="16">
        <v>21.47</v>
      </c>
      <c r="U78" s="16">
        <v>21.79</v>
      </c>
      <c r="V78" t="s">
        <v>196</v>
      </c>
      <c r="W78" s="16">
        <v>21.25</v>
      </c>
      <c r="X78" s="16">
        <v>21.5</v>
      </c>
      <c r="Y78" s="16">
        <v>21.25</v>
      </c>
      <c r="Z78" s="16">
        <v>21.5</v>
      </c>
      <c r="AA78" t="s">
        <v>195</v>
      </c>
      <c r="AB78" s="16">
        <v>21.1</v>
      </c>
      <c r="AC78" s="16">
        <v>21.35</v>
      </c>
      <c r="AD78" s="16">
        <v>21.06</v>
      </c>
      <c r="AE78" s="16">
        <v>21.3</v>
      </c>
      <c r="AF78" t="s">
        <v>194</v>
      </c>
      <c r="AG78" s="16">
        <v>20.75</v>
      </c>
      <c r="AH78" s="16">
        <v>21.05</v>
      </c>
      <c r="AI78" s="16">
        <v>20.75</v>
      </c>
      <c r="AJ78" s="16">
        <v>21.05</v>
      </c>
    </row>
    <row r="79" spans="1:36" x14ac:dyDescent="0.25">
      <c r="A79" s="17">
        <v>44725</v>
      </c>
      <c r="B79" t="s">
        <v>146</v>
      </c>
      <c r="C79" s="16">
        <v>23.5</v>
      </c>
      <c r="D79" s="16">
        <v>23.5</v>
      </c>
      <c r="E79" s="16">
        <v>22.89</v>
      </c>
      <c r="F79" s="16">
        <v>22.9</v>
      </c>
      <c r="G79" t="s">
        <v>199</v>
      </c>
      <c r="H79" s="16">
        <v>22.65</v>
      </c>
      <c r="I79" s="16">
        <v>22.65</v>
      </c>
      <c r="J79" s="16">
        <v>22.08</v>
      </c>
      <c r="K79" s="16">
        <v>22.17</v>
      </c>
      <c r="L79" t="s">
        <v>198</v>
      </c>
      <c r="M79" s="16">
        <v>22.14</v>
      </c>
      <c r="N79" s="16">
        <v>22.14</v>
      </c>
      <c r="O79" s="16">
        <v>21.6</v>
      </c>
      <c r="P79" s="16">
        <v>21.7</v>
      </c>
      <c r="Q79" t="s">
        <v>197</v>
      </c>
      <c r="R79" s="16">
        <v>21.79</v>
      </c>
      <c r="S79" s="16">
        <v>21.79</v>
      </c>
      <c r="T79" s="16">
        <v>21.25</v>
      </c>
      <c r="U79" s="16">
        <v>21.37</v>
      </c>
      <c r="V79" t="s">
        <v>196</v>
      </c>
      <c r="W79" s="16">
        <v>21.5</v>
      </c>
      <c r="X79" s="16">
        <v>21.5</v>
      </c>
      <c r="Y79" s="16">
        <v>21.05</v>
      </c>
      <c r="Z79" s="16">
        <v>21.05</v>
      </c>
      <c r="AA79" t="s">
        <v>195</v>
      </c>
      <c r="AB79" s="16">
        <v>21.3</v>
      </c>
      <c r="AC79" s="16">
        <v>21.3</v>
      </c>
      <c r="AD79" s="16">
        <v>20.92</v>
      </c>
      <c r="AE79" s="16">
        <v>20.95</v>
      </c>
      <c r="AF79" t="s">
        <v>194</v>
      </c>
      <c r="AG79" s="16">
        <v>21.05</v>
      </c>
      <c r="AH79" s="16">
        <v>21.05</v>
      </c>
      <c r="AI79" s="16">
        <v>20.72</v>
      </c>
      <c r="AJ79" s="16">
        <v>20.72</v>
      </c>
    </row>
    <row r="80" spans="1:36" x14ac:dyDescent="0.25">
      <c r="A80" s="17">
        <v>44732</v>
      </c>
      <c r="B80" t="s">
        <v>146</v>
      </c>
      <c r="C80" s="16">
        <v>22.88</v>
      </c>
      <c r="D80" s="16">
        <v>23.11</v>
      </c>
      <c r="E80" s="16">
        <v>22.76</v>
      </c>
      <c r="F80" s="16">
        <v>22.8</v>
      </c>
      <c r="G80" t="s">
        <v>199</v>
      </c>
      <c r="H80" s="16">
        <v>22.17</v>
      </c>
      <c r="I80" s="16">
        <v>22.3</v>
      </c>
      <c r="J80" s="16">
        <v>22</v>
      </c>
      <c r="K80" s="16">
        <v>22.01</v>
      </c>
      <c r="L80" t="s">
        <v>198</v>
      </c>
      <c r="M80" s="16">
        <v>21.7</v>
      </c>
      <c r="N80" s="16">
        <v>21.85</v>
      </c>
      <c r="O80" s="16">
        <v>21.49</v>
      </c>
      <c r="P80" s="16">
        <v>21.5</v>
      </c>
      <c r="Q80" t="s">
        <v>197</v>
      </c>
      <c r="R80" s="16">
        <v>21.37</v>
      </c>
      <c r="S80" s="16">
        <v>21.5</v>
      </c>
      <c r="T80" s="16">
        <v>21.15</v>
      </c>
      <c r="U80" s="16">
        <v>21.22</v>
      </c>
      <c r="V80" t="s">
        <v>196</v>
      </c>
      <c r="W80" s="16">
        <v>20.82</v>
      </c>
      <c r="X80" s="16">
        <v>21.21</v>
      </c>
      <c r="Y80" s="16">
        <v>20.82</v>
      </c>
      <c r="Z80" s="16">
        <v>20.9</v>
      </c>
      <c r="AA80" t="s">
        <v>195</v>
      </c>
      <c r="AB80" s="16">
        <v>20.73</v>
      </c>
      <c r="AC80" s="16">
        <v>20.86</v>
      </c>
      <c r="AD80" s="16">
        <v>20.47</v>
      </c>
      <c r="AE80" s="16">
        <v>20.52</v>
      </c>
      <c r="AF80" t="s">
        <v>194</v>
      </c>
      <c r="AG80" s="16">
        <v>20.53</v>
      </c>
      <c r="AH80" s="16">
        <v>20.8</v>
      </c>
      <c r="AI80" s="16">
        <v>20.399999999999999</v>
      </c>
      <c r="AJ80" s="16">
        <v>20.399999999999999</v>
      </c>
    </row>
    <row r="81" spans="1:36" x14ac:dyDescent="0.25">
      <c r="A81" s="17">
        <v>44739</v>
      </c>
      <c r="B81" t="s">
        <v>146</v>
      </c>
      <c r="C81" s="16">
        <v>22.75</v>
      </c>
      <c r="D81" s="16">
        <v>23.05</v>
      </c>
      <c r="E81" s="16">
        <v>22.25</v>
      </c>
      <c r="F81" s="16">
        <v>22.62</v>
      </c>
      <c r="G81" t="s">
        <v>199</v>
      </c>
      <c r="H81" s="16">
        <v>22</v>
      </c>
      <c r="I81" s="16">
        <v>22.25</v>
      </c>
      <c r="J81" s="16">
        <v>21.65</v>
      </c>
      <c r="K81" s="16">
        <v>21.68</v>
      </c>
      <c r="L81" t="s">
        <v>198</v>
      </c>
      <c r="M81" s="16">
        <v>21.5</v>
      </c>
      <c r="N81" s="16">
        <v>21.78</v>
      </c>
      <c r="O81" s="16">
        <v>21.26</v>
      </c>
      <c r="P81" s="16">
        <v>21.28</v>
      </c>
      <c r="Q81" t="s">
        <v>197</v>
      </c>
      <c r="R81" s="16">
        <v>21.22</v>
      </c>
      <c r="S81" s="16">
        <v>21.45</v>
      </c>
      <c r="T81" s="16">
        <v>20.82</v>
      </c>
      <c r="U81" s="16">
        <v>20.82</v>
      </c>
      <c r="V81" t="s">
        <v>196</v>
      </c>
      <c r="W81" s="16">
        <v>21</v>
      </c>
      <c r="X81" s="16">
        <v>21.29</v>
      </c>
      <c r="Y81" s="16">
        <v>20.64</v>
      </c>
      <c r="Z81" s="16">
        <v>20.78</v>
      </c>
      <c r="AA81" t="s">
        <v>195</v>
      </c>
      <c r="AB81" s="16">
        <v>20.54</v>
      </c>
      <c r="AC81" s="16">
        <v>20.9</v>
      </c>
      <c r="AD81" s="16">
        <v>20.41</v>
      </c>
      <c r="AE81" s="16">
        <v>20.47</v>
      </c>
      <c r="AF81" t="s">
        <v>194</v>
      </c>
      <c r="AG81" s="16">
        <v>20.54</v>
      </c>
      <c r="AH81" s="16">
        <v>20.6</v>
      </c>
      <c r="AI81" s="16">
        <v>20.079999999999998</v>
      </c>
      <c r="AJ81" s="16">
        <v>20.2</v>
      </c>
    </row>
    <row r="82" spans="1:36" x14ac:dyDescent="0.25">
      <c r="A82" s="17">
        <v>44746</v>
      </c>
      <c r="B82" t="s">
        <v>146</v>
      </c>
      <c r="C82" s="16">
        <v>22.57</v>
      </c>
      <c r="D82" s="16">
        <v>22.57</v>
      </c>
      <c r="E82" s="16">
        <v>21.48</v>
      </c>
      <c r="F82" s="16">
        <v>21.83</v>
      </c>
      <c r="G82" t="s">
        <v>199</v>
      </c>
      <c r="H82" s="16">
        <v>21.66</v>
      </c>
      <c r="I82" s="16">
        <v>21.7</v>
      </c>
      <c r="J82" s="16">
        <v>20.79</v>
      </c>
      <c r="K82" s="16">
        <v>20.98</v>
      </c>
      <c r="L82" t="s">
        <v>198</v>
      </c>
      <c r="M82" s="16">
        <v>21.25</v>
      </c>
      <c r="N82" s="16">
        <v>21.3</v>
      </c>
      <c r="O82" s="16">
        <v>20.43</v>
      </c>
      <c r="P82" s="16">
        <v>20.65</v>
      </c>
      <c r="Q82" t="s">
        <v>197</v>
      </c>
      <c r="R82" s="16">
        <v>20.82</v>
      </c>
      <c r="S82" s="16">
        <v>20.83</v>
      </c>
      <c r="T82" s="16">
        <v>20.07</v>
      </c>
      <c r="U82" s="16">
        <v>20.399999999999999</v>
      </c>
      <c r="V82" t="s">
        <v>196</v>
      </c>
      <c r="W82" s="16">
        <v>20.41</v>
      </c>
      <c r="X82" s="16">
        <v>20.41</v>
      </c>
      <c r="Y82" s="16">
        <v>19.649999999999999</v>
      </c>
      <c r="Z82" s="16">
        <v>20.100000000000001</v>
      </c>
      <c r="AA82" t="s">
        <v>195</v>
      </c>
      <c r="AB82" s="16">
        <v>20.170000000000002</v>
      </c>
      <c r="AC82" s="16">
        <v>20.170000000000002</v>
      </c>
      <c r="AD82" s="16">
        <v>19.75</v>
      </c>
      <c r="AE82" s="16">
        <v>19.899999999999999</v>
      </c>
      <c r="AF82" t="s">
        <v>194</v>
      </c>
      <c r="AG82" s="16">
        <v>19.899999999999999</v>
      </c>
      <c r="AH82" s="16">
        <v>20.2</v>
      </c>
      <c r="AI82" s="16">
        <v>19.440000000000001</v>
      </c>
      <c r="AJ82" s="16">
        <v>19.73</v>
      </c>
    </row>
    <row r="83" spans="1:36" x14ac:dyDescent="0.25">
      <c r="A83" s="17">
        <v>44753</v>
      </c>
      <c r="B83" t="s">
        <v>146</v>
      </c>
      <c r="C83" s="16">
        <v>21.84</v>
      </c>
      <c r="D83" s="16">
        <v>21.84</v>
      </c>
      <c r="E83" s="16">
        <v>20.3</v>
      </c>
      <c r="F83" s="16">
        <v>20.309999999999999</v>
      </c>
      <c r="G83" t="s">
        <v>199</v>
      </c>
      <c r="H83" s="16">
        <v>21.06</v>
      </c>
      <c r="I83" s="16">
        <v>21.11</v>
      </c>
      <c r="J83" s="16">
        <v>19.670000000000002</v>
      </c>
      <c r="K83" s="16">
        <v>19.75</v>
      </c>
      <c r="L83" t="s">
        <v>198</v>
      </c>
      <c r="M83" s="16">
        <v>20.68</v>
      </c>
      <c r="N83" s="16">
        <v>20.74</v>
      </c>
      <c r="O83" s="16">
        <v>19.45</v>
      </c>
      <c r="P83" s="16">
        <v>19.54</v>
      </c>
      <c r="Q83" t="s">
        <v>197</v>
      </c>
      <c r="R83" s="16">
        <v>20.399999999999999</v>
      </c>
      <c r="S83" s="16">
        <v>20.399999999999999</v>
      </c>
      <c r="T83" s="16">
        <v>19.25</v>
      </c>
      <c r="U83" s="16">
        <v>19.25</v>
      </c>
      <c r="V83" t="s">
        <v>196</v>
      </c>
      <c r="W83" s="16">
        <v>20.100000000000001</v>
      </c>
      <c r="X83" s="16">
        <v>20.100000000000001</v>
      </c>
      <c r="Y83" s="16">
        <v>18.95</v>
      </c>
      <c r="Z83" s="16">
        <v>19.25</v>
      </c>
      <c r="AA83" t="s">
        <v>195</v>
      </c>
      <c r="AB83" s="16">
        <v>19.899999999999999</v>
      </c>
      <c r="AC83" s="16">
        <v>19.899999999999999</v>
      </c>
      <c r="AD83" s="16">
        <v>18.95</v>
      </c>
      <c r="AE83" s="16">
        <v>19.21</v>
      </c>
      <c r="AF83" t="s">
        <v>194</v>
      </c>
      <c r="AG83" s="16">
        <v>19.649999999999999</v>
      </c>
      <c r="AH83" s="16">
        <v>19.73</v>
      </c>
      <c r="AI83" s="16">
        <v>19.100000000000001</v>
      </c>
      <c r="AJ83" s="16">
        <v>19.100000000000001</v>
      </c>
    </row>
    <row r="84" spans="1:36" x14ac:dyDescent="0.25">
      <c r="A84" s="17">
        <v>44760</v>
      </c>
      <c r="B84" t="s">
        <v>146</v>
      </c>
      <c r="C84" s="16">
        <v>20.3</v>
      </c>
      <c r="D84" s="16">
        <v>20.75</v>
      </c>
      <c r="E84" s="16">
        <v>20.03</v>
      </c>
      <c r="F84" s="16">
        <v>20.059999999999999</v>
      </c>
      <c r="G84" t="s">
        <v>199</v>
      </c>
      <c r="H84" s="16">
        <v>19.84</v>
      </c>
      <c r="I84" s="16">
        <v>20.02</v>
      </c>
      <c r="J84" s="16">
        <v>19.45</v>
      </c>
      <c r="K84" s="16">
        <v>19.46</v>
      </c>
      <c r="L84" t="s">
        <v>198</v>
      </c>
      <c r="M84" s="16">
        <v>19.5</v>
      </c>
      <c r="N84" s="16">
        <v>19.760000000000002</v>
      </c>
      <c r="O84" s="16">
        <v>19.190000000000001</v>
      </c>
      <c r="P84" s="16">
        <v>19.23</v>
      </c>
      <c r="Q84" t="s">
        <v>197</v>
      </c>
      <c r="R84" s="16">
        <v>19.52</v>
      </c>
      <c r="S84" s="16">
        <v>19.55</v>
      </c>
      <c r="T84" s="16">
        <v>19.03</v>
      </c>
      <c r="U84" s="16">
        <v>19.05</v>
      </c>
      <c r="V84" t="s">
        <v>196</v>
      </c>
      <c r="W84" s="16">
        <v>19.25</v>
      </c>
      <c r="X84" s="16">
        <v>19.25</v>
      </c>
      <c r="Y84" s="16">
        <v>18.84</v>
      </c>
      <c r="Z84" s="16">
        <v>18.850000000000001</v>
      </c>
      <c r="AA84" t="s">
        <v>195</v>
      </c>
      <c r="AB84" s="16">
        <v>19.100000000000001</v>
      </c>
      <c r="AC84" s="16">
        <v>19.149999999999999</v>
      </c>
      <c r="AD84" s="16">
        <v>18.66</v>
      </c>
      <c r="AE84" s="16">
        <v>18.77</v>
      </c>
      <c r="AF84" t="s">
        <v>194</v>
      </c>
      <c r="AG84" s="16">
        <v>19.18</v>
      </c>
      <c r="AH84" s="16">
        <v>19.21</v>
      </c>
      <c r="AI84" s="16">
        <v>18.62</v>
      </c>
      <c r="AJ84" s="16">
        <v>18.850000000000001</v>
      </c>
    </row>
    <row r="85" spans="1:36" x14ac:dyDescent="0.25">
      <c r="A85" s="17">
        <v>44767</v>
      </c>
      <c r="B85" t="s">
        <v>146</v>
      </c>
      <c r="C85" s="16">
        <v>20.25</v>
      </c>
      <c r="D85" s="16">
        <v>20.96</v>
      </c>
      <c r="E85" s="16">
        <v>20.07</v>
      </c>
      <c r="F85" s="16">
        <v>20.56</v>
      </c>
      <c r="G85" t="s">
        <v>199</v>
      </c>
      <c r="H85" s="16">
        <v>19.45</v>
      </c>
      <c r="I85" s="16">
        <v>20.2</v>
      </c>
      <c r="J85" s="16">
        <v>19.45</v>
      </c>
      <c r="K85" s="16">
        <v>19.78</v>
      </c>
      <c r="L85" t="s">
        <v>198</v>
      </c>
      <c r="M85" s="16">
        <v>19.2</v>
      </c>
      <c r="N85" s="16">
        <v>19.88</v>
      </c>
      <c r="O85" s="16">
        <v>19.2</v>
      </c>
      <c r="P85" s="16">
        <v>19.579999999999998</v>
      </c>
      <c r="Q85" t="s">
        <v>197</v>
      </c>
      <c r="R85" s="16">
        <v>19.04</v>
      </c>
      <c r="S85" s="16">
        <v>19.75</v>
      </c>
      <c r="T85" s="16">
        <v>19.04</v>
      </c>
      <c r="U85" s="16">
        <v>19.5</v>
      </c>
      <c r="V85" t="s">
        <v>196</v>
      </c>
      <c r="W85" s="16">
        <v>19.07</v>
      </c>
      <c r="X85" s="16">
        <v>19.37</v>
      </c>
      <c r="Y85" s="16">
        <v>19.03</v>
      </c>
      <c r="Z85" s="16">
        <v>19.28</v>
      </c>
      <c r="AA85" t="s">
        <v>195</v>
      </c>
      <c r="AB85" s="16">
        <v>18.989999999999998</v>
      </c>
      <c r="AC85" s="16">
        <v>19.28</v>
      </c>
      <c r="AD85" s="16">
        <v>18.989999999999998</v>
      </c>
      <c r="AE85" s="16">
        <v>19.28</v>
      </c>
      <c r="AF85" t="s">
        <v>194</v>
      </c>
      <c r="AG85" s="16">
        <v>18.95</v>
      </c>
      <c r="AH85" s="16">
        <v>19.28</v>
      </c>
      <c r="AI85" s="16">
        <v>18.95</v>
      </c>
      <c r="AJ85" s="16">
        <v>19.28</v>
      </c>
    </row>
    <row r="86" spans="1:36" x14ac:dyDescent="0.25">
      <c r="A86" s="17">
        <v>44774</v>
      </c>
      <c r="B86" t="s">
        <v>146</v>
      </c>
      <c r="C86" s="16">
        <v>20.8</v>
      </c>
      <c r="D86" s="16">
        <v>21</v>
      </c>
      <c r="E86" s="16">
        <v>20.05</v>
      </c>
      <c r="F86" s="16">
        <v>20.2</v>
      </c>
      <c r="G86" t="s">
        <v>199</v>
      </c>
      <c r="H86" s="16">
        <v>20</v>
      </c>
      <c r="I86" s="16">
        <v>20.2</v>
      </c>
      <c r="J86" s="16">
        <v>19.5</v>
      </c>
      <c r="K86" s="16">
        <v>19.600000000000001</v>
      </c>
      <c r="L86" t="s">
        <v>198</v>
      </c>
      <c r="M86" s="16">
        <v>19.809999999999999</v>
      </c>
      <c r="N86" s="16">
        <v>19.809999999999999</v>
      </c>
      <c r="O86" s="16">
        <v>19.3</v>
      </c>
      <c r="P86" s="16">
        <v>19.45</v>
      </c>
      <c r="Q86" t="s">
        <v>197</v>
      </c>
      <c r="R86" s="16">
        <v>19.48</v>
      </c>
      <c r="S86" s="16">
        <v>19.66</v>
      </c>
      <c r="T86" s="16">
        <v>19.22</v>
      </c>
      <c r="U86" s="16">
        <v>19.34</v>
      </c>
      <c r="V86" t="s">
        <v>196</v>
      </c>
      <c r="W86" s="16">
        <v>19.329999999999998</v>
      </c>
      <c r="X86" s="16">
        <v>19.399999999999999</v>
      </c>
      <c r="Y86" s="16">
        <v>18.96</v>
      </c>
      <c r="Z86" s="16">
        <v>19.149999999999999</v>
      </c>
      <c r="AA86" t="s">
        <v>195</v>
      </c>
      <c r="AB86" s="16">
        <v>19.28</v>
      </c>
      <c r="AC86" s="16">
        <v>19.29</v>
      </c>
      <c r="AD86" s="16">
        <v>19.14</v>
      </c>
      <c r="AE86" s="16">
        <v>19.149999999999999</v>
      </c>
      <c r="AF86" t="s">
        <v>194</v>
      </c>
      <c r="AG86" s="16">
        <v>19.25</v>
      </c>
      <c r="AH86" s="16">
        <v>19.350000000000001</v>
      </c>
      <c r="AI86" s="16">
        <v>19.14</v>
      </c>
      <c r="AJ86" s="16">
        <v>19.149999999999999</v>
      </c>
    </row>
    <row r="87" spans="1:36" x14ac:dyDescent="0.25">
      <c r="A87" s="17">
        <v>44781</v>
      </c>
      <c r="B87" t="s">
        <v>146</v>
      </c>
      <c r="C87" s="16">
        <v>20.2</v>
      </c>
      <c r="D87" s="16">
        <v>21.26</v>
      </c>
      <c r="E87" s="16">
        <v>20.05</v>
      </c>
      <c r="F87" s="16">
        <v>20.62</v>
      </c>
      <c r="G87" t="s">
        <v>199</v>
      </c>
      <c r="H87" s="16">
        <v>19.3</v>
      </c>
      <c r="I87" s="16">
        <v>20.45</v>
      </c>
      <c r="J87" s="16">
        <v>19.3</v>
      </c>
      <c r="K87" s="16">
        <v>20.170000000000002</v>
      </c>
      <c r="L87" t="s">
        <v>198</v>
      </c>
      <c r="M87" s="16">
        <v>19.399999999999999</v>
      </c>
      <c r="N87" s="16">
        <v>20.100000000000001</v>
      </c>
      <c r="O87" s="16">
        <v>19.3</v>
      </c>
      <c r="P87" s="16">
        <v>19.899999999999999</v>
      </c>
      <c r="Q87" t="s">
        <v>197</v>
      </c>
      <c r="R87" s="16">
        <v>19.149999999999999</v>
      </c>
      <c r="S87" s="16">
        <v>20.05</v>
      </c>
      <c r="T87" s="16">
        <v>19.149999999999999</v>
      </c>
      <c r="U87" s="16">
        <v>19.899999999999999</v>
      </c>
      <c r="V87" t="s">
        <v>196</v>
      </c>
      <c r="W87" s="16">
        <v>19.100000000000001</v>
      </c>
      <c r="X87" s="16">
        <v>19.75</v>
      </c>
      <c r="Y87" s="16">
        <v>19.100000000000001</v>
      </c>
      <c r="Z87" s="16">
        <v>19.75</v>
      </c>
      <c r="AA87" t="s">
        <v>195</v>
      </c>
      <c r="AB87" s="16">
        <v>19.05</v>
      </c>
      <c r="AC87" s="16">
        <v>19.559999999999999</v>
      </c>
      <c r="AD87" s="16">
        <v>19.05</v>
      </c>
      <c r="AE87" s="16">
        <v>19.5</v>
      </c>
      <c r="AF87" t="s">
        <v>194</v>
      </c>
      <c r="AG87" s="16">
        <v>19.05</v>
      </c>
      <c r="AH87" s="16">
        <v>19.7</v>
      </c>
      <c r="AI87" s="16">
        <v>19.05</v>
      </c>
      <c r="AJ87" s="16">
        <v>19.55</v>
      </c>
    </row>
    <row r="88" spans="1:36" x14ac:dyDescent="0.25">
      <c r="A88" s="17">
        <v>44788</v>
      </c>
      <c r="B88" t="s">
        <v>146</v>
      </c>
      <c r="C88" s="16">
        <v>20.95</v>
      </c>
      <c r="D88" s="16">
        <v>21.7</v>
      </c>
      <c r="E88" s="16">
        <v>20.46</v>
      </c>
      <c r="F88" s="16">
        <v>20.6</v>
      </c>
      <c r="G88" t="s">
        <v>199</v>
      </c>
      <c r="H88" s="16">
        <v>20.45</v>
      </c>
      <c r="I88" s="16">
        <v>21</v>
      </c>
      <c r="J88" s="16">
        <v>20.059999999999999</v>
      </c>
      <c r="K88" s="16">
        <v>20.11</v>
      </c>
      <c r="L88" t="s">
        <v>198</v>
      </c>
      <c r="M88" s="16">
        <v>20.059999999999999</v>
      </c>
      <c r="N88" s="16">
        <v>20.52</v>
      </c>
      <c r="O88" s="16">
        <v>19.850000000000001</v>
      </c>
      <c r="P88" s="16">
        <v>19.850000000000001</v>
      </c>
      <c r="Q88" t="s">
        <v>197</v>
      </c>
      <c r="R88" s="16">
        <v>19.8</v>
      </c>
      <c r="S88" s="16">
        <v>20.37</v>
      </c>
      <c r="T88" s="16">
        <v>19.75</v>
      </c>
      <c r="U88" s="16">
        <v>19.75</v>
      </c>
      <c r="V88" t="s">
        <v>196</v>
      </c>
      <c r="W88" s="16">
        <v>19.87</v>
      </c>
      <c r="X88" s="16">
        <v>20.149999999999999</v>
      </c>
      <c r="Y88" s="16">
        <v>19.75</v>
      </c>
      <c r="Z88" s="16">
        <v>19.75</v>
      </c>
      <c r="AA88" t="s">
        <v>195</v>
      </c>
      <c r="AB88" s="16">
        <v>19.68</v>
      </c>
      <c r="AC88" s="16">
        <v>20</v>
      </c>
      <c r="AD88" s="16">
        <v>19.68</v>
      </c>
      <c r="AE88" s="16">
        <v>19.75</v>
      </c>
      <c r="AF88" t="s">
        <v>194</v>
      </c>
      <c r="AG88" s="16">
        <v>19.7</v>
      </c>
      <c r="AH88" s="16">
        <v>20</v>
      </c>
      <c r="AI88" s="16">
        <v>19.600000000000001</v>
      </c>
      <c r="AJ88" s="16">
        <v>19.82</v>
      </c>
    </row>
    <row r="89" spans="1:36" x14ac:dyDescent="0.25">
      <c r="A89" s="17">
        <v>44795</v>
      </c>
      <c r="B89" t="s">
        <v>146</v>
      </c>
      <c r="C89" s="16">
        <v>20.66</v>
      </c>
      <c r="D89" s="16">
        <v>21.75</v>
      </c>
      <c r="E89" s="16">
        <v>20.46</v>
      </c>
      <c r="F89" s="16">
        <v>21.65</v>
      </c>
      <c r="G89" t="s">
        <v>199</v>
      </c>
      <c r="H89" s="16">
        <v>19.96</v>
      </c>
      <c r="I89" s="16">
        <v>21.45</v>
      </c>
      <c r="J89" s="16">
        <v>19.96</v>
      </c>
      <c r="K89" s="16">
        <v>21.26</v>
      </c>
      <c r="L89" t="s">
        <v>198</v>
      </c>
      <c r="M89" s="16">
        <v>19.850000000000001</v>
      </c>
      <c r="N89" s="16">
        <v>21.19</v>
      </c>
      <c r="O89" s="16">
        <v>19.850000000000001</v>
      </c>
      <c r="P89" s="16">
        <v>20.97</v>
      </c>
      <c r="Q89" t="s">
        <v>197</v>
      </c>
      <c r="R89" s="16">
        <v>19.72</v>
      </c>
      <c r="S89" s="16">
        <v>21.01</v>
      </c>
      <c r="T89" s="16">
        <v>19.72</v>
      </c>
      <c r="U89" s="16">
        <v>20.86</v>
      </c>
      <c r="V89" t="s">
        <v>196</v>
      </c>
      <c r="W89" s="16">
        <v>19.75</v>
      </c>
      <c r="X89" s="16">
        <v>20.8</v>
      </c>
      <c r="Y89" s="16">
        <v>19.600000000000001</v>
      </c>
      <c r="Z89" s="16">
        <v>20.56</v>
      </c>
      <c r="AA89" t="s">
        <v>195</v>
      </c>
      <c r="AB89" s="16">
        <v>19.52</v>
      </c>
      <c r="AC89" s="16">
        <v>20.63</v>
      </c>
      <c r="AD89" s="16">
        <v>19.52</v>
      </c>
      <c r="AE89" s="16">
        <v>20.6</v>
      </c>
      <c r="AF89" t="s">
        <v>194</v>
      </c>
      <c r="AG89" s="16">
        <v>19.5</v>
      </c>
      <c r="AH89" s="16">
        <v>20.63</v>
      </c>
      <c r="AI89" s="16">
        <v>19.5</v>
      </c>
      <c r="AJ89" s="16">
        <v>20.62</v>
      </c>
    </row>
    <row r="90" spans="1:36" x14ac:dyDescent="0.25">
      <c r="A90" s="17">
        <v>44802</v>
      </c>
      <c r="B90" t="s">
        <v>146</v>
      </c>
      <c r="C90" s="16">
        <v>21.76</v>
      </c>
      <c r="D90" s="16">
        <v>21.86</v>
      </c>
      <c r="E90" s="16">
        <v>20.38</v>
      </c>
      <c r="F90" s="16">
        <v>20.83</v>
      </c>
      <c r="G90" t="s">
        <v>199</v>
      </c>
      <c r="H90" s="16">
        <v>21.26</v>
      </c>
      <c r="I90" s="16">
        <v>21.26</v>
      </c>
      <c r="J90" s="16">
        <v>20.350000000000001</v>
      </c>
      <c r="K90" s="16">
        <v>20.73</v>
      </c>
      <c r="L90" t="s">
        <v>198</v>
      </c>
      <c r="M90" s="16">
        <v>20.97</v>
      </c>
      <c r="N90" s="16">
        <v>21.01</v>
      </c>
      <c r="O90" s="16">
        <v>20.28</v>
      </c>
      <c r="P90" s="16">
        <v>20.65</v>
      </c>
      <c r="Q90" t="s">
        <v>197</v>
      </c>
      <c r="R90" s="16">
        <v>20.86</v>
      </c>
      <c r="S90" s="16">
        <v>20.86</v>
      </c>
      <c r="T90" s="16">
        <v>20.149999999999999</v>
      </c>
      <c r="U90" s="16">
        <v>20.51</v>
      </c>
      <c r="V90" t="s">
        <v>196</v>
      </c>
      <c r="W90" s="16">
        <v>20.65</v>
      </c>
      <c r="X90" s="16">
        <v>20.68</v>
      </c>
      <c r="Y90" s="16">
        <v>20.149999999999999</v>
      </c>
      <c r="Z90" s="16">
        <v>20.28</v>
      </c>
      <c r="AA90" t="s">
        <v>195</v>
      </c>
      <c r="AB90" s="16">
        <v>20.59</v>
      </c>
      <c r="AC90" s="16">
        <v>20.6</v>
      </c>
      <c r="AD90" s="16">
        <v>20.170000000000002</v>
      </c>
      <c r="AE90" s="16">
        <v>20.21</v>
      </c>
      <c r="AF90" t="s">
        <v>194</v>
      </c>
      <c r="AG90" s="16">
        <v>20.58</v>
      </c>
      <c r="AH90" s="16">
        <v>20.58</v>
      </c>
      <c r="AI90" s="16">
        <v>20.13</v>
      </c>
      <c r="AJ90" s="16">
        <v>20.29</v>
      </c>
    </row>
    <row r="91" spans="1:36" x14ac:dyDescent="0.25">
      <c r="A91" s="17">
        <v>44809</v>
      </c>
      <c r="B91" t="s">
        <v>146</v>
      </c>
      <c r="C91" s="16">
        <v>21.11</v>
      </c>
      <c r="D91" s="16">
        <v>21.6</v>
      </c>
      <c r="E91" s="16">
        <v>20.65</v>
      </c>
      <c r="F91" s="16">
        <v>21.58</v>
      </c>
      <c r="G91" t="s">
        <v>199</v>
      </c>
      <c r="H91" s="16">
        <v>20.9</v>
      </c>
      <c r="I91" s="16">
        <v>21.25</v>
      </c>
      <c r="J91" s="16">
        <v>20.39</v>
      </c>
      <c r="K91" s="16">
        <v>21.21</v>
      </c>
      <c r="L91" t="s">
        <v>198</v>
      </c>
      <c r="M91" s="16">
        <v>20.7</v>
      </c>
      <c r="N91" s="16">
        <v>21.13</v>
      </c>
      <c r="O91" s="16">
        <v>20.37</v>
      </c>
      <c r="P91" s="16">
        <v>21.13</v>
      </c>
      <c r="Q91" t="s">
        <v>197</v>
      </c>
      <c r="R91" s="16">
        <v>20.58</v>
      </c>
      <c r="S91" s="16">
        <v>20.94</v>
      </c>
      <c r="T91" s="16">
        <v>20.37</v>
      </c>
      <c r="U91" s="16">
        <v>20.93</v>
      </c>
      <c r="V91" t="s">
        <v>196</v>
      </c>
      <c r="W91" s="16">
        <v>20.5</v>
      </c>
      <c r="X91" s="16">
        <v>20.75</v>
      </c>
      <c r="Y91" s="16">
        <v>20.38</v>
      </c>
      <c r="Z91" s="16">
        <v>20.75</v>
      </c>
      <c r="AA91" t="s">
        <v>195</v>
      </c>
      <c r="AB91" s="16">
        <v>20.21</v>
      </c>
      <c r="AC91" s="16">
        <v>20.72</v>
      </c>
      <c r="AD91" s="16">
        <v>20.21</v>
      </c>
      <c r="AE91" s="16">
        <v>20.7</v>
      </c>
      <c r="AF91" t="s">
        <v>194</v>
      </c>
      <c r="AG91" s="16">
        <v>20.399999999999999</v>
      </c>
      <c r="AH91" s="16">
        <v>20.75</v>
      </c>
      <c r="AI91" s="16">
        <v>20.37</v>
      </c>
      <c r="AJ91" s="16">
        <v>20.6</v>
      </c>
    </row>
    <row r="92" spans="1:36" x14ac:dyDescent="0.25">
      <c r="A92" s="17">
        <v>44816</v>
      </c>
      <c r="B92" t="s">
        <v>146</v>
      </c>
      <c r="C92" s="16">
        <v>21.57</v>
      </c>
      <c r="D92" s="16">
        <v>22.35</v>
      </c>
      <c r="E92" s="16">
        <v>20.85</v>
      </c>
      <c r="F92" s="16">
        <v>21.5</v>
      </c>
      <c r="G92" t="s">
        <v>199</v>
      </c>
      <c r="H92" s="16">
        <v>21.3</v>
      </c>
      <c r="I92" s="16">
        <v>21.63</v>
      </c>
      <c r="J92" s="16">
        <v>20.75</v>
      </c>
      <c r="K92" s="16">
        <v>21.09</v>
      </c>
      <c r="L92" t="s">
        <v>198</v>
      </c>
      <c r="M92" s="16">
        <v>21.15</v>
      </c>
      <c r="N92" s="16">
        <v>21.37</v>
      </c>
      <c r="O92" s="16">
        <v>20.66</v>
      </c>
      <c r="P92" s="16">
        <v>20.95</v>
      </c>
      <c r="Q92" t="s">
        <v>197</v>
      </c>
      <c r="R92" s="16">
        <v>21</v>
      </c>
      <c r="S92" s="16">
        <v>21.25</v>
      </c>
      <c r="T92" s="16">
        <v>20.78</v>
      </c>
      <c r="U92" s="16">
        <v>20.85</v>
      </c>
      <c r="V92" t="s">
        <v>196</v>
      </c>
      <c r="W92" s="16">
        <v>20.75</v>
      </c>
      <c r="X92" s="16">
        <v>21.14</v>
      </c>
      <c r="Y92" s="16">
        <v>20.74</v>
      </c>
      <c r="Z92" s="16">
        <v>20.85</v>
      </c>
      <c r="AA92" t="s">
        <v>195</v>
      </c>
      <c r="AB92" s="16">
        <v>20.7</v>
      </c>
      <c r="AC92" s="16">
        <v>21</v>
      </c>
      <c r="AD92" s="16">
        <v>20.61</v>
      </c>
      <c r="AE92" s="16">
        <v>20.76</v>
      </c>
      <c r="AF92" t="s">
        <v>194</v>
      </c>
      <c r="AG92" s="16">
        <v>20.55</v>
      </c>
      <c r="AH92" s="16">
        <v>20.95</v>
      </c>
      <c r="AI92" s="16">
        <v>20.55</v>
      </c>
      <c r="AJ92" s="16">
        <v>20.68</v>
      </c>
    </row>
    <row r="93" spans="1:36" x14ac:dyDescent="0.25">
      <c r="A93" s="17">
        <v>44823</v>
      </c>
      <c r="B93" t="s">
        <v>146</v>
      </c>
      <c r="C93" s="16">
        <v>21.37</v>
      </c>
      <c r="D93" s="16">
        <v>21.99</v>
      </c>
      <c r="E93" s="16">
        <v>20.43</v>
      </c>
      <c r="F93" s="16">
        <v>20.43</v>
      </c>
      <c r="G93" t="s">
        <v>199</v>
      </c>
      <c r="H93" s="16">
        <v>21.02</v>
      </c>
      <c r="I93" s="16">
        <v>21.35</v>
      </c>
      <c r="J93" s="16">
        <v>20.37</v>
      </c>
      <c r="K93" s="16">
        <v>20.39</v>
      </c>
      <c r="L93" t="s">
        <v>198</v>
      </c>
      <c r="M93" s="16">
        <v>20.95</v>
      </c>
      <c r="N93" s="16">
        <v>21.1</v>
      </c>
      <c r="O93" s="16">
        <v>20.36</v>
      </c>
      <c r="P93" s="16">
        <v>20.399999999999999</v>
      </c>
      <c r="Q93" t="s">
        <v>197</v>
      </c>
      <c r="R93" s="16">
        <v>20.9</v>
      </c>
      <c r="S93" s="16">
        <v>20.94</v>
      </c>
      <c r="T93" s="16">
        <v>20.440000000000001</v>
      </c>
      <c r="U93" s="16">
        <v>20.45</v>
      </c>
      <c r="V93" t="s">
        <v>196</v>
      </c>
      <c r="W93" s="16">
        <v>20.85</v>
      </c>
      <c r="X93" s="16">
        <v>20.85</v>
      </c>
      <c r="Y93" s="16">
        <v>20.45</v>
      </c>
      <c r="Z93" s="16">
        <v>20.55</v>
      </c>
      <c r="AA93" t="s">
        <v>195</v>
      </c>
      <c r="AB93" s="16">
        <v>20.76</v>
      </c>
      <c r="AC93" s="16">
        <v>20.77</v>
      </c>
      <c r="AD93" s="16">
        <v>20.57</v>
      </c>
      <c r="AE93" s="16">
        <v>20.62</v>
      </c>
      <c r="AF93" t="s">
        <v>194</v>
      </c>
      <c r="AG93" s="16">
        <v>20.68</v>
      </c>
      <c r="AH93" s="16">
        <v>20.75</v>
      </c>
      <c r="AI93" s="16">
        <v>20.5</v>
      </c>
      <c r="AJ93" s="16">
        <v>20.5</v>
      </c>
    </row>
    <row r="94" spans="1:36" x14ac:dyDescent="0.25">
      <c r="A94" s="17">
        <v>44830</v>
      </c>
      <c r="B94" t="s">
        <v>146</v>
      </c>
      <c r="C94" s="16">
        <v>20.5</v>
      </c>
      <c r="D94" s="16">
        <v>20.94</v>
      </c>
      <c r="E94" s="16">
        <v>20.100000000000001</v>
      </c>
      <c r="F94" s="16">
        <v>20.34</v>
      </c>
      <c r="G94" t="s">
        <v>199</v>
      </c>
      <c r="H94" s="16">
        <v>20.27</v>
      </c>
      <c r="I94" s="16">
        <v>20.5</v>
      </c>
      <c r="J94" s="16">
        <v>20.04</v>
      </c>
      <c r="K94" s="16">
        <v>20.260000000000002</v>
      </c>
      <c r="L94" t="s">
        <v>198</v>
      </c>
      <c r="M94" s="16">
        <v>20.21</v>
      </c>
      <c r="N94" s="16">
        <v>20.5</v>
      </c>
      <c r="O94" s="16">
        <v>20.079999999999998</v>
      </c>
      <c r="P94" s="16">
        <v>20.309999999999999</v>
      </c>
      <c r="Q94" t="s">
        <v>197</v>
      </c>
      <c r="R94" s="16">
        <v>20.3</v>
      </c>
      <c r="S94" s="16">
        <v>20.57</v>
      </c>
      <c r="T94" s="16">
        <v>20.149999999999999</v>
      </c>
      <c r="U94" s="16">
        <v>20.28</v>
      </c>
      <c r="V94" t="s">
        <v>196</v>
      </c>
      <c r="W94" s="16">
        <v>20.27</v>
      </c>
      <c r="X94" s="16">
        <v>20.350000000000001</v>
      </c>
      <c r="Y94" s="16">
        <v>20.149999999999999</v>
      </c>
      <c r="Z94" s="16">
        <v>20.25</v>
      </c>
      <c r="AA94" t="s">
        <v>195</v>
      </c>
      <c r="AB94" s="16">
        <v>20.399999999999999</v>
      </c>
      <c r="AC94" s="16">
        <v>20.399999999999999</v>
      </c>
      <c r="AD94" s="16">
        <v>20.170000000000002</v>
      </c>
      <c r="AE94" s="16">
        <v>20.2</v>
      </c>
      <c r="AF94" t="s">
        <v>194</v>
      </c>
      <c r="AG94" s="16">
        <v>20.27</v>
      </c>
      <c r="AH94" s="16">
        <v>20.350000000000001</v>
      </c>
      <c r="AI94" s="16">
        <v>20.21</v>
      </c>
      <c r="AJ94" s="16">
        <v>20.29</v>
      </c>
    </row>
    <row r="95" spans="1:36" x14ac:dyDescent="0.25">
      <c r="A95" s="17">
        <v>44837</v>
      </c>
      <c r="B95" t="s">
        <v>146</v>
      </c>
      <c r="C95" s="16">
        <v>20.34</v>
      </c>
      <c r="D95" s="16">
        <v>21.49</v>
      </c>
      <c r="E95" s="16">
        <v>20.34</v>
      </c>
      <c r="F95" s="16">
        <v>21.23</v>
      </c>
      <c r="G95" t="s">
        <v>199</v>
      </c>
      <c r="H95" s="16">
        <v>20.53</v>
      </c>
      <c r="I95" s="16">
        <v>20.92</v>
      </c>
      <c r="J95" s="16">
        <v>20.38</v>
      </c>
      <c r="K95" s="16">
        <v>20.78</v>
      </c>
      <c r="L95" t="s">
        <v>198</v>
      </c>
      <c r="M95" s="16">
        <v>20.149999999999999</v>
      </c>
      <c r="N95" s="16">
        <v>20.89</v>
      </c>
      <c r="O95" s="16">
        <v>20.149999999999999</v>
      </c>
      <c r="P95" s="16">
        <v>20.7</v>
      </c>
      <c r="Q95" t="s">
        <v>197</v>
      </c>
      <c r="R95" s="16">
        <v>20.350000000000001</v>
      </c>
      <c r="S95" s="16">
        <v>20.89</v>
      </c>
      <c r="T95" s="16">
        <v>20.350000000000001</v>
      </c>
      <c r="U95" s="16">
        <v>20.84</v>
      </c>
      <c r="V95" t="s">
        <v>196</v>
      </c>
      <c r="W95" s="16">
        <v>20.3</v>
      </c>
      <c r="X95" s="16">
        <v>20.76</v>
      </c>
      <c r="Y95" s="16">
        <v>20.3</v>
      </c>
      <c r="Z95" s="16">
        <v>20.76</v>
      </c>
      <c r="AA95" t="s">
        <v>195</v>
      </c>
      <c r="AB95" s="16">
        <v>20.29</v>
      </c>
      <c r="AC95" s="16">
        <v>20.72</v>
      </c>
      <c r="AD95" s="16">
        <v>20.29</v>
      </c>
      <c r="AE95" s="16">
        <v>20.72</v>
      </c>
      <c r="AF95" t="s">
        <v>194</v>
      </c>
      <c r="AG95" s="16">
        <v>20.29</v>
      </c>
      <c r="AH95" s="16">
        <v>20.79</v>
      </c>
      <c r="AI95" s="16">
        <v>20.29</v>
      </c>
      <c r="AJ95" s="16">
        <v>20.76</v>
      </c>
    </row>
    <row r="96" spans="1:36" x14ac:dyDescent="0.25">
      <c r="A96" s="17">
        <v>44844</v>
      </c>
      <c r="B96" t="s">
        <v>146</v>
      </c>
      <c r="C96" s="16">
        <v>21.16</v>
      </c>
      <c r="D96" s="16">
        <v>21.6</v>
      </c>
      <c r="E96" s="16">
        <v>19.670000000000002</v>
      </c>
      <c r="F96" s="16">
        <v>19.7</v>
      </c>
      <c r="G96" t="s">
        <v>199</v>
      </c>
      <c r="H96" s="16">
        <v>20.78</v>
      </c>
      <c r="I96" s="16">
        <v>20.88</v>
      </c>
      <c r="J96" s="16">
        <v>19.66</v>
      </c>
      <c r="K96" s="16">
        <v>19.66</v>
      </c>
      <c r="L96" t="s">
        <v>198</v>
      </c>
      <c r="M96" s="16">
        <v>20.7</v>
      </c>
      <c r="N96" s="16">
        <v>20.7</v>
      </c>
      <c r="O96" s="16">
        <v>19.79</v>
      </c>
      <c r="P96" s="16">
        <v>19.79</v>
      </c>
      <c r="Q96" t="s">
        <v>197</v>
      </c>
      <c r="R96" s="16">
        <v>20.81</v>
      </c>
      <c r="S96" s="16">
        <v>20.84</v>
      </c>
      <c r="T96" s="16">
        <v>19.96</v>
      </c>
      <c r="U96" s="16">
        <v>19.96</v>
      </c>
      <c r="V96" t="s">
        <v>196</v>
      </c>
      <c r="W96" s="16">
        <v>20.79</v>
      </c>
      <c r="X96" s="16">
        <v>20.79</v>
      </c>
      <c r="Y96" s="16">
        <v>20.010000000000002</v>
      </c>
      <c r="Z96" s="16">
        <v>20.010000000000002</v>
      </c>
      <c r="AA96" t="s">
        <v>195</v>
      </c>
      <c r="AB96" s="16">
        <v>20.72</v>
      </c>
      <c r="AC96" s="16">
        <v>20.72</v>
      </c>
      <c r="AD96" s="16">
        <v>20.170000000000002</v>
      </c>
      <c r="AE96" s="16">
        <v>20.170000000000002</v>
      </c>
      <c r="AF96" t="s">
        <v>194</v>
      </c>
      <c r="AG96" s="16">
        <v>20.8</v>
      </c>
      <c r="AH96" s="16">
        <v>20.8</v>
      </c>
      <c r="AI96" s="16">
        <v>20.25</v>
      </c>
      <c r="AJ96" s="16">
        <v>20.3</v>
      </c>
    </row>
    <row r="97" spans="1:36" x14ac:dyDescent="0.25">
      <c r="A97" s="17">
        <v>44851</v>
      </c>
      <c r="B97" t="s">
        <v>146</v>
      </c>
      <c r="C97" s="16">
        <v>19.649999999999999</v>
      </c>
      <c r="D97" s="16">
        <v>20.329999999999998</v>
      </c>
      <c r="E97" s="16">
        <v>19.43</v>
      </c>
      <c r="F97" s="16">
        <v>19.510000000000002</v>
      </c>
      <c r="G97" t="s">
        <v>199</v>
      </c>
      <c r="H97" s="16">
        <v>19.62</v>
      </c>
      <c r="I97" s="16">
        <v>19.989999999999998</v>
      </c>
      <c r="J97" s="16">
        <v>19.350000000000001</v>
      </c>
      <c r="K97" s="16">
        <v>19.399999999999999</v>
      </c>
      <c r="L97" t="s">
        <v>198</v>
      </c>
      <c r="M97" s="16">
        <v>19.75</v>
      </c>
      <c r="N97" s="16">
        <v>20.079999999999998</v>
      </c>
      <c r="O97" s="16">
        <v>19.579999999999998</v>
      </c>
      <c r="P97" s="16">
        <v>19.600000000000001</v>
      </c>
      <c r="Q97" t="s">
        <v>197</v>
      </c>
      <c r="R97" s="16">
        <v>19.98</v>
      </c>
      <c r="S97" s="16">
        <v>20.11</v>
      </c>
      <c r="T97" s="16">
        <v>19.78</v>
      </c>
      <c r="U97" s="16">
        <v>19.8</v>
      </c>
      <c r="V97" t="s">
        <v>196</v>
      </c>
      <c r="W97" s="16">
        <v>20.079999999999998</v>
      </c>
      <c r="X97" s="16">
        <v>20.13</v>
      </c>
      <c r="Y97" s="16">
        <v>19.8</v>
      </c>
      <c r="Z97" s="16">
        <v>19.8</v>
      </c>
      <c r="AA97" t="s">
        <v>195</v>
      </c>
      <c r="AB97" s="16">
        <v>20.170000000000002</v>
      </c>
      <c r="AC97" s="16">
        <v>20.170000000000002</v>
      </c>
      <c r="AD97" s="16">
        <v>19.8</v>
      </c>
      <c r="AE97" s="16">
        <v>19.8</v>
      </c>
      <c r="AF97" t="s">
        <v>194</v>
      </c>
      <c r="AG97" s="16">
        <v>20.28</v>
      </c>
      <c r="AH97" s="16">
        <v>20.28</v>
      </c>
      <c r="AI97" s="16">
        <v>19.920000000000002</v>
      </c>
      <c r="AJ97" s="16">
        <v>19.95</v>
      </c>
    </row>
    <row r="98" spans="1:36" x14ac:dyDescent="0.25">
      <c r="A98" s="17">
        <v>44858</v>
      </c>
      <c r="B98" t="s">
        <v>146</v>
      </c>
      <c r="C98" s="16">
        <v>19.45</v>
      </c>
      <c r="D98" s="16">
        <v>19.66</v>
      </c>
      <c r="E98" s="16">
        <v>18.53</v>
      </c>
      <c r="F98" s="16">
        <v>18.809999999999999</v>
      </c>
      <c r="G98" t="s">
        <v>199</v>
      </c>
      <c r="H98" s="16">
        <v>19.350000000000001</v>
      </c>
      <c r="I98" s="16">
        <v>19.5</v>
      </c>
      <c r="J98" s="16">
        <v>18.7</v>
      </c>
      <c r="K98" s="16">
        <v>18.899999999999999</v>
      </c>
      <c r="L98" t="s">
        <v>198</v>
      </c>
      <c r="M98" s="16">
        <v>19.55</v>
      </c>
      <c r="N98" s="16">
        <v>19.739999999999998</v>
      </c>
      <c r="O98" s="16">
        <v>19.05</v>
      </c>
      <c r="P98" s="16">
        <v>19.22</v>
      </c>
      <c r="Q98" t="s">
        <v>197</v>
      </c>
      <c r="R98" s="16">
        <v>19.7</v>
      </c>
      <c r="S98" s="16">
        <v>19.8</v>
      </c>
      <c r="T98" s="16">
        <v>19.440000000000001</v>
      </c>
      <c r="U98" s="16">
        <v>19.55</v>
      </c>
      <c r="V98" t="s">
        <v>196</v>
      </c>
      <c r="W98" s="16">
        <v>19.71</v>
      </c>
      <c r="X98" s="16">
        <v>19.940000000000001</v>
      </c>
      <c r="Y98" s="16">
        <v>19.600000000000001</v>
      </c>
      <c r="Z98" s="16">
        <v>19.62</v>
      </c>
      <c r="AA98" t="s">
        <v>195</v>
      </c>
      <c r="AB98" s="16">
        <v>19.8</v>
      </c>
      <c r="AC98" s="16">
        <v>19.88</v>
      </c>
      <c r="AD98" s="16">
        <v>19.579999999999998</v>
      </c>
      <c r="AE98" s="16">
        <v>19.649999999999999</v>
      </c>
      <c r="AF98" t="s">
        <v>194</v>
      </c>
      <c r="AG98" s="16">
        <v>19.850000000000001</v>
      </c>
      <c r="AH98" s="16">
        <v>20.010000000000002</v>
      </c>
      <c r="AI98" s="16">
        <v>19.72</v>
      </c>
      <c r="AJ98" s="16">
        <v>19.739999999999998</v>
      </c>
    </row>
    <row r="99" spans="1:36" x14ac:dyDescent="0.25">
      <c r="A99" s="17">
        <v>44865</v>
      </c>
      <c r="B99" t="s">
        <v>146</v>
      </c>
      <c r="C99" s="16">
        <v>18.84</v>
      </c>
      <c r="D99" s="16">
        <v>20.47</v>
      </c>
      <c r="E99" s="16">
        <v>18.75</v>
      </c>
      <c r="F99" s="16">
        <v>20.350000000000001</v>
      </c>
      <c r="G99" t="s">
        <v>199</v>
      </c>
      <c r="H99" s="16">
        <v>19</v>
      </c>
      <c r="I99" s="16">
        <v>19.95</v>
      </c>
      <c r="J99" s="16">
        <v>18.62</v>
      </c>
      <c r="K99" s="16">
        <v>19.75</v>
      </c>
      <c r="L99" t="s">
        <v>198</v>
      </c>
      <c r="M99" s="16">
        <v>19.22</v>
      </c>
      <c r="N99" s="16">
        <v>20.010000000000002</v>
      </c>
      <c r="O99" s="16">
        <v>19.079999999999998</v>
      </c>
      <c r="P99" s="16">
        <v>19.809999999999999</v>
      </c>
      <c r="Q99" t="s">
        <v>197</v>
      </c>
      <c r="R99" s="16">
        <v>19.47</v>
      </c>
      <c r="S99" s="16">
        <v>20.16</v>
      </c>
      <c r="T99" s="16">
        <v>19.350000000000001</v>
      </c>
      <c r="U99" s="16">
        <v>19.940000000000001</v>
      </c>
      <c r="V99" t="s">
        <v>196</v>
      </c>
      <c r="W99" s="16">
        <v>19.739999999999998</v>
      </c>
      <c r="X99" s="16">
        <v>20.07</v>
      </c>
      <c r="Y99" s="16">
        <v>19.420000000000002</v>
      </c>
      <c r="Z99" s="16">
        <v>19.95</v>
      </c>
      <c r="AA99" t="s">
        <v>195</v>
      </c>
      <c r="AB99" s="16">
        <v>19.79</v>
      </c>
      <c r="AC99" s="16">
        <v>20.03</v>
      </c>
      <c r="AD99" s="16">
        <v>19.5</v>
      </c>
      <c r="AE99" s="16">
        <v>20</v>
      </c>
      <c r="AF99" t="s">
        <v>194</v>
      </c>
      <c r="AG99" s="16">
        <v>19.78</v>
      </c>
      <c r="AH99" s="16">
        <v>20.100000000000001</v>
      </c>
      <c r="AI99" s="16">
        <v>19.600000000000001</v>
      </c>
      <c r="AJ99" s="16">
        <v>20.100000000000001</v>
      </c>
    </row>
    <row r="100" spans="1:36" x14ac:dyDescent="0.25">
      <c r="A100" s="17">
        <v>44872</v>
      </c>
      <c r="B100" t="s">
        <v>146</v>
      </c>
      <c r="C100" s="16">
        <v>20.45</v>
      </c>
      <c r="D100" s="16">
        <v>21.77</v>
      </c>
      <c r="E100" s="16">
        <v>20.3</v>
      </c>
      <c r="F100" s="16">
        <v>21.58</v>
      </c>
      <c r="G100" t="s">
        <v>199</v>
      </c>
      <c r="H100" s="16">
        <v>19.829999999999998</v>
      </c>
      <c r="I100" s="16">
        <v>20.9</v>
      </c>
      <c r="J100" s="16">
        <v>19.440000000000001</v>
      </c>
      <c r="K100" s="16">
        <v>20.79</v>
      </c>
      <c r="L100" t="s">
        <v>198</v>
      </c>
      <c r="M100" s="16">
        <v>20</v>
      </c>
      <c r="N100" s="16">
        <v>20.71</v>
      </c>
      <c r="O100" s="16">
        <v>19.55</v>
      </c>
      <c r="P100" s="16">
        <v>20.55</v>
      </c>
      <c r="Q100" t="s">
        <v>197</v>
      </c>
      <c r="R100" s="16">
        <v>20.100000000000001</v>
      </c>
      <c r="S100" s="16">
        <v>20.66</v>
      </c>
      <c r="T100" s="16">
        <v>19.850000000000001</v>
      </c>
      <c r="U100" s="16">
        <v>20.37</v>
      </c>
      <c r="V100" t="s">
        <v>196</v>
      </c>
      <c r="W100" s="16">
        <v>19.78</v>
      </c>
      <c r="X100" s="16">
        <v>20.48</v>
      </c>
      <c r="Y100" s="16">
        <v>19.78</v>
      </c>
      <c r="Z100" s="16">
        <v>20.28</v>
      </c>
      <c r="AA100" t="s">
        <v>195</v>
      </c>
      <c r="AB100" s="16">
        <v>20.05</v>
      </c>
      <c r="AC100" s="16">
        <v>20.36</v>
      </c>
      <c r="AD100" s="16">
        <v>19.899999999999999</v>
      </c>
      <c r="AE100" s="16">
        <v>20.29</v>
      </c>
      <c r="AF100" t="s">
        <v>194</v>
      </c>
      <c r="AG100" s="16">
        <v>20.11</v>
      </c>
      <c r="AH100" s="16">
        <v>20.37</v>
      </c>
      <c r="AI100" s="16">
        <v>20</v>
      </c>
      <c r="AJ100" s="16">
        <v>20.28</v>
      </c>
    </row>
    <row r="101" spans="1:36" x14ac:dyDescent="0.25">
      <c r="A101" s="17">
        <v>44879</v>
      </c>
      <c r="B101" t="s">
        <v>146</v>
      </c>
      <c r="C101" s="16">
        <v>21.66</v>
      </c>
      <c r="D101" s="16">
        <v>22</v>
      </c>
      <c r="E101" s="16">
        <v>21.44</v>
      </c>
      <c r="F101" s="16">
        <v>21.47</v>
      </c>
      <c r="G101" t="s">
        <v>199</v>
      </c>
      <c r="H101" s="16">
        <v>20.9</v>
      </c>
      <c r="I101" s="16">
        <v>21.04</v>
      </c>
      <c r="J101" s="16">
        <v>20.53</v>
      </c>
      <c r="K101" s="16">
        <v>20.7</v>
      </c>
      <c r="L101" t="s">
        <v>198</v>
      </c>
      <c r="M101" s="16">
        <v>20.57</v>
      </c>
      <c r="N101" s="16">
        <v>20.65</v>
      </c>
      <c r="O101" s="16">
        <v>20.23</v>
      </c>
      <c r="P101" s="16">
        <v>20.32</v>
      </c>
      <c r="Q101" t="s">
        <v>197</v>
      </c>
      <c r="R101" s="16">
        <v>20.41</v>
      </c>
      <c r="S101" s="16">
        <v>20.52</v>
      </c>
      <c r="T101" s="16">
        <v>20.18</v>
      </c>
      <c r="U101" s="16">
        <v>20.2</v>
      </c>
      <c r="V101" t="s">
        <v>196</v>
      </c>
      <c r="W101" s="16">
        <v>20.28</v>
      </c>
      <c r="X101" s="16">
        <v>20.399999999999999</v>
      </c>
      <c r="Y101" s="16">
        <v>20.100000000000001</v>
      </c>
      <c r="Z101" s="16">
        <v>20.100000000000001</v>
      </c>
      <c r="AA101" t="s">
        <v>195</v>
      </c>
      <c r="AB101" s="16">
        <v>20.329999999999998</v>
      </c>
      <c r="AC101" s="16">
        <v>20.34</v>
      </c>
      <c r="AD101" s="16">
        <v>20.100000000000001</v>
      </c>
      <c r="AE101" s="16">
        <v>20.149999999999999</v>
      </c>
      <c r="AF101" t="s">
        <v>194</v>
      </c>
      <c r="AG101" s="16">
        <v>20.37</v>
      </c>
      <c r="AH101" s="16">
        <v>20.37</v>
      </c>
      <c r="AI101" s="16">
        <v>20.13</v>
      </c>
      <c r="AJ101" s="16">
        <v>20.13</v>
      </c>
    </row>
    <row r="102" spans="1:36" x14ac:dyDescent="0.25">
      <c r="A102" s="17">
        <v>44886</v>
      </c>
      <c r="B102" t="s">
        <v>146</v>
      </c>
      <c r="C102" s="16">
        <v>21.47</v>
      </c>
      <c r="D102" s="16">
        <v>21.48</v>
      </c>
      <c r="E102" s="16">
        <v>20.3</v>
      </c>
      <c r="F102" s="16">
        <v>20.309999999999999</v>
      </c>
      <c r="G102" t="s">
        <v>199</v>
      </c>
      <c r="H102" s="16">
        <v>20.57</v>
      </c>
      <c r="I102" s="16">
        <v>20.75</v>
      </c>
      <c r="J102" s="16">
        <v>20.02</v>
      </c>
      <c r="K102" s="16">
        <v>20.059999999999999</v>
      </c>
      <c r="L102" t="s">
        <v>198</v>
      </c>
      <c r="M102" s="16">
        <v>20.059999999999999</v>
      </c>
      <c r="N102" s="16">
        <v>20.12</v>
      </c>
      <c r="O102" s="16">
        <v>19.760000000000002</v>
      </c>
      <c r="P102" s="16">
        <v>19.79</v>
      </c>
      <c r="Q102" t="s">
        <v>197</v>
      </c>
      <c r="R102" s="16">
        <v>20.07</v>
      </c>
      <c r="S102" s="16">
        <v>20.07</v>
      </c>
      <c r="T102" s="16">
        <v>19.739999999999998</v>
      </c>
      <c r="U102" s="16">
        <v>19.8</v>
      </c>
      <c r="V102" t="s">
        <v>196</v>
      </c>
      <c r="W102" s="16">
        <v>20.03</v>
      </c>
      <c r="X102" s="16">
        <v>20.03</v>
      </c>
      <c r="Y102" s="16">
        <v>19.86</v>
      </c>
      <c r="Z102" s="16">
        <v>19.88</v>
      </c>
      <c r="AA102" t="s">
        <v>195</v>
      </c>
      <c r="AB102" s="16">
        <v>20.010000000000002</v>
      </c>
      <c r="AC102" s="16">
        <v>20.03</v>
      </c>
      <c r="AD102" s="16">
        <v>19.84</v>
      </c>
      <c r="AE102" s="16">
        <v>19.87</v>
      </c>
      <c r="AF102" t="s">
        <v>194</v>
      </c>
      <c r="AG102" s="16">
        <v>19.96</v>
      </c>
      <c r="AH102" s="16">
        <v>20.100000000000001</v>
      </c>
      <c r="AI102" s="16">
        <v>19.96</v>
      </c>
      <c r="AJ102" s="16">
        <v>20</v>
      </c>
    </row>
    <row r="103" spans="1:36" x14ac:dyDescent="0.25">
      <c r="A103" s="17">
        <v>44893</v>
      </c>
      <c r="B103" t="s">
        <v>146</v>
      </c>
      <c r="C103" s="16">
        <v>20.3</v>
      </c>
      <c r="D103" s="16">
        <v>20.399999999999999</v>
      </c>
      <c r="E103" s="16">
        <v>19.760000000000002</v>
      </c>
      <c r="F103" s="16">
        <v>20.29</v>
      </c>
      <c r="G103" t="s">
        <v>199</v>
      </c>
      <c r="H103" s="16">
        <v>20.04</v>
      </c>
      <c r="I103" s="16">
        <v>20.23</v>
      </c>
      <c r="J103" s="16">
        <v>19.37</v>
      </c>
      <c r="K103" s="16">
        <v>20</v>
      </c>
      <c r="L103" t="s">
        <v>198</v>
      </c>
      <c r="M103" s="16">
        <v>19.600000000000001</v>
      </c>
      <c r="N103" s="16">
        <v>20.05</v>
      </c>
      <c r="O103" s="16">
        <v>19.43</v>
      </c>
      <c r="P103" s="16">
        <v>19.89</v>
      </c>
      <c r="Q103" t="s">
        <v>197</v>
      </c>
      <c r="R103" s="16">
        <v>19.600000000000001</v>
      </c>
      <c r="S103" s="16">
        <v>20.07</v>
      </c>
      <c r="T103" s="16">
        <v>19.600000000000001</v>
      </c>
      <c r="U103" s="16">
        <v>19.98</v>
      </c>
      <c r="V103" t="s">
        <v>196</v>
      </c>
      <c r="W103" s="16">
        <v>19.77</v>
      </c>
      <c r="X103" s="16">
        <v>20.05</v>
      </c>
      <c r="Y103" s="16">
        <v>19.68</v>
      </c>
      <c r="Z103" s="16">
        <v>20</v>
      </c>
      <c r="AA103" t="s">
        <v>195</v>
      </c>
      <c r="AB103" s="16">
        <v>19.84</v>
      </c>
      <c r="AC103" s="16">
        <v>20.12</v>
      </c>
      <c r="AD103" s="16">
        <v>19.739999999999998</v>
      </c>
      <c r="AE103" s="16">
        <v>20.100000000000001</v>
      </c>
      <c r="AF103" t="s">
        <v>194</v>
      </c>
      <c r="AG103" s="16">
        <v>20</v>
      </c>
      <c r="AH103" s="16">
        <v>20.2</v>
      </c>
      <c r="AI103" s="16">
        <v>19.91</v>
      </c>
      <c r="AJ103" s="16">
        <v>20.14</v>
      </c>
    </row>
    <row r="104" spans="1:36" x14ac:dyDescent="0.25">
      <c r="A104" s="17">
        <v>44900</v>
      </c>
      <c r="B104" t="s">
        <v>146</v>
      </c>
      <c r="C104" s="16">
        <v>20.3</v>
      </c>
      <c r="D104" s="16">
        <v>20.6</v>
      </c>
      <c r="E104" s="16">
        <v>20.2</v>
      </c>
      <c r="F104" s="16">
        <v>20.5</v>
      </c>
      <c r="G104" t="s">
        <v>199</v>
      </c>
      <c r="H104" s="16">
        <v>20</v>
      </c>
      <c r="I104" s="16">
        <v>20.25</v>
      </c>
      <c r="J104" s="16">
        <v>19.16</v>
      </c>
      <c r="K104" s="16">
        <v>19.239999999999998</v>
      </c>
      <c r="L104" t="s">
        <v>198</v>
      </c>
      <c r="M104" s="16">
        <v>19.79</v>
      </c>
      <c r="N104" s="16">
        <v>19.920000000000002</v>
      </c>
      <c r="O104" s="16">
        <v>19.13</v>
      </c>
      <c r="P104" s="16">
        <v>19.28</v>
      </c>
      <c r="Q104" t="s">
        <v>197</v>
      </c>
      <c r="R104" s="16">
        <v>19.8</v>
      </c>
      <c r="S104" s="16">
        <v>19.989999999999998</v>
      </c>
      <c r="T104" s="16">
        <v>19.41</v>
      </c>
      <c r="U104" s="16">
        <v>19.5</v>
      </c>
      <c r="V104" t="s">
        <v>196</v>
      </c>
      <c r="W104" s="16">
        <v>19.850000000000001</v>
      </c>
      <c r="X104" s="16">
        <v>20.04</v>
      </c>
      <c r="Y104" s="16">
        <v>19.66</v>
      </c>
      <c r="Z104" s="16">
        <v>19.72</v>
      </c>
      <c r="AA104" t="s">
        <v>195</v>
      </c>
      <c r="AB104" s="16">
        <v>20.079999999999998</v>
      </c>
      <c r="AC104" s="16">
        <v>20.14</v>
      </c>
      <c r="AD104" s="16">
        <v>19.84</v>
      </c>
      <c r="AE104" s="16">
        <v>19.86</v>
      </c>
      <c r="AF104" t="s">
        <v>194</v>
      </c>
      <c r="AG104" s="16">
        <v>20.11</v>
      </c>
      <c r="AH104" s="16">
        <v>20.25</v>
      </c>
      <c r="AI104" s="16">
        <v>19.91</v>
      </c>
      <c r="AJ104" s="16">
        <v>20.04</v>
      </c>
    </row>
    <row r="105" spans="1:36" x14ac:dyDescent="0.25">
      <c r="A105" s="17">
        <v>44907</v>
      </c>
      <c r="B105" t="s">
        <v>146</v>
      </c>
      <c r="C105" s="16">
        <v>20.39</v>
      </c>
      <c r="D105" s="16">
        <v>20.65</v>
      </c>
      <c r="E105" s="16">
        <v>20.39</v>
      </c>
      <c r="F105" s="16">
        <v>20.5</v>
      </c>
      <c r="G105" t="s">
        <v>199</v>
      </c>
      <c r="H105" s="16">
        <v>19.25</v>
      </c>
      <c r="I105" s="16">
        <v>19.850000000000001</v>
      </c>
      <c r="J105" s="16">
        <v>18.920000000000002</v>
      </c>
      <c r="K105" s="16">
        <v>19.239999999999998</v>
      </c>
      <c r="L105" t="s">
        <v>198</v>
      </c>
      <c r="M105" s="16">
        <v>19.39</v>
      </c>
      <c r="N105" s="16">
        <v>19.39</v>
      </c>
      <c r="O105" s="16">
        <v>19.010000000000002</v>
      </c>
      <c r="P105" s="16">
        <v>19.07</v>
      </c>
      <c r="Q105" t="s">
        <v>197</v>
      </c>
      <c r="R105" s="16">
        <v>19.46</v>
      </c>
      <c r="S105" s="16">
        <v>19.559999999999999</v>
      </c>
      <c r="T105" s="16">
        <v>19.25</v>
      </c>
      <c r="U105" s="16">
        <v>19.34</v>
      </c>
      <c r="V105" t="s">
        <v>196</v>
      </c>
      <c r="W105" s="16">
        <v>19.600000000000001</v>
      </c>
      <c r="X105" s="16">
        <v>19.809999999999999</v>
      </c>
      <c r="Y105" s="16">
        <v>19.510000000000002</v>
      </c>
      <c r="Z105" s="16">
        <v>19.62</v>
      </c>
      <c r="AA105" t="s">
        <v>195</v>
      </c>
      <c r="AB105" s="16">
        <v>19.72</v>
      </c>
      <c r="AC105" s="16">
        <v>19.97</v>
      </c>
      <c r="AD105" s="16">
        <v>19.71</v>
      </c>
      <c r="AE105" s="16">
        <v>19.78</v>
      </c>
      <c r="AF105" t="s">
        <v>194</v>
      </c>
      <c r="AG105" s="16">
        <v>19.989999999999998</v>
      </c>
      <c r="AH105" s="16">
        <v>20.100000000000001</v>
      </c>
      <c r="AI105" s="16">
        <v>19.899999999999999</v>
      </c>
      <c r="AJ105" s="16">
        <v>19.97</v>
      </c>
    </row>
    <row r="106" spans="1:36" x14ac:dyDescent="0.25">
      <c r="A106" s="17">
        <v>44914</v>
      </c>
      <c r="B106" t="s">
        <v>146</v>
      </c>
      <c r="C106" s="16">
        <v>20.5</v>
      </c>
      <c r="D106" s="16">
        <v>20.58</v>
      </c>
      <c r="E106" s="16">
        <v>20.5</v>
      </c>
      <c r="F106" s="16">
        <v>20.53</v>
      </c>
      <c r="G106" t="s">
        <v>199</v>
      </c>
      <c r="H106" s="16">
        <v>19.23</v>
      </c>
      <c r="I106" s="16">
        <v>19.600000000000001</v>
      </c>
      <c r="J106" s="16">
        <v>18.649999999999999</v>
      </c>
      <c r="K106" s="16">
        <v>19.46</v>
      </c>
      <c r="L106" t="s">
        <v>198</v>
      </c>
      <c r="M106" s="16">
        <v>19.010000000000002</v>
      </c>
      <c r="N106" s="16">
        <v>19.11</v>
      </c>
      <c r="O106" s="16">
        <v>18.13</v>
      </c>
      <c r="P106" s="16">
        <v>18.670000000000002</v>
      </c>
      <c r="Q106" t="s">
        <v>197</v>
      </c>
      <c r="R106" s="16">
        <v>19.260000000000002</v>
      </c>
      <c r="S106" s="16">
        <v>19.260000000000002</v>
      </c>
      <c r="T106" s="16">
        <v>18.5</v>
      </c>
      <c r="U106" s="16">
        <v>18.63</v>
      </c>
      <c r="V106" t="s">
        <v>196</v>
      </c>
      <c r="W106" s="16">
        <v>19.55</v>
      </c>
      <c r="X106" s="16">
        <v>19.55</v>
      </c>
      <c r="Y106" s="16">
        <v>18.73</v>
      </c>
      <c r="Z106" s="16">
        <v>18.989999999999998</v>
      </c>
      <c r="AA106" t="s">
        <v>195</v>
      </c>
      <c r="AB106" s="16">
        <v>19.690000000000001</v>
      </c>
      <c r="AC106" s="16">
        <v>19.690000000000001</v>
      </c>
      <c r="AD106" s="16">
        <v>19.05</v>
      </c>
      <c r="AE106" s="16">
        <v>19.18</v>
      </c>
      <c r="AF106" t="s">
        <v>194</v>
      </c>
      <c r="AG106" s="16">
        <v>19.97</v>
      </c>
      <c r="AH106" s="16">
        <v>19.98</v>
      </c>
      <c r="AI106" s="16">
        <v>19.39</v>
      </c>
      <c r="AJ106" s="16">
        <v>19.600000000000001</v>
      </c>
    </row>
    <row r="107" spans="1:36" x14ac:dyDescent="0.25">
      <c r="A107" s="17">
        <v>44921</v>
      </c>
      <c r="B107" t="s">
        <v>146</v>
      </c>
      <c r="C107" s="16">
        <v>20.53</v>
      </c>
      <c r="D107" s="16">
        <v>20.54</v>
      </c>
      <c r="E107" s="16">
        <v>20.45</v>
      </c>
      <c r="F107" s="16">
        <v>20.47</v>
      </c>
      <c r="G107" t="s">
        <v>199</v>
      </c>
      <c r="H107" s="16">
        <v>19.559999999999999</v>
      </c>
      <c r="I107" s="16">
        <v>20</v>
      </c>
      <c r="J107" s="16">
        <v>19.260000000000002</v>
      </c>
      <c r="K107" s="16">
        <v>19.54</v>
      </c>
      <c r="L107" t="s">
        <v>198</v>
      </c>
      <c r="M107" s="16">
        <v>18.79</v>
      </c>
      <c r="N107" s="16">
        <v>18.989999999999998</v>
      </c>
      <c r="O107" s="16">
        <v>18.34</v>
      </c>
      <c r="P107" s="16">
        <v>18.59</v>
      </c>
      <c r="Q107" t="s">
        <v>197</v>
      </c>
      <c r="R107" s="16">
        <v>18.600000000000001</v>
      </c>
      <c r="S107" s="16">
        <v>18.989999999999998</v>
      </c>
      <c r="T107" s="16">
        <v>18.3</v>
      </c>
      <c r="U107" s="16">
        <v>18.39</v>
      </c>
      <c r="V107" t="s">
        <v>196</v>
      </c>
      <c r="W107" s="16">
        <v>19.04</v>
      </c>
      <c r="X107" s="16">
        <v>19.100000000000001</v>
      </c>
      <c r="Y107" s="16">
        <v>18.61</v>
      </c>
      <c r="Z107" s="16">
        <v>18.62</v>
      </c>
      <c r="AA107" t="s">
        <v>195</v>
      </c>
      <c r="AB107" s="16">
        <v>19.3</v>
      </c>
      <c r="AC107" s="16">
        <v>19.48</v>
      </c>
      <c r="AD107" s="16">
        <v>19</v>
      </c>
      <c r="AE107" s="16">
        <v>19</v>
      </c>
      <c r="AF107" t="s">
        <v>194</v>
      </c>
      <c r="AG107" s="16">
        <v>19.600000000000001</v>
      </c>
      <c r="AH107" s="16">
        <v>19.75</v>
      </c>
      <c r="AI107" s="16">
        <v>19.37</v>
      </c>
      <c r="AJ107" s="16">
        <v>19.37</v>
      </c>
    </row>
    <row r="108" spans="1:36" x14ac:dyDescent="0.25">
      <c r="A108" s="17">
        <v>44928</v>
      </c>
      <c r="B108" t="s">
        <v>146</v>
      </c>
      <c r="C108" s="16">
        <v>20.47</v>
      </c>
      <c r="D108" s="16">
        <v>20.5</v>
      </c>
      <c r="E108" s="16">
        <v>20.45</v>
      </c>
      <c r="F108" s="16">
        <v>20.5</v>
      </c>
      <c r="G108" t="s">
        <v>199</v>
      </c>
      <c r="H108" s="16">
        <v>19.399999999999999</v>
      </c>
      <c r="I108" s="16">
        <v>19.559999999999999</v>
      </c>
      <c r="J108" s="16">
        <v>18.79</v>
      </c>
      <c r="K108" s="16">
        <v>19.309999999999999</v>
      </c>
      <c r="L108" t="s">
        <v>198</v>
      </c>
      <c r="M108" s="16">
        <v>18.55</v>
      </c>
      <c r="N108" s="16">
        <v>18.649999999999999</v>
      </c>
      <c r="O108" s="16">
        <v>17.95</v>
      </c>
      <c r="P108" s="16">
        <v>18.59</v>
      </c>
      <c r="Q108" t="s">
        <v>197</v>
      </c>
      <c r="R108" s="16">
        <v>18.48</v>
      </c>
      <c r="S108" s="16">
        <v>18.5</v>
      </c>
      <c r="T108" s="16">
        <v>18.100000000000001</v>
      </c>
      <c r="U108" s="16">
        <v>18.440000000000001</v>
      </c>
      <c r="V108" t="s">
        <v>196</v>
      </c>
      <c r="W108" s="16">
        <v>18.649999999999999</v>
      </c>
      <c r="X108" s="16">
        <v>18.649999999999999</v>
      </c>
      <c r="Y108" s="16">
        <v>18.350000000000001</v>
      </c>
      <c r="Z108" s="16">
        <v>18.649999999999999</v>
      </c>
      <c r="AA108" t="s">
        <v>195</v>
      </c>
      <c r="AB108" s="16">
        <v>19.03</v>
      </c>
      <c r="AC108" s="16">
        <v>19.03</v>
      </c>
      <c r="AD108" s="16">
        <v>18.68</v>
      </c>
      <c r="AE108" s="16">
        <v>19</v>
      </c>
      <c r="AF108" t="s">
        <v>194</v>
      </c>
      <c r="AG108" s="16">
        <v>19.41</v>
      </c>
      <c r="AH108" s="16">
        <v>19.41</v>
      </c>
      <c r="AI108" s="16">
        <v>19.12</v>
      </c>
      <c r="AJ108" s="16">
        <v>19.260000000000002</v>
      </c>
    </row>
    <row r="109" spans="1:36" x14ac:dyDescent="0.25">
      <c r="A109" s="17">
        <v>44935</v>
      </c>
      <c r="C109" s="16"/>
      <c r="D109" s="16"/>
      <c r="E109" s="16"/>
      <c r="F109" s="16"/>
      <c r="G109" t="s">
        <v>199</v>
      </c>
      <c r="H109" s="16">
        <v>19.350000000000001</v>
      </c>
      <c r="I109" s="16">
        <v>19.73</v>
      </c>
      <c r="J109" s="16">
        <v>19.329999999999998</v>
      </c>
      <c r="K109" s="16">
        <v>19.46</v>
      </c>
      <c r="L109" t="s">
        <v>198</v>
      </c>
      <c r="M109" s="16">
        <v>18.64</v>
      </c>
      <c r="N109" s="16">
        <v>19.37</v>
      </c>
      <c r="O109" s="16">
        <v>18.440000000000001</v>
      </c>
      <c r="P109" s="16">
        <v>18.59</v>
      </c>
      <c r="Q109" t="s">
        <v>197</v>
      </c>
      <c r="R109" s="16">
        <v>18.47</v>
      </c>
      <c r="S109" s="16">
        <v>18.93</v>
      </c>
      <c r="T109" s="16">
        <v>18.23</v>
      </c>
      <c r="U109" s="16">
        <v>18.29</v>
      </c>
      <c r="V109" t="s">
        <v>196</v>
      </c>
      <c r="W109" s="16">
        <v>18.739999999999998</v>
      </c>
      <c r="X109" s="16">
        <v>19.05</v>
      </c>
      <c r="Y109" s="16">
        <v>18.48</v>
      </c>
      <c r="Z109" s="16">
        <v>18.54</v>
      </c>
      <c r="AA109" t="s">
        <v>195</v>
      </c>
      <c r="AB109" s="16">
        <v>18.95</v>
      </c>
      <c r="AC109" s="16">
        <v>19.3</v>
      </c>
      <c r="AD109" s="16">
        <v>18.829999999999998</v>
      </c>
      <c r="AE109" s="16">
        <v>18.95</v>
      </c>
      <c r="AF109" t="s">
        <v>194</v>
      </c>
      <c r="AG109" s="16">
        <v>19.350000000000001</v>
      </c>
      <c r="AH109" s="16">
        <v>19.68</v>
      </c>
      <c r="AI109" s="16">
        <v>19.23</v>
      </c>
      <c r="AJ109" s="16">
        <v>19.329999999999998</v>
      </c>
    </row>
    <row r="110" spans="1:36" x14ac:dyDescent="0.25">
      <c r="A110" s="17">
        <v>44942</v>
      </c>
      <c r="C110" s="16"/>
      <c r="D110" s="16"/>
      <c r="E110" s="16"/>
      <c r="F110" s="16"/>
      <c r="G110" t="s">
        <v>199</v>
      </c>
      <c r="H110" s="16">
        <v>19.37</v>
      </c>
      <c r="I110" s="16">
        <v>19.55</v>
      </c>
      <c r="J110" s="16">
        <v>19.37</v>
      </c>
      <c r="K110" s="16">
        <v>19.489999999999998</v>
      </c>
      <c r="L110" t="s">
        <v>198</v>
      </c>
      <c r="M110" s="16">
        <v>18.64</v>
      </c>
      <c r="N110" s="16">
        <v>18.829999999999998</v>
      </c>
      <c r="O110" s="16">
        <v>18.170000000000002</v>
      </c>
      <c r="P110" s="16">
        <v>18.239999999999998</v>
      </c>
      <c r="Q110" t="s">
        <v>197</v>
      </c>
      <c r="R110" s="16">
        <v>18.36</v>
      </c>
      <c r="S110" s="16">
        <v>18.47</v>
      </c>
      <c r="T110" s="16">
        <v>17.940000000000001</v>
      </c>
      <c r="U110" s="16">
        <v>17.989999999999998</v>
      </c>
      <c r="V110" t="s">
        <v>196</v>
      </c>
      <c r="W110" s="16">
        <v>18.54</v>
      </c>
      <c r="X110" s="16">
        <v>18.75</v>
      </c>
      <c r="Y110" s="16">
        <v>18.23</v>
      </c>
      <c r="Z110" s="16">
        <v>18.32</v>
      </c>
      <c r="AA110" t="s">
        <v>195</v>
      </c>
      <c r="AB110" s="16">
        <v>18.899999999999999</v>
      </c>
      <c r="AC110" s="16">
        <v>19.09</v>
      </c>
      <c r="AD110" s="16">
        <v>18.600000000000001</v>
      </c>
      <c r="AE110" s="16">
        <v>18.64</v>
      </c>
      <c r="AF110" t="s">
        <v>194</v>
      </c>
      <c r="AG110" s="16">
        <v>19.3</v>
      </c>
      <c r="AH110" s="16">
        <v>19.38</v>
      </c>
      <c r="AI110" s="16">
        <v>18.940000000000001</v>
      </c>
      <c r="AJ110" s="16">
        <v>18.98</v>
      </c>
    </row>
    <row r="111" spans="1:36" x14ac:dyDescent="0.25">
      <c r="A111" s="17">
        <v>44949</v>
      </c>
      <c r="C111" s="16"/>
      <c r="D111" s="16"/>
      <c r="E111" s="16"/>
      <c r="F111" s="16"/>
      <c r="G111" t="s">
        <v>199</v>
      </c>
      <c r="H111" s="16">
        <v>19.47</v>
      </c>
      <c r="I111" s="16">
        <v>19.5</v>
      </c>
      <c r="J111" s="16">
        <v>19.43</v>
      </c>
      <c r="K111" s="16">
        <v>19.48</v>
      </c>
      <c r="L111" t="s">
        <v>198</v>
      </c>
      <c r="M111" s="16">
        <v>18.260000000000002</v>
      </c>
      <c r="N111" s="16">
        <v>18.98</v>
      </c>
      <c r="O111" s="16">
        <v>18.04</v>
      </c>
      <c r="P111" s="16">
        <v>18.059999999999999</v>
      </c>
      <c r="Q111" t="s">
        <v>197</v>
      </c>
      <c r="R111" s="16">
        <v>18.010000000000002</v>
      </c>
      <c r="S111" s="16">
        <v>18.68</v>
      </c>
      <c r="T111" s="16">
        <v>17.809999999999999</v>
      </c>
      <c r="U111" s="16">
        <v>18.010000000000002</v>
      </c>
      <c r="V111" t="s">
        <v>196</v>
      </c>
      <c r="W111" s="16">
        <v>18.38</v>
      </c>
      <c r="X111" s="16">
        <v>18.809999999999999</v>
      </c>
      <c r="Y111" s="16">
        <v>18.100000000000001</v>
      </c>
      <c r="Z111" s="16">
        <v>18.18</v>
      </c>
      <c r="AA111" t="s">
        <v>195</v>
      </c>
      <c r="AB111" s="16">
        <v>18.600000000000001</v>
      </c>
      <c r="AC111" s="16">
        <v>19</v>
      </c>
      <c r="AD111" s="16">
        <v>18.53</v>
      </c>
      <c r="AE111" s="16">
        <v>18.55</v>
      </c>
      <c r="AF111" t="s">
        <v>194</v>
      </c>
      <c r="AG111" s="16">
        <v>18.88</v>
      </c>
      <c r="AH111" s="16">
        <v>19.23</v>
      </c>
      <c r="AI111" s="16">
        <v>18.86</v>
      </c>
      <c r="AJ111" s="16">
        <v>18.87</v>
      </c>
    </row>
    <row r="112" spans="1:36" x14ac:dyDescent="0.25">
      <c r="A112" s="17">
        <v>44956</v>
      </c>
      <c r="C112" s="16"/>
      <c r="D112" s="16"/>
      <c r="E112" s="16"/>
      <c r="F112" s="16"/>
      <c r="G112" t="s">
        <v>199</v>
      </c>
      <c r="H112" s="16">
        <v>19.47</v>
      </c>
      <c r="I112" s="16">
        <v>19.48</v>
      </c>
      <c r="J112" s="16">
        <v>19.43</v>
      </c>
      <c r="K112" s="16">
        <v>19.43</v>
      </c>
      <c r="L112" t="s">
        <v>198</v>
      </c>
      <c r="M112" s="16">
        <v>18.100000000000001</v>
      </c>
      <c r="N112" s="16">
        <v>18.170000000000002</v>
      </c>
      <c r="O112" s="16">
        <v>17.809999999999999</v>
      </c>
      <c r="P112" s="16">
        <v>17.920000000000002</v>
      </c>
      <c r="Q112" t="s">
        <v>197</v>
      </c>
      <c r="R112" s="16">
        <v>18.09</v>
      </c>
      <c r="S112" s="16">
        <v>18.09</v>
      </c>
      <c r="T112" s="16">
        <v>17.350000000000001</v>
      </c>
      <c r="U112" s="16">
        <v>17.73</v>
      </c>
      <c r="V112" t="s">
        <v>196</v>
      </c>
      <c r="W112" s="16">
        <v>18.100000000000001</v>
      </c>
      <c r="X112" s="16">
        <v>18.25</v>
      </c>
      <c r="Y112" s="16">
        <v>17.739999999999998</v>
      </c>
      <c r="Z112" s="16">
        <v>18.04</v>
      </c>
      <c r="AA112" t="s">
        <v>195</v>
      </c>
      <c r="AB112" s="16">
        <v>18.62</v>
      </c>
      <c r="AC112" s="16">
        <v>18.62</v>
      </c>
      <c r="AD112" s="16">
        <v>18.3</v>
      </c>
      <c r="AE112" s="16">
        <v>18.41</v>
      </c>
      <c r="AF112" t="s">
        <v>194</v>
      </c>
      <c r="AG112" s="16">
        <v>18.89</v>
      </c>
      <c r="AH112" s="16">
        <v>18.98</v>
      </c>
      <c r="AI112" s="16">
        <v>18.7</v>
      </c>
      <c r="AJ112" s="16">
        <v>18.84</v>
      </c>
    </row>
    <row r="113" spans="1:36" x14ac:dyDescent="0.25">
      <c r="A113" s="17">
        <v>44963</v>
      </c>
      <c r="C113" s="16"/>
      <c r="D113" s="16"/>
      <c r="E113" s="16"/>
      <c r="F113" s="16"/>
      <c r="H113" s="16"/>
      <c r="I113" s="16"/>
      <c r="J113" s="16"/>
      <c r="K113" s="16"/>
      <c r="L113" t="s">
        <v>198</v>
      </c>
      <c r="M113" s="16">
        <v>17.98</v>
      </c>
      <c r="N113" s="16">
        <v>17.989999999999998</v>
      </c>
      <c r="O113" s="16">
        <v>17.77</v>
      </c>
      <c r="P113" s="16">
        <v>17.940000000000001</v>
      </c>
      <c r="Q113" t="s">
        <v>197</v>
      </c>
      <c r="R113" s="16">
        <v>17.670000000000002</v>
      </c>
      <c r="S113" s="16">
        <v>18.14</v>
      </c>
      <c r="T113" s="16">
        <v>17.350000000000001</v>
      </c>
      <c r="U113" s="16">
        <v>18.059999999999999</v>
      </c>
      <c r="V113" t="s">
        <v>196</v>
      </c>
      <c r="W113" s="16">
        <v>17.97</v>
      </c>
      <c r="X113" s="16">
        <v>18.5</v>
      </c>
      <c r="Y113" s="16">
        <v>17.78</v>
      </c>
      <c r="Z113" s="16">
        <v>18.39</v>
      </c>
      <c r="AA113" t="s">
        <v>195</v>
      </c>
      <c r="AB113" s="16">
        <v>18.350000000000001</v>
      </c>
      <c r="AC113" s="16">
        <v>18.899999999999999</v>
      </c>
      <c r="AD113" s="16">
        <v>18.170000000000002</v>
      </c>
      <c r="AE113" s="16">
        <v>18.77</v>
      </c>
      <c r="AF113" t="s">
        <v>194</v>
      </c>
      <c r="AG113" s="16">
        <v>18.7</v>
      </c>
      <c r="AH113" s="16">
        <v>19.239999999999998</v>
      </c>
      <c r="AI113" s="16">
        <v>18.62</v>
      </c>
      <c r="AJ113" s="16">
        <v>19.16</v>
      </c>
    </row>
    <row r="114" spans="1:36" x14ac:dyDescent="0.25">
      <c r="A114" s="17">
        <v>44970</v>
      </c>
      <c r="C114" s="16"/>
      <c r="D114" s="16"/>
      <c r="E114" s="16"/>
      <c r="F114" s="16"/>
      <c r="H114" s="16"/>
      <c r="I114" s="16"/>
      <c r="J114" s="16"/>
      <c r="K114" s="16"/>
      <c r="L114" t="s">
        <v>198</v>
      </c>
      <c r="M114" s="16">
        <v>17.93</v>
      </c>
      <c r="N114" s="16">
        <v>17.97</v>
      </c>
      <c r="O114" s="16">
        <v>17.88</v>
      </c>
      <c r="P114" s="16">
        <v>17.899999999999999</v>
      </c>
      <c r="Q114" t="s">
        <v>197</v>
      </c>
      <c r="R114" s="16">
        <v>18.079999999999998</v>
      </c>
      <c r="S114" s="16">
        <v>18.079999999999998</v>
      </c>
      <c r="T114" s="16">
        <v>17.55</v>
      </c>
      <c r="U114" s="16">
        <v>17.649999999999999</v>
      </c>
      <c r="V114" t="s">
        <v>196</v>
      </c>
      <c r="W114" s="16">
        <v>18.36</v>
      </c>
      <c r="X114" s="16">
        <v>18.48</v>
      </c>
      <c r="Y114" s="16">
        <v>17.760000000000002</v>
      </c>
      <c r="Z114" s="16">
        <v>17.829999999999998</v>
      </c>
      <c r="AA114" t="s">
        <v>195</v>
      </c>
      <c r="AB114" s="16">
        <v>18.89</v>
      </c>
      <c r="AC114" s="16">
        <v>18.899999999999999</v>
      </c>
      <c r="AD114" s="16">
        <v>18.260000000000002</v>
      </c>
      <c r="AE114" s="16">
        <v>18.28</v>
      </c>
      <c r="AF114" t="s">
        <v>194</v>
      </c>
      <c r="AG114" s="16">
        <v>19.29</v>
      </c>
      <c r="AH114" s="16">
        <v>19.3</v>
      </c>
      <c r="AI114" s="16">
        <v>18.77</v>
      </c>
      <c r="AJ114" s="16">
        <v>18.78</v>
      </c>
    </row>
    <row r="115" spans="1:36" x14ac:dyDescent="0.25">
      <c r="A115" s="17">
        <v>44977</v>
      </c>
      <c r="C115" s="16"/>
      <c r="D115" s="16"/>
      <c r="E115" s="16"/>
      <c r="F115" s="16"/>
      <c r="H115" s="16"/>
      <c r="I115" s="16"/>
      <c r="J115" s="16"/>
      <c r="K115" s="16"/>
      <c r="L115" t="s">
        <v>198</v>
      </c>
      <c r="M115" s="16">
        <v>17.899999999999999</v>
      </c>
      <c r="N115" s="16">
        <v>17.920000000000002</v>
      </c>
      <c r="O115" s="16">
        <v>17.86</v>
      </c>
      <c r="P115" s="16">
        <v>17.86</v>
      </c>
      <c r="Q115" t="s">
        <v>197</v>
      </c>
      <c r="R115" s="16">
        <v>17.600000000000001</v>
      </c>
      <c r="S115" s="16">
        <v>17.97</v>
      </c>
      <c r="T115" s="16">
        <v>17.53</v>
      </c>
      <c r="U115" s="16">
        <v>17.72</v>
      </c>
      <c r="V115" t="s">
        <v>196</v>
      </c>
      <c r="W115" s="16">
        <v>17.88</v>
      </c>
      <c r="X115" s="16">
        <v>18.149999999999999</v>
      </c>
      <c r="Y115" s="16">
        <v>17.5</v>
      </c>
      <c r="Z115" s="16">
        <v>17.600000000000001</v>
      </c>
      <c r="AA115" t="s">
        <v>195</v>
      </c>
      <c r="AB115" s="16">
        <v>18.3</v>
      </c>
      <c r="AC115" s="16">
        <v>18.53</v>
      </c>
      <c r="AD115" s="16">
        <v>18.05</v>
      </c>
      <c r="AE115" s="16">
        <v>18.149999999999999</v>
      </c>
      <c r="AF115" t="s">
        <v>194</v>
      </c>
      <c r="AG115" s="16">
        <v>18.920000000000002</v>
      </c>
      <c r="AH115" s="16">
        <v>18.97</v>
      </c>
      <c r="AI115" s="16">
        <v>18.61</v>
      </c>
      <c r="AJ115" s="16">
        <v>18.64</v>
      </c>
    </row>
    <row r="116" spans="1:36" x14ac:dyDescent="0.25">
      <c r="A116" s="17">
        <v>44984</v>
      </c>
      <c r="C116" s="16"/>
      <c r="D116" s="16"/>
      <c r="E116" s="16"/>
      <c r="F116" s="16"/>
      <c r="H116" s="16"/>
      <c r="I116" s="16"/>
      <c r="J116" s="16"/>
      <c r="K116" s="16"/>
      <c r="L116" t="s">
        <v>198</v>
      </c>
      <c r="M116" s="16">
        <v>17.87</v>
      </c>
      <c r="N116" s="16">
        <v>17.87</v>
      </c>
      <c r="O116" s="16">
        <v>17.78</v>
      </c>
      <c r="P116" s="16">
        <v>17.78</v>
      </c>
      <c r="Q116" t="s">
        <v>197</v>
      </c>
      <c r="R116" s="16">
        <v>17.739999999999998</v>
      </c>
      <c r="S116" s="16">
        <v>18.23</v>
      </c>
      <c r="T116" s="16">
        <v>17.579999999999998</v>
      </c>
      <c r="U116" s="16">
        <v>17.75</v>
      </c>
      <c r="V116" t="s">
        <v>196</v>
      </c>
      <c r="W116" s="16">
        <v>17.600000000000001</v>
      </c>
      <c r="X116" s="16">
        <v>17.86</v>
      </c>
      <c r="Y116" s="16">
        <v>17.37</v>
      </c>
      <c r="Z116" s="16">
        <v>17.53</v>
      </c>
      <c r="AA116" t="s">
        <v>195</v>
      </c>
      <c r="AB116" s="16">
        <v>18.2</v>
      </c>
      <c r="AC116" s="16">
        <v>18.2</v>
      </c>
      <c r="AD116" s="16">
        <v>17.75</v>
      </c>
      <c r="AE116" s="16">
        <v>17.829999999999998</v>
      </c>
      <c r="AF116" t="s">
        <v>194</v>
      </c>
      <c r="AG116" s="16">
        <v>18.7</v>
      </c>
      <c r="AH116" s="16">
        <v>18.7</v>
      </c>
      <c r="AI116" s="16">
        <v>18.28</v>
      </c>
      <c r="AJ116" s="16">
        <v>18.329999999999998</v>
      </c>
    </row>
    <row r="117" spans="1:36" x14ac:dyDescent="0.25">
      <c r="A117" s="17">
        <v>44991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197</v>
      </c>
      <c r="R117" s="16">
        <v>17.77</v>
      </c>
      <c r="S117" s="16">
        <v>17.86</v>
      </c>
      <c r="T117" s="16">
        <v>17.59</v>
      </c>
      <c r="U117" s="16">
        <v>17.71</v>
      </c>
      <c r="V117" t="s">
        <v>196</v>
      </c>
      <c r="W117" s="16">
        <v>17.48</v>
      </c>
      <c r="X117" s="16">
        <v>17.98</v>
      </c>
      <c r="Y117" s="16">
        <v>17.46</v>
      </c>
      <c r="Z117" s="16">
        <v>17.7</v>
      </c>
      <c r="AA117" t="s">
        <v>195</v>
      </c>
      <c r="AB117" s="16">
        <v>17.829999999999998</v>
      </c>
      <c r="AC117" s="16">
        <v>18.11</v>
      </c>
      <c r="AD117" s="16">
        <v>17.739999999999998</v>
      </c>
      <c r="AE117" s="16">
        <v>17.850000000000001</v>
      </c>
      <c r="AF117" t="s">
        <v>194</v>
      </c>
      <c r="AG117" s="16">
        <v>18.3</v>
      </c>
      <c r="AH117" s="16">
        <v>18.45</v>
      </c>
      <c r="AI117" s="16">
        <v>18.170000000000002</v>
      </c>
      <c r="AJ117" s="16">
        <v>18.329999999999998</v>
      </c>
    </row>
    <row r="118" spans="1:36" x14ac:dyDescent="0.25">
      <c r="A118" s="17">
        <v>44998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197</v>
      </c>
      <c r="R118" s="16">
        <v>17.7</v>
      </c>
      <c r="S118" s="16">
        <v>18.13</v>
      </c>
      <c r="T118" s="16">
        <v>17.63</v>
      </c>
      <c r="U118" s="16">
        <v>18.07</v>
      </c>
      <c r="V118" t="s">
        <v>196</v>
      </c>
      <c r="W118" s="16">
        <v>17.68</v>
      </c>
      <c r="X118" s="16">
        <v>19.239999999999998</v>
      </c>
      <c r="Y118" s="16">
        <v>17.5</v>
      </c>
      <c r="Z118" s="16">
        <v>19.170000000000002</v>
      </c>
      <c r="AA118" t="s">
        <v>195</v>
      </c>
      <c r="AB118" s="16">
        <v>17.87</v>
      </c>
      <c r="AC118" s="16">
        <v>18.93</v>
      </c>
      <c r="AD118" s="16">
        <v>17.690000000000001</v>
      </c>
      <c r="AE118" s="16">
        <v>18.86</v>
      </c>
      <c r="AF118" t="s">
        <v>194</v>
      </c>
      <c r="AG118" s="16">
        <v>18.28</v>
      </c>
      <c r="AH118" s="16">
        <v>19.12</v>
      </c>
      <c r="AI118" s="16">
        <v>18.170000000000002</v>
      </c>
      <c r="AJ118" s="16">
        <v>19</v>
      </c>
    </row>
    <row r="119" spans="1:36" x14ac:dyDescent="0.25">
      <c r="A119" s="17">
        <v>45005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197</v>
      </c>
      <c r="R119" s="16">
        <v>18.059999999999999</v>
      </c>
      <c r="S119" s="16">
        <v>18.11</v>
      </c>
      <c r="T119" s="16">
        <v>18.02</v>
      </c>
      <c r="U119" s="16">
        <v>18.100000000000001</v>
      </c>
      <c r="V119" t="s">
        <v>196</v>
      </c>
      <c r="W119" s="16">
        <v>19</v>
      </c>
      <c r="X119" s="16">
        <v>20.05</v>
      </c>
      <c r="Y119" s="16">
        <v>18.8</v>
      </c>
      <c r="Z119" s="16">
        <v>19.93</v>
      </c>
      <c r="AA119" t="s">
        <v>195</v>
      </c>
      <c r="AB119" s="16">
        <v>18.739999999999998</v>
      </c>
      <c r="AC119" s="16">
        <v>19.329999999999998</v>
      </c>
      <c r="AD119" s="16">
        <v>18.309999999999999</v>
      </c>
      <c r="AE119" s="16">
        <v>19.12</v>
      </c>
      <c r="AF119" t="s">
        <v>194</v>
      </c>
      <c r="AG119" s="16">
        <v>19</v>
      </c>
      <c r="AH119" s="16">
        <v>19.100000000000001</v>
      </c>
      <c r="AI119" s="16">
        <v>18.36</v>
      </c>
      <c r="AJ119" s="16">
        <v>18.77</v>
      </c>
    </row>
    <row r="120" spans="1:36" x14ac:dyDescent="0.25">
      <c r="A120" s="17">
        <v>45012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197</v>
      </c>
      <c r="R120" s="16">
        <v>18.079999999999998</v>
      </c>
      <c r="S120" s="16">
        <v>18.100000000000001</v>
      </c>
      <c r="T120" s="16">
        <v>18.03</v>
      </c>
      <c r="U120" s="16">
        <v>18.059999999999999</v>
      </c>
      <c r="V120" t="s">
        <v>196</v>
      </c>
      <c r="W120" s="16">
        <v>19.940000000000001</v>
      </c>
      <c r="X120" s="16">
        <v>20.05</v>
      </c>
      <c r="Y120" s="16">
        <v>19.04</v>
      </c>
      <c r="Z120" s="16">
        <v>19.100000000000001</v>
      </c>
      <c r="AA120" t="s">
        <v>195</v>
      </c>
      <c r="AB120" s="16">
        <v>19.170000000000002</v>
      </c>
      <c r="AC120" s="16">
        <v>19.27</v>
      </c>
      <c r="AD120" s="16">
        <v>18.309999999999999</v>
      </c>
      <c r="AE120" s="16">
        <v>18.47</v>
      </c>
      <c r="AF120" t="s">
        <v>194</v>
      </c>
      <c r="AG120" s="16">
        <v>18.829999999999998</v>
      </c>
      <c r="AH120" s="16">
        <v>19</v>
      </c>
      <c r="AI120" s="16">
        <v>18.21</v>
      </c>
      <c r="AJ120" s="16">
        <v>18.47</v>
      </c>
    </row>
    <row r="121" spans="1:36" x14ac:dyDescent="0.25">
      <c r="A121" s="17">
        <v>45019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Q121" t="s">
        <v>197</v>
      </c>
      <c r="R121" s="16">
        <v>18.05</v>
      </c>
      <c r="S121" s="16">
        <v>18.100000000000001</v>
      </c>
      <c r="T121" s="16">
        <v>18.05</v>
      </c>
      <c r="U121" s="16">
        <v>18.100000000000001</v>
      </c>
      <c r="V121" t="s">
        <v>196</v>
      </c>
      <c r="W121" s="16">
        <v>19.05</v>
      </c>
      <c r="X121" s="16">
        <v>19.059999999999999</v>
      </c>
      <c r="Y121" s="16">
        <v>18.61</v>
      </c>
      <c r="Z121" s="16">
        <v>18.690000000000001</v>
      </c>
      <c r="AA121" t="s">
        <v>195</v>
      </c>
      <c r="AB121" s="16">
        <v>18.47</v>
      </c>
      <c r="AC121" s="16">
        <v>18.510000000000002</v>
      </c>
      <c r="AD121" s="16">
        <v>17.75</v>
      </c>
      <c r="AE121" s="16">
        <v>17.95</v>
      </c>
      <c r="AF121" t="s">
        <v>194</v>
      </c>
      <c r="AG121" s="16">
        <v>18.55</v>
      </c>
      <c r="AH121" s="16">
        <v>18.55</v>
      </c>
      <c r="AI121" s="16">
        <v>17.940000000000001</v>
      </c>
      <c r="AJ121" s="16">
        <v>18.18</v>
      </c>
    </row>
    <row r="122" spans="1:36" x14ac:dyDescent="0.25">
      <c r="A122" s="17">
        <v>45026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196</v>
      </c>
      <c r="W122" s="16">
        <v>18.73</v>
      </c>
      <c r="X122" s="16">
        <v>18.75</v>
      </c>
      <c r="Y122" s="16">
        <v>18.559999999999999</v>
      </c>
      <c r="Z122" s="16">
        <v>18.62</v>
      </c>
      <c r="AA122" t="s">
        <v>195</v>
      </c>
      <c r="AB122" s="16">
        <v>17.95</v>
      </c>
      <c r="AC122" s="16">
        <v>18.47</v>
      </c>
      <c r="AD122" s="16">
        <v>17.57</v>
      </c>
      <c r="AE122" s="16">
        <v>17.690000000000001</v>
      </c>
      <c r="AF122" t="s">
        <v>194</v>
      </c>
      <c r="AG122" s="16">
        <v>18.100000000000001</v>
      </c>
      <c r="AH122" s="16">
        <v>18.52</v>
      </c>
      <c r="AI122" s="16">
        <v>17.87</v>
      </c>
      <c r="AJ122" s="16">
        <v>17.989999999999998</v>
      </c>
    </row>
    <row r="123" spans="1:36" x14ac:dyDescent="0.25">
      <c r="A123" s="17">
        <v>45033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196</v>
      </c>
      <c r="W123" s="16">
        <v>18.62</v>
      </c>
      <c r="X123" s="16">
        <v>18.71</v>
      </c>
      <c r="Y123" s="16">
        <v>18.61</v>
      </c>
      <c r="Z123" s="16">
        <v>18.63</v>
      </c>
      <c r="AA123" t="s">
        <v>195</v>
      </c>
      <c r="AB123" s="16">
        <v>17.649999999999999</v>
      </c>
      <c r="AC123" s="16">
        <v>17.88</v>
      </c>
      <c r="AD123" s="16">
        <v>17.239999999999998</v>
      </c>
      <c r="AE123" s="16">
        <v>17.32</v>
      </c>
      <c r="AF123" t="s">
        <v>194</v>
      </c>
      <c r="AG123" s="16">
        <v>18.02</v>
      </c>
      <c r="AH123" s="16">
        <v>18.21</v>
      </c>
      <c r="AI123" s="16">
        <v>17.600000000000001</v>
      </c>
      <c r="AJ123" s="16">
        <v>18.010000000000002</v>
      </c>
    </row>
    <row r="124" spans="1:36" x14ac:dyDescent="0.25">
      <c r="A124" s="17">
        <v>45040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196</v>
      </c>
      <c r="W124" s="16">
        <v>18.63</v>
      </c>
      <c r="X124" s="16">
        <v>18.649999999999999</v>
      </c>
      <c r="Y124" s="16">
        <v>18.600000000000001</v>
      </c>
      <c r="Z124" s="16">
        <v>18.62</v>
      </c>
      <c r="AA124" t="s">
        <v>195</v>
      </c>
      <c r="AB124" s="16">
        <v>17.25</v>
      </c>
      <c r="AC124" s="16">
        <v>17.329999999999998</v>
      </c>
      <c r="AD124" s="16">
        <v>16.46</v>
      </c>
      <c r="AE124" s="16">
        <v>16.82</v>
      </c>
      <c r="AF124" t="s">
        <v>194</v>
      </c>
      <c r="AG124" s="16">
        <v>17.940000000000001</v>
      </c>
      <c r="AH124" s="16">
        <v>17.95</v>
      </c>
      <c r="AI124" s="16">
        <v>17.059999999999999</v>
      </c>
      <c r="AJ124" s="16">
        <v>17.28</v>
      </c>
    </row>
    <row r="125" spans="1:36" x14ac:dyDescent="0.25">
      <c r="A125" s="17">
        <v>45047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196</v>
      </c>
      <c r="W125" s="16">
        <v>18.62</v>
      </c>
      <c r="X125" s="16">
        <v>18.62</v>
      </c>
      <c r="Y125" s="16">
        <v>18.52</v>
      </c>
      <c r="Z125" s="16">
        <v>18.52</v>
      </c>
      <c r="AA125" t="s">
        <v>195</v>
      </c>
      <c r="AB125" s="16">
        <v>16.89</v>
      </c>
      <c r="AC125" s="16">
        <v>16.899999999999999</v>
      </c>
      <c r="AD125" s="16">
        <v>16.52</v>
      </c>
      <c r="AE125" s="16">
        <v>16.57</v>
      </c>
      <c r="AF125" t="s">
        <v>194</v>
      </c>
      <c r="AG125" s="16">
        <v>17.38</v>
      </c>
      <c r="AH125" s="16">
        <v>17.38</v>
      </c>
      <c r="AI125" s="16">
        <v>16.82</v>
      </c>
      <c r="AJ125" s="16">
        <v>16.989999999999998</v>
      </c>
    </row>
    <row r="126" spans="1:36" x14ac:dyDescent="0.25">
      <c r="A126" s="17">
        <v>45054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195</v>
      </c>
      <c r="AB126" s="16">
        <v>16.57</v>
      </c>
      <c r="AC126" s="16">
        <v>16.600000000000001</v>
      </c>
      <c r="AD126" s="16">
        <v>16.25</v>
      </c>
      <c r="AE126" s="16">
        <v>16.25</v>
      </c>
      <c r="AF126" t="s">
        <v>194</v>
      </c>
      <c r="AG126" s="16">
        <v>16.96</v>
      </c>
      <c r="AH126" s="16">
        <v>17.29</v>
      </c>
      <c r="AI126" s="16">
        <v>16.53</v>
      </c>
      <c r="AJ126" s="16">
        <v>16.57</v>
      </c>
    </row>
    <row r="127" spans="1:36" x14ac:dyDescent="0.25">
      <c r="A127" s="17">
        <v>45061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195</v>
      </c>
      <c r="AB127" s="16">
        <v>16.27</v>
      </c>
      <c r="AC127" s="16">
        <v>16.3</v>
      </c>
      <c r="AD127" s="16">
        <v>16.170000000000002</v>
      </c>
      <c r="AE127" s="16">
        <v>16.190000000000001</v>
      </c>
      <c r="AF127" t="s">
        <v>194</v>
      </c>
      <c r="AG127" s="16">
        <v>16.579999999999998</v>
      </c>
      <c r="AH127" s="16">
        <v>16.64</v>
      </c>
      <c r="AI127" s="16">
        <v>15.8</v>
      </c>
      <c r="AJ127" s="16">
        <v>16.059999999999999</v>
      </c>
    </row>
    <row r="128" spans="1:36" x14ac:dyDescent="0.25">
      <c r="A128" s="17">
        <v>45068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195</v>
      </c>
      <c r="AB128" s="16">
        <v>16.18</v>
      </c>
      <c r="AC128" s="16">
        <v>16.23</v>
      </c>
      <c r="AD128" s="16">
        <v>16.16</v>
      </c>
      <c r="AE128" s="16">
        <v>16.16</v>
      </c>
      <c r="AF128" t="s">
        <v>194</v>
      </c>
      <c r="AG128" s="16">
        <v>16.22</v>
      </c>
      <c r="AH128" s="16">
        <v>16.95</v>
      </c>
      <c r="AI128" s="16">
        <v>15.84</v>
      </c>
      <c r="AJ128" s="16">
        <v>15.88</v>
      </c>
    </row>
    <row r="129" spans="1:36" x14ac:dyDescent="0.25">
      <c r="A129" s="17">
        <v>45075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195</v>
      </c>
      <c r="AB129" s="16">
        <v>16.16</v>
      </c>
      <c r="AC129" s="16">
        <v>16.170000000000002</v>
      </c>
      <c r="AD129" s="16">
        <v>16.11</v>
      </c>
      <c r="AE129" s="16">
        <v>16.11</v>
      </c>
      <c r="AF129" t="s">
        <v>194</v>
      </c>
      <c r="AG129" s="16">
        <v>15.84</v>
      </c>
      <c r="AH129" s="16">
        <v>16.059999999999999</v>
      </c>
      <c r="AI129" s="16">
        <v>15.26</v>
      </c>
      <c r="AJ129" s="16">
        <v>15.29</v>
      </c>
    </row>
    <row r="130" spans="1:36" x14ac:dyDescent="0.25">
      <c r="A130" s="17">
        <v>45082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194</v>
      </c>
      <c r="AG130" s="16">
        <v>15.26</v>
      </c>
      <c r="AH130" s="16">
        <v>15.38</v>
      </c>
      <c r="AI130" s="16">
        <v>15.08</v>
      </c>
      <c r="AJ130" s="16">
        <v>15.11</v>
      </c>
    </row>
    <row r="131" spans="1:36" x14ac:dyDescent="0.25">
      <c r="A131" s="17">
        <v>45089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194</v>
      </c>
      <c r="AG131" s="16">
        <v>15.13</v>
      </c>
      <c r="AH131" s="16">
        <v>15.13</v>
      </c>
      <c r="AI131" s="16">
        <v>14.92</v>
      </c>
      <c r="AJ131" s="16">
        <v>14.94</v>
      </c>
    </row>
    <row r="132" spans="1:36" x14ac:dyDescent="0.25">
      <c r="A132" s="17">
        <v>45096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194</v>
      </c>
      <c r="AG132" s="16">
        <v>14.93</v>
      </c>
      <c r="AH132" s="16">
        <v>14.95</v>
      </c>
      <c r="AI132" s="16">
        <v>14.89</v>
      </c>
      <c r="AJ132" s="16">
        <v>14.93</v>
      </c>
    </row>
    <row r="133" spans="1:36" x14ac:dyDescent="0.25">
      <c r="A133" s="17">
        <v>45103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194</v>
      </c>
      <c r="AG133" s="16">
        <v>14.92</v>
      </c>
      <c r="AH133" s="16">
        <v>14.93</v>
      </c>
      <c r="AI133" s="16">
        <v>14.91</v>
      </c>
      <c r="AJ133" s="16">
        <v>14.91</v>
      </c>
    </row>
  </sheetData>
  <sheetProtection algorithmName="SHA-512" hashValue="TLOBOreq5V7ONm5z9Pv37sVHZuR5JOC0XIIFbPfL3icBwg4YMd9Ob/SHIF5L8CC7c96niDSBAk8uM/y4OGAS9A==" saltValue="lyJdioAcS1pHAGsumC/P4w==" spinCount="100000" sheet="1" objects="1" scenarios="1"/>
  <mergeCells count="7">
    <mergeCell ref="AF1:AJ1"/>
    <mergeCell ref="B1:F1"/>
    <mergeCell ref="G1:K1"/>
    <mergeCell ref="L1:P1"/>
    <mergeCell ref="Q1:U1"/>
    <mergeCell ref="V1:Z1"/>
    <mergeCell ref="AA1:AE1"/>
  </mergeCells>
  <dataValidations count="1">
    <dataValidation allowBlank="1" showInputMessage="1" showErrorMessage="1" promptTitle="History Table" prompt="Weekly, Sort Ascending, " sqref="A1" xr:uid="{F9E4066E-C836-46EC-871E-1C16F717FD2A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4FC9-6EF7-4765-9C5B-6274F4CBEC69}">
  <dimension ref="A1:AJ133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36" x14ac:dyDescent="0.25">
      <c r="A1" t="str">
        <f>_xll.cmdty.udfs.BCTS(B1:AJ1,B2:F2,"Aggregation=Week","AggSize=1","AggSpec=None",,,,,,"Sort=Ascending","Orientation=Vertical","HideWeekends=False","Bars=131","Volume=Contract","Tooltip=True")</f>
        <v>Time Series</v>
      </c>
      <c r="B1" s="30" t="s">
        <v>182</v>
      </c>
      <c r="C1" s="30"/>
      <c r="D1" s="30"/>
      <c r="E1" s="30"/>
      <c r="F1" s="30"/>
      <c r="G1" s="30" t="s">
        <v>217</v>
      </c>
      <c r="H1" s="30"/>
      <c r="I1" s="30"/>
      <c r="J1" s="30"/>
      <c r="K1" s="30"/>
      <c r="L1" s="30" t="s">
        <v>216</v>
      </c>
      <c r="M1" s="30"/>
      <c r="N1" s="30"/>
      <c r="O1" s="30"/>
      <c r="P1" s="30"/>
      <c r="Q1" s="30" t="s">
        <v>215</v>
      </c>
      <c r="R1" s="30"/>
      <c r="S1" s="30"/>
      <c r="T1" s="30"/>
      <c r="U1" s="30"/>
      <c r="V1" s="30" t="s">
        <v>214</v>
      </c>
      <c r="W1" s="30"/>
      <c r="X1" s="30"/>
      <c r="Y1" s="30"/>
      <c r="Z1" s="30"/>
      <c r="AA1" s="30" t="s">
        <v>213</v>
      </c>
      <c r="AB1" s="30"/>
      <c r="AC1" s="30"/>
      <c r="AD1" s="30"/>
      <c r="AE1" s="30"/>
      <c r="AF1" s="30" t="s">
        <v>212</v>
      </c>
      <c r="AG1" s="30"/>
      <c r="AH1" s="30"/>
      <c r="AI1" s="30"/>
      <c r="AJ1" s="30"/>
    </row>
    <row r="2" spans="1:3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</row>
    <row r="3" spans="1:36" x14ac:dyDescent="0.25">
      <c r="A3" s="17">
        <v>44193</v>
      </c>
      <c r="B3" t="s">
        <v>170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</row>
    <row r="4" spans="1:36" x14ac:dyDescent="0.25">
      <c r="A4" s="17">
        <v>44200</v>
      </c>
      <c r="B4" t="s">
        <v>170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</row>
    <row r="5" spans="1:36" x14ac:dyDescent="0.25">
      <c r="A5" s="17">
        <v>44207</v>
      </c>
      <c r="B5" t="s">
        <v>170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</row>
    <row r="6" spans="1:36" x14ac:dyDescent="0.25">
      <c r="A6" s="17">
        <v>44214</v>
      </c>
      <c r="B6" t="s">
        <v>170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</row>
    <row r="7" spans="1:36" x14ac:dyDescent="0.25">
      <c r="A7" s="17">
        <v>44221</v>
      </c>
      <c r="B7" t="s">
        <v>170</v>
      </c>
      <c r="C7" s="16">
        <v>19.45</v>
      </c>
      <c r="D7" s="16">
        <v>19.45</v>
      </c>
      <c r="E7" s="16">
        <v>19.45</v>
      </c>
      <c r="F7" s="16">
        <v>19.45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</row>
    <row r="8" spans="1:36" x14ac:dyDescent="0.25">
      <c r="A8" s="17">
        <v>44228</v>
      </c>
      <c r="B8" t="s">
        <v>170</v>
      </c>
      <c r="C8" s="16">
        <v>19.45</v>
      </c>
      <c r="D8" s="16">
        <v>19.45</v>
      </c>
      <c r="E8" s="16">
        <v>19.45</v>
      </c>
      <c r="F8" s="16">
        <v>19.45</v>
      </c>
      <c r="G8" t="s">
        <v>211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</row>
    <row r="9" spans="1:36" x14ac:dyDescent="0.25">
      <c r="A9" s="17">
        <v>44235</v>
      </c>
      <c r="B9" t="s">
        <v>170</v>
      </c>
      <c r="C9" s="16">
        <v>19.45</v>
      </c>
      <c r="D9" s="16">
        <v>19.45</v>
      </c>
      <c r="E9" s="16">
        <v>19.45</v>
      </c>
      <c r="F9" s="16">
        <v>19.45</v>
      </c>
      <c r="G9" t="s">
        <v>211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</row>
    <row r="10" spans="1:36" x14ac:dyDescent="0.25">
      <c r="A10" s="17">
        <v>44242</v>
      </c>
      <c r="B10" t="s">
        <v>170</v>
      </c>
      <c r="C10" s="16">
        <v>19.45</v>
      </c>
      <c r="D10" s="16">
        <v>19.45</v>
      </c>
      <c r="E10" s="16">
        <v>19.45</v>
      </c>
      <c r="F10" s="16">
        <v>19.45</v>
      </c>
      <c r="G10" t="s">
        <v>211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</row>
    <row r="11" spans="1:36" x14ac:dyDescent="0.25">
      <c r="A11" s="17">
        <v>44249</v>
      </c>
      <c r="B11" t="s">
        <v>170</v>
      </c>
      <c r="C11" s="16">
        <v>19.45</v>
      </c>
      <c r="D11" s="16">
        <v>19.45</v>
      </c>
      <c r="E11" s="16">
        <v>19.45</v>
      </c>
      <c r="F11" s="16">
        <v>19.45</v>
      </c>
      <c r="G11" t="s">
        <v>211</v>
      </c>
      <c r="H11" s="16">
        <v>19.45</v>
      </c>
      <c r="I11" s="16">
        <v>19.45</v>
      </c>
      <c r="J11" s="16">
        <v>19.45</v>
      </c>
      <c r="K11" s="16">
        <v>19.45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</row>
    <row r="12" spans="1:36" x14ac:dyDescent="0.25">
      <c r="A12" s="17">
        <v>44256</v>
      </c>
      <c r="B12" t="s">
        <v>170</v>
      </c>
      <c r="C12" s="16">
        <v>19.45</v>
      </c>
      <c r="D12" s="16">
        <v>19.45</v>
      </c>
      <c r="E12" s="16">
        <v>19.45</v>
      </c>
      <c r="F12" s="16">
        <v>19.45</v>
      </c>
      <c r="G12" t="s">
        <v>211</v>
      </c>
      <c r="H12" s="16">
        <v>19.45</v>
      </c>
      <c r="I12" s="16">
        <v>19.45</v>
      </c>
      <c r="J12" s="16">
        <v>19.45</v>
      </c>
      <c r="K12" s="16">
        <v>19.45</v>
      </c>
      <c r="L12" t="s">
        <v>210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</row>
    <row r="13" spans="1:36" x14ac:dyDescent="0.25">
      <c r="A13" s="17">
        <v>44263</v>
      </c>
      <c r="B13" t="s">
        <v>170</v>
      </c>
      <c r="C13" s="16">
        <v>19.45</v>
      </c>
      <c r="D13" s="16">
        <v>19.45</v>
      </c>
      <c r="E13" s="16">
        <v>18</v>
      </c>
      <c r="F13" s="16">
        <v>18</v>
      </c>
      <c r="G13" t="s">
        <v>211</v>
      </c>
      <c r="H13" s="16">
        <v>19.45</v>
      </c>
      <c r="I13" s="16">
        <v>19.45</v>
      </c>
      <c r="J13" s="16">
        <v>19.45</v>
      </c>
      <c r="K13" s="16">
        <v>19.45</v>
      </c>
      <c r="L13" t="s">
        <v>210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</row>
    <row r="14" spans="1:36" x14ac:dyDescent="0.25">
      <c r="A14" s="17">
        <v>44270</v>
      </c>
      <c r="B14" t="s">
        <v>170</v>
      </c>
      <c r="C14" s="16">
        <v>17.5</v>
      </c>
      <c r="D14" s="16">
        <v>17.5</v>
      </c>
      <c r="E14" s="16">
        <v>17.489999999999998</v>
      </c>
      <c r="F14" s="16">
        <v>17.5</v>
      </c>
      <c r="G14" t="s">
        <v>211</v>
      </c>
      <c r="H14" s="16">
        <v>19.45</v>
      </c>
      <c r="I14" s="16">
        <v>19.45</v>
      </c>
      <c r="J14" s="16">
        <v>19.45</v>
      </c>
      <c r="K14" s="16">
        <v>19.45</v>
      </c>
      <c r="L14" t="s">
        <v>210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</row>
    <row r="15" spans="1:36" x14ac:dyDescent="0.25">
      <c r="A15" s="17">
        <v>44277</v>
      </c>
      <c r="B15" t="s">
        <v>170</v>
      </c>
      <c r="C15" s="16">
        <v>17.5</v>
      </c>
      <c r="D15" s="16">
        <v>17.5</v>
      </c>
      <c r="E15" s="16">
        <v>17.5</v>
      </c>
      <c r="F15" s="16">
        <v>17.5</v>
      </c>
      <c r="G15" t="s">
        <v>211</v>
      </c>
      <c r="H15" s="16">
        <v>19.45</v>
      </c>
      <c r="I15" s="16">
        <v>19.45</v>
      </c>
      <c r="J15" s="16">
        <v>19.45</v>
      </c>
      <c r="K15" s="16">
        <v>19.45</v>
      </c>
      <c r="L15" t="s">
        <v>210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</row>
    <row r="16" spans="1:36" x14ac:dyDescent="0.25">
      <c r="A16" s="17">
        <v>44284</v>
      </c>
      <c r="B16" t="s">
        <v>170</v>
      </c>
      <c r="C16" s="16">
        <v>17.5</v>
      </c>
      <c r="D16" s="16">
        <v>17.5</v>
      </c>
      <c r="E16" s="16">
        <v>17.5</v>
      </c>
      <c r="F16" s="16">
        <v>17.5</v>
      </c>
      <c r="G16" t="s">
        <v>211</v>
      </c>
      <c r="H16" s="16">
        <v>19.45</v>
      </c>
      <c r="I16" s="16">
        <v>19.45</v>
      </c>
      <c r="J16" s="16">
        <v>19.45</v>
      </c>
      <c r="K16" s="16">
        <v>19.45</v>
      </c>
      <c r="L16" t="s">
        <v>210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209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</row>
    <row r="17" spans="1:36" x14ac:dyDescent="0.25">
      <c r="A17" s="17">
        <v>44291</v>
      </c>
      <c r="B17" t="s">
        <v>170</v>
      </c>
      <c r="C17" s="16">
        <v>17.5</v>
      </c>
      <c r="D17" s="16">
        <v>17.5</v>
      </c>
      <c r="E17" s="16">
        <v>17.5</v>
      </c>
      <c r="F17" s="16">
        <v>17.5</v>
      </c>
      <c r="G17" t="s">
        <v>211</v>
      </c>
      <c r="H17" s="16">
        <v>19.45</v>
      </c>
      <c r="I17" s="16">
        <v>19.45</v>
      </c>
      <c r="J17" s="16">
        <v>19.45</v>
      </c>
      <c r="K17" s="16">
        <v>19.45</v>
      </c>
      <c r="L17" t="s">
        <v>210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209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</row>
    <row r="18" spans="1:36" x14ac:dyDescent="0.25">
      <c r="A18" s="17">
        <v>44298</v>
      </c>
      <c r="B18" t="s">
        <v>170</v>
      </c>
      <c r="C18" s="16">
        <v>17.5</v>
      </c>
      <c r="D18" s="16">
        <v>17.5</v>
      </c>
      <c r="E18" s="16">
        <v>17.5</v>
      </c>
      <c r="F18" s="16">
        <v>17.5</v>
      </c>
      <c r="G18" t="s">
        <v>211</v>
      </c>
      <c r="H18" s="16">
        <v>19.45</v>
      </c>
      <c r="I18" s="16">
        <v>19.45</v>
      </c>
      <c r="J18" s="16">
        <v>19.45</v>
      </c>
      <c r="K18" s="16">
        <v>19.45</v>
      </c>
      <c r="L18" t="s">
        <v>210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209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</row>
    <row r="19" spans="1:36" x14ac:dyDescent="0.25">
      <c r="A19" s="17">
        <v>44305</v>
      </c>
      <c r="B19" t="s">
        <v>170</v>
      </c>
      <c r="C19" s="16">
        <v>17.5</v>
      </c>
      <c r="D19" s="16">
        <v>17.5</v>
      </c>
      <c r="E19" s="16">
        <v>17.5</v>
      </c>
      <c r="F19" s="16">
        <v>17.5</v>
      </c>
      <c r="G19" t="s">
        <v>211</v>
      </c>
      <c r="H19" s="16">
        <v>19.45</v>
      </c>
      <c r="I19" s="16">
        <v>19.45</v>
      </c>
      <c r="J19" s="16">
        <v>19.45</v>
      </c>
      <c r="K19" s="16">
        <v>19.45</v>
      </c>
      <c r="L19" t="s">
        <v>210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209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</row>
    <row r="20" spans="1:36" x14ac:dyDescent="0.25">
      <c r="A20" s="17">
        <v>44312</v>
      </c>
      <c r="B20" t="s">
        <v>170</v>
      </c>
      <c r="C20" s="16">
        <v>17.5</v>
      </c>
      <c r="D20" s="16">
        <v>17.5</v>
      </c>
      <c r="E20" s="16">
        <v>17.5</v>
      </c>
      <c r="F20" s="16">
        <v>17.5</v>
      </c>
      <c r="G20" t="s">
        <v>211</v>
      </c>
      <c r="H20" s="16">
        <v>19.45</v>
      </c>
      <c r="I20" s="16">
        <v>19.45</v>
      </c>
      <c r="J20" s="16">
        <v>19.45</v>
      </c>
      <c r="K20" s="16">
        <v>19.45</v>
      </c>
      <c r="L20" t="s">
        <v>210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209</v>
      </c>
      <c r="R20" s="16">
        <v>19.45</v>
      </c>
      <c r="S20" s="16">
        <v>19.45</v>
      </c>
      <c r="T20" s="16">
        <v>19.45</v>
      </c>
      <c r="U20" s="16">
        <v>19.45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</row>
    <row r="21" spans="1:36" x14ac:dyDescent="0.25">
      <c r="A21" s="17">
        <v>44319</v>
      </c>
      <c r="B21" t="s">
        <v>170</v>
      </c>
      <c r="C21" s="16">
        <v>17.5</v>
      </c>
      <c r="D21" s="16">
        <v>17.5</v>
      </c>
      <c r="E21" s="16">
        <v>17.5</v>
      </c>
      <c r="F21" s="16">
        <v>17.5</v>
      </c>
      <c r="G21" t="s">
        <v>211</v>
      </c>
      <c r="H21" s="16">
        <v>19.45</v>
      </c>
      <c r="I21" s="16">
        <v>19.45</v>
      </c>
      <c r="J21" s="16">
        <v>19.45</v>
      </c>
      <c r="K21" s="16">
        <v>19.45</v>
      </c>
      <c r="L21" t="s">
        <v>210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209</v>
      </c>
      <c r="R21" s="16">
        <v>19.45</v>
      </c>
      <c r="S21" s="16">
        <v>19.45</v>
      </c>
      <c r="T21" s="16">
        <v>19.45</v>
      </c>
      <c r="U21" s="16">
        <v>19.45</v>
      </c>
      <c r="V21" t="s">
        <v>208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</row>
    <row r="22" spans="1:36" x14ac:dyDescent="0.25">
      <c r="A22" s="17">
        <v>44326</v>
      </c>
      <c r="B22" t="s">
        <v>170</v>
      </c>
      <c r="C22" s="16">
        <v>17.5</v>
      </c>
      <c r="D22" s="16">
        <v>17.5</v>
      </c>
      <c r="E22" s="16">
        <v>17.5</v>
      </c>
      <c r="F22" s="16">
        <v>17.5</v>
      </c>
      <c r="G22" t="s">
        <v>211</v>
      </c>
      <c r="H22" s="16">
        <v>19.45</v>
      </c>
      <c r="I22" s="16">
        <v>19.45</v>
      </c>
      <c r="J22" s="16">
        <v>19.45</v>
      </c>
      <c r="K22" s="16">
        <v>19.45</v>
      </c>
      <c r="L22" t="s">
        <v>210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209</v>
      </c>
      <c r="R22" s="16">
        <v>19.45</v>
      </c>
      <c r="S22" s="16">
        <v>19.45</v>
      </c>
      <c r="T22" s="16">
        <v>19.45</v>
      </c>
      <c r="U22" s="16">
        <v>19.45</v>
      </c>
      <c r="V22" t="s">
        <v>208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</row>
    <row r="23" spans="1:36" x14ac:dyDescent="0.25">
      <c r="A23" s="17">
        <v>44333</v>
      </c>
      <c r="B23" t="s">
        <v>170</v>
      </c>
      <c r="C23" s="16">
        <v>17.5</v>
      </c>
      <c r="D23" s="16">
        <v>17.5</v>
      </c>
      <c r="E23" s="16">
        <v>17.5</v>
      </c>
      <c r="F23" s="16">
        <v>17.5</v>
      </c>
      <c r="G23" t="s">
        <v>211</v>
      </c>
      <c r="H23" s="16">
        <v>19.45</v>
      </c>
      <c r="I23" s="16">
        <v>19.45</v>
      </c>
      <c r="J23" s="16">
        <v>19.45</v>
      </c>
      <c r="K23" s="16">
        <v>19.45</v>
      </c>
      <c r="L23" t="s">
        <v>210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209</v>
      </c>
      <c r="R23" s="16">
        <v>19.45</v>
      </c>
      <c r="S23" s="16">
        <v>19.45</v>
      </c>
      <c r="T23" s="16">
        <v>19.45</v>
      </c>
      <c r="U23" s="16">
        <v>19.45</v>
      </c>
      <c r="V23" t="s">
        <v>208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</row>
    <row r="24" spans="1:36" x14ac:dyDescent="0.25">
      <c r="A24" s="17">
        <v>44340</v>
      </c>
      <c r="B24" t="s">
        <v>170</v>
      </c>
      <c r="C24" s="16">
        <v>17.5</v>
      </c>
      <c r="D24" s="16">
        <v>17.5</v>
      </c>
      <c r="E24" s="16">
        <v>17.5</v>
      </c>
      <c r="F24" s="16">
        <v>17.5</v>
      </c>
      <c r="G24" t="s">
        <v>211</v>
      </c>
      <c r="H24" s="16">
        <v>19.45</v>
      </c>
      <c r="I24" s="16">
        <v>19.45</v>
      </c>
      <c r="J24" s="16">
        <v>19.45</v>
      </c>
      <c r="K24" s="16">
        <v>19.45</v>
      </c>
      <c r="L24" t="s">
        <v>210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209</v>
      </c>
      <c r="R24" s="16">
        <v>19.45</v>
      </c>
      <c r="S24" s="16">
        <v>19.45</v>
      </c>
      <c r="T24" s="16">
        <v>19.45</v>
      </c>
      <c r="U24" s="16">
        <v>19.45</v>
      </c>
      <c r="V24" t="s">
        <v>208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</row>
    <row r="25" spans="1:36" x14ac:dyDescent="0.25">
      <c r="A25" s="17">
        <v>44347</v>
      </c>
      <c r="B25" t="s">
        <v>170</v>
      </c>
      <c r="C25" s="16">
        <v>17.5</v>
      </c>
      <c r="D25" s="16">
        <v>17.5</v>
      </c>
      <c r="E25" s="16">
        <v>17.5</v>
      </c>
      <c r="F25" s="16">
        <v>17.5</v>
      </c>
      <c r="G25" t="s">
        <v>211</v>
      </c>
      <c r="H25" s="16">
        <v>19.45</v>
      </c>
      <c r="I25" s="16">
        <v>19.45</v>
      </c>
      <c r="J25" s="16">
        <v>19.45</v>
      </c>
      <c r="K25" s="16">
        <v>19.45</v>
      </c>
      <c r="L25" t="s">
        <v>210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209</v>
      </c>
      <c r="R25" s="16">
        <v>19.45</v>
      </c>
      <c r="S25" s="16">
        <v>19.45</v>
      </c>
      <c r="T25" s="16">
        <v>19.45</v>
      </c>
      <c r="U25" s="16">
        <v>19.45</v>
      </c>
      <c r="V25" t="s">
        <v>208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207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</row>
    <row r="26" spans="1:36" x14ac:dyDescent="0.25">
      <c r="A26" s="17">
        <v>44354</v>
      </c>
      <c r="B26" t="s">
        <v>170</v>
      </c>
      <c r="C26" s="16">
        <v>17.5</v>
      </c>
      <c r="D26" s="16">
        <v>17.5</v>
      </c>
      <c r="E26" s="16">
        <v>17.5</v>
      </c>
      <c r="F26" s="16">
        <v>17.5</v>
      </c>
      <c r="G26" t="s">
        <v>211</v>
      </c>
      <c r="H26" s="16">
        <v>19.45</v>
      </c>
      <c r="I26" s="16">
        <v>19.45</v>
      </c>
      <c r="J26" s="16">
        <v>19.45</v>
      </c>
      <c r="K26" s="16">
        <v>19.45</v>
      </c>
      <c r="L26" t="s">
        <v>210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209</v>
      </c>
      <c r="R26" s="16">
        <v>19.45</v>
      </c>
      <c r="S26" s="16">
        <v>19.45</v>
      </c>
      <c r="T26" s="16">
        <v>19.45</v>
      </c>
      <c r="U26" s="16">
        <v>19.45</v>
      </c>
      <c r="V26" t="s">
        <v>208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207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</row>
    <row r="27" spans="1:36" x14ac:dyDescent="0.25">
      <c r="A27" s="17">
        <v>44361</v>
      </c>
      <c r="B27" t="s">
        <v>170</v>
      </c>
      <c r="C27" s="16">
        <v>17.5</v>
      </c>
      <c r="D27" s="16">
        <v>17.5</v>
      </c>
      <c r="E27" s="16">
        <v>17.5</v>
      </c>
      <c r="F27" s="16">
        <v>17.5</v>
      </c>
      <c r="G27" t="s">
        <v>211</v>
      </c>
      <c r="H27" s="16">
        <v>19.45</v>
      </c>
      <c r="I27" s="16">
        <v>19.45</v>
      </c>
      <c r="J27" s="16">
        <v>19.45</v>
      </c>
      <c r="K27" s="16">
        <v>19.45</v>
      </c>
      <c r="L27" t="s">
        <v>210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209</v>
      </c>
      <c r="R27" s="16">
        <v>19.45</v>
      </c>
      <c r="S27" s="16">
        <v>19.45</v>
      </c>
      <c r="T27" s="16">
        <v>19.45</v>
      </c>
      <c r="U27" s="16">
        <v>19.45</v>
      </c>
      <c r="V27" t="s">
        <v>208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207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</row>
    <row r="28" spans="1:36" x14ac:dyDescent="0.25">
      <c r="A28" s="17">
        <v>44368</v>
      </c>
      <c r="B28" t="s">
        <v>170</v>
      </c>
      <c r="C28" s="16">
        <v>17.5</v>
      </c>
      <c r="D28" s="16">
        <v>17.5</v>
      </c>
      <c r="E28" s="16">
        <v>17.5</v>
      </c>
      <c r="F28" s="16">
        <v>17.5</v>
      </c>
      <c r="G28" t="s">
        <v>211</v>
      </c>
      <c r="H28" s="16">
        <v>19.45</v>
      </c>
      <c r="I28" s="16">
        <v>19.45</v>
      </c>
      <c r="J28" s="16">
        <v>18.25</v>
      </c>
      <c r="K28" s="16">
        <v>18.73</v>
      </c>
      <c r="L28" t="s">
        <v>210</v>
      </c>
      <c r="M28" s="16">
        <v>19.45</v>
      </c>
      <c r="N28" s="16">
        <v>19.45</v>
      </c>
      <c r="O28" s="16">
        <v>18.73</v>
      </c>
      <c r="P28" s="16">
        <v>18.73</v>
      </c>
      <c r="Q28" t="s">
        <v>209</v>
      </c>
      <c r="R28" s="16">
        <v>19.45</v>
      </c>
      <c r="S28" s="16">
        <v>19.45</v>
      </c>
      <c r="T28" s="16">
        <v>18.73</v>
      </c>
      <c r="U28" s="16">
        <v>18.73</v>
      </c>
      <c r="V28" t="s">
        <v>208</v>
      </c>
      <c r="W28" s="16">
        <v>19.45</v>
      </c>
      <c r="X28" s="16">
        <v>19.45</v>
      </c>
      <c r="Y28" s="16">
        <v>18.73</v>
      </c>
      <c r="Z28" s="16">
        <v>18.73</v>
      </c>
      <c r="AA28" t="s">
        <v>207</v>
      </c>
      <c r="AB28" s="16">
        <v>19.45</v>
      </c>
      <c r="AC28" s="16">
        <v>19.45</v>
      </c>
      <c r="AD28" s="16">
        <v>18.73</v>
      </c>
      <c r="AE28" s="16">
        <v>18.73</v>
      </c>
      <c r="AG28" s="16"/>
      <c r="AH28" s="16"/>
      <c r="AI28" s="16"/>
      <c r="AJ28" s="16"/>
    </row>
    <row r="29" spans="1:36" x14ac:dyDescent="0.25">
      <c r="A29" s="17">
        <v>44375</v>
      </c>
      <c r="B29" t="s">
        <v>170</v>
      </c>
      <c r="C29" s="16">
        <v>17.5</v>
      </c>
      <c r="D29" s="16">
        <v>17.5</v>
      </c>
      <c r="E29" s="16">
        <v>17.5</v>
      </c>
      <c r="F29" s="16">
        <v>17.5</v>
      </c>
      <c r="G29" t="s">
        <v>211</v>
      </c>
      <c r="H29" s="16">
        <v>18.73</v>
      </c>
      <c r="I29" s="16">
        <v>18.73</v>
      </c>
      <c r="J29" s="16">
        <v>18.73</v>
      </c>
      <c r="K29" s="16">
        <v>18.73</v>
      </c>
      <c r="L29" t="s">
        <v>210</v>
      </c>
      <c r="M29" s="16">
        <v>18.73</v>
      </c>
      <c r="N29" s="16">
        <v>18.73</v>
      </c>
      <c r="O29" s="16">
        <v>18.73</v>
      </c>
      <c r="P29" s="16">
        <v>18.73</v>
      </c>
      <c r="Q29" t="s">
        <v>209</v>
      </c>
      <c r="R29" s="16">
        <v>18.73</v>
      </c>
      <c r="S29" s="16">
        <v>18.73</v>
      </c>
      <c r="T29" s="16">
        <v>18.73</v>
      </c>
      <c r="U29" s="16">
        <v>18.73</v>
      </c>
      <c r="V29" t="s">
        <v>208</v>
      </c>
      <c r="W29" s="16">
        <v>18.73</v>
      </c>
      <c r="X29" s="16">
        <v>18.73</v>
      </c>
      <c r="Y29" s="16">
        <v>18.73</v>
      </c>
      <c r="Z29" s="16">
        <v>18.73</v>
      </c>
      <c r="AA29" t="s">
        <v>207</v>
      </c>
      <c r="AB29" s="16">
        <v>18.73</v>
      </c>
      <c r="AC29" s="16">
        <v>18.73</v>
      </c>
      <c r="AD29" s="16">
        <v>18.73</v>
      </c>
      <c r="AE29" s="16">
        <v>18.73</v>
      </c>
      <c r="AF29" t="s">
        <v>206</v>
      </c>
      <c r="AG29" s="16">
        <v>18.73</v>
      </c>
      <c r="AH29" s="16">
        <v>18.73</v>
      </c>
      <c r="AI29" s="16">
        <v>18.73</v>
      </c>
      <c r="AJ29" s="16">
        <v>18.73</v>
      </c>
    </row>
    <row r="30" spans="1:36" x14ac:dyDescent="0.25">
      <c r="A30" s="17">
        <v>44382</v>
      </c>
      <c r="B30" t="s">
        <v>170</v>
      </c>
      <c r="C30" s="16">
        <v>17.5</v>
      </c>
      <c r="D30" s="16">
        <v>17.5</v>
      </c>
      <c r="E30" s="16">
        <v>17.45</v>
      </c>
      <c r="F30" s="16">
        <v>17.45</v>
      </c>
      <c r="G30" t="s">
        <v>211</v>
      </c>
      <c r="H30" s="16">
        <v>18.73</v>
      </c>
      <c r="I30" s="16">
        <v>18.73</v>
      </c>
      <c r="J30" s="16">
        <v>18.73</v>
      </c>
      <c r="K30" s="16">
        <v>18.73</v>
      </c>
      <c r="L30" t="s">
        <v>210</v>
      </c>
      <c r="M30" s="16">
        <v>18.73</v>
      </c>
      <c r="N30" s="16">
        <v>18.73</v>
      </c>
      <c r="O30" s="16">
        <v>18.73</v>
      </c>
      <c r="P30" s="16">
        <v>18.73</v>
      </c>
      <c r="Q30" t="s">
        <v>209</v>
      </c>
      <c r="R30" s="16">
        <v>18.73</v>
      </c>
      <c r="S30" s="16">
        <v>18.73</v>
      </c>
      <c r="T30" s="16">
        <v>18.73</v>
      </c>
      <c r="U30" s="16">
        <v>18.73</v>
      </c>
      <c r="V30" t="s">
        <v>208</v>
      </c>
      <c r="W30" s="16">
        <v>18.73</v>
      </c>
      <c r="X30" s="16">
        <v>18.73</v>
      </c>
      <c r="Y30" s="16">
        <v>18.73</v>
      </c>
      <c r="Z30" s="16">
        <v>18.73</v>
      </c>
      <c r="AA30" t="s">
        <v>207</v>
      </c>
      <c r="AB30" s="16">
        <v>18.73</v>
      </c>
      <c r="AC30" s="16">
        <v>18.73</v>
      </c>
      <c r="AD30" s="16">
        <v>18.73</v>
      </c>
      <c r="AE30" s="16">
        <v>18.73</v>
      </c>
      <c r="AF30" t="s">
        <v>206</v>
      </c>
      <c r="AG30" s="16">
        <v>18.73</v>
      </c>
      <c r="AH30" s="16">
        <v>18.73</v>
      </c>
      <c r="AI30" s="16">
        <v>18.73</v>
      </c>
      <c r="AJ30" s="16">
        <v>18.73</v>
      </c>
    </row>
    <row r="31" spans="1:36" x14ac:dyDescent="0.25">
      <c r="A31" s="17">
        <v>44389</v>
      </c>
      <c r="B31" t="s">
        <v>170</v>
      </c>
      <c r="C31" s="16">
        <v>17.45</v>
      </c>
      <c r="D31" s="16">
        <v>17.45</v>
      </c>
      <c r="E31" s="16">
        <v>17.399999999999999</v>
      </c>
      <c r="F31" s="16">
        <v>17.399999999999999</v>
      </c>
      <c r="G31" t="s">
        <v>211</v>
      </c>
      <c r="H31" s="16">
        <v>18.73</v>
      </c>
      <c r="I31" s="16">
        <v>18.73</v>
      </c>
      <c r="J31" s="16">
        <v>18.73</v>
      </c>
      <c r="K31" s="16">
        <v>18.73</v>
      </c>
      <c r="L31" t="s">
        <v>210</v>
      </c>
      <c r="M31" s="16">
        <v>18.73</v>
      </c>
      <c r="N31" s="16">
        <v>18.73</v>
      </c>
      <c r="O31" s="16">
        <v>18.73</v>
      </c>
      <c r="P31" s="16">
        <v>18.73</v>
      </c>
      <c r="Q31" t="s">
        <v>209</v>
      </c>
      <c r="R31" s="16">
        <v>18.73</v>
      </c>
      <c r="S31" s="16">
        <v>18.73</v>
      </c>
      <c r="T31" s="16">
        <v>18.73</v>
      </c>
      <c r="U31" s="16">
        <v>18.73</v>
      </c>
      <c r="V31" t="s">
        <v>208</v>
      </c>
      <c r="W31" s="16">
        <v>18.73</v>
      </c>
      <c r="X31" s="16">
        <v>18.73</v>
      </c>
      <c r="Y31" s="16">
        <v>18.73</v>
      </c>
      <c r="Z31" s="16">
        <v>18.73</v>
      </c>
      <c r="AA31" t="s">
        <v>207</v>
      </c>
      <c r="AB31" s="16">
        <v>18.73</v>
      </c>
      <c r="AC31" s="16">
        <v>18.73</v>
      </c>
      <c r="AD31" s="16">
        <v>18.73</v>
      </c>
      <c r="AE31" s="16">
        <v>18.73</v>
      </c>
      <c r="AF31" t="s">
        <v>206</v>
      </c>
      <c r="AG31" s="16">
        <v>18.73</v>
      </c>
      <c r="AH31" s="16">
        <v>18.73</v>
      </c>
      <c r="AI31" s="16">
        <v>18.73</v>
      </c>
      <c r="AJ31" s="16">
        <v>18.73</v>
      </c>
    </row>
    <row r="32" spans="1:36" x14ac:dyDescent="0.25">
      <c r="A32" s="17">
        <v>44396</v>
      </c>
      <c r="B32" t="s">
        <v>170</v>
      </c>
      <c r="C32" s="16">
        <v>17.399999999999999</v>
      </c>
      <c r="D32" s="16">
        <v>17.399999999999999</v>
      </c>
      <c r="E32" s="16">
        <v>17.350000000000001</v>
      </c>
      <c r="F32" s="16">
        <v>17.350000000000001</v>
      </c>
      <c r="G32" t="s">
        <v>211</v>
      </c>
      <c r="H32" s="16">
        <v>18.73</v>
      </c>
      <c r="I32" s="16">
        <v>18.73</v>
      </c>
      <c r="J32" s="16">
        <v>18.73</v>
      </c>
      <c r="K32" s="16">
        <v>18.73</v>
      </c>
      <c r="L32" t="s">
        <v>210</v>
      </c>
      <c r="M32" s="16">
        <v>18.73</v>
      </c>
      <c r="N32" s="16">
        <v>18.73</v>
      </c>
      <c r="O32" s="16">
        <v>18.73</v>
      </c>
      <c r="P32" s="16">
        <v>18.73</v>
      </c>
      <c r="Q32" t="s">
        <v>209</v>
      </c>
      <c r="R32" s="16">
        <v>18.73</v>
      </c>
      <c r="S32" s="16">
        <v>18.73</v>
      </c>
      <c r="T32" s="16">
        <v>18.73</v>
      </c>
      <c r="U32" s="16">
        <v>18.73</v>
      </c>
      <c r="V32" t="s">
        <v>208</v>
      </c>
      <c r="W32" s="16">
        <v>18.73</v>
      </c>
      <c r="X32" s="16">
        <v>18.73</v>
      </c>
      <c r="Y32" s="16">
        <v>18.73</v>
      </c>
      <c r="Z32" s="16">
        <v>18.73</v>
      </c>
      <c r="AA32" t="s">
        <v>207</v>
      </c>
      <c r="AB32" s="16">
        <v>18.73</v>
      </c>
      <c r="AC32" s="16">
        <v>18.73</v>
      </c>
      <c r="AD32" s="16">
        <v>18.73</v>
      </c>
      <c r="AE32" s="16">
        <v>18.73</v>
      </c>
      <c r="AF32" t="s">
        <v>206</v>
      </c>
      <c r="AG32" s="16">
        <v>18.73</v>
      </c>
      <c r="AH32" s="16">
        <v>18.73</v>
      </c>
      <c r="AI32" s="16">
        <v>18.73</v>
      </c>
      <c r="AJ32" s="16">
        <v>18.73</v>
      </c>
    </row>
    <row r="33" spans="1:36" x14ac:dyDescent="0.25">
      <c r="A33" s="17">
        <v>44403</v>
      </c>
      <c r="B33" t="s">
        <v>170</v>
      </c>
      <c r="C33" s="16">
        <v>17.350000000000001</v>
      </c>
      <c r="D33" s="16">
        <v>17.350000000000001</v>
      </c>
      <c r="E33" s="16">
        <v>17.25</v>
      </c>
      <c r="F33" s="16">
        <v>17.25</v>
      </c>
      <c r="G33" t="s">
        <v>211</v>
      </c>
      <c r="H33" s="16">
        <v>18.73</v>
      </c>
      <c r="I33" s="16">
        <v>18.73</v>
      </c>
      <c r="J33" s="16">
        <v>18.73</v>
      </c>
      <c r="K33" s="16">
        <v>18.73</v>
      </c>
      <c r="L33" t="s">
        <v>210</v>
      </c>
      <c r="M33" s="16">
        <v>18.73</v>
      </c>
      <c r="N33" s="16">
        <v>18.73</v>
      </c>
      <c r="O33" s="16">
        <v>18.73</v>
      </c>
      <c r="P33" s="16">
        <v>18.73</v>
      </c>
      <c r="Q33" t="s">
        <v>209</v>
      </c>
      <c r="R33" s="16">
        <v>18.73</v>
      </c>
      <c r="S33" s="16">
        <v>18.73</v>
      </c>
      <c r="T33" s="16">
        <v>18.73</v>
      </c>
      <c r="U33" s="16">
        <v>18.73</v>
      </c>
      <c r="V33" t="s">
        <v>208</v>
      </c>
      <c r="W33" s="16">
        <v>18.73</v>
      </c>
      <c r="X33" s="16">
        <v>18.73</v>
      </c>
      <c r="Y33" s="16">
        <v>18.73</v>
      </c>
      <c r="Z33" s="16">
        <v>18.73</v>
      </c>
      <c r="AA33" t="s">
        <v>207</v>
      </c>
      <c r="AB33" s="16">
        <v>18.73</v>
      </c>
      <c r="AC33" s="16">
        <v>18.73</v>
      </c>
      <c r="AD33" s="16">
        <v>18.73</v>
      </c>
      <c r="AE33" s="16">
        <v>18.73</v>
      </c>
      <c r="AF33" t="s">
        <v>206</v>
      </c>
      <c r="AG33" s="16">
        <v>18.73</v>
      </c>
      <c r="AH33" s="16">
        <v>18.73</v>
      </c>
      <c r="AI33" s="16">
        <v>18.73</v>
      </c>
      <c r="AJ33" s="16">
        <v>18.73</v>
      </c>
    </row>
    <row r="34" spans="1:36" x14ac:dyDescent="0.25">
      <c r="A34" s="17">
        <v>44410</v>
      </c>
      <c r="B34" t="s">
        <v>170</v>
      </c>
      <c r="C34" s="16">
        <v>17.22</v>
      </c>
      <c r="D34" s="16">
        <v>17.23</v>
      </c>
      <c r="E34" s="16">
        <v>17.22</v>
      </c>
      <c r="F34" s="16">
        <v>17.23</v>
      </c>
      <c r="G34" t="s">
        <v>211</v>
      </c>
      <c r="H34" s="16">
        <v>18.73</v>
      </c>
      <c r="I34" s="16">
        <v>18.73</v>
      </c>
      <c r="J34" s="16">
        <v>18.73</v>
      </c>
      <c r="K34" s="16">
        <v>18.73</v>
      </c>
      <c r="L34" t="s">
        <v>210</v>
      </c>
      <c r="M34" s="16">
        <v>18.73</v>
      </c>
      <c r="N34" s="16">
        <v>18.73</v>
      </c>
      <c r="O34" s="16">
        <v>18.73</v>
      </c>
      <c r="P34" s="16">
        <v>18.73</v>
      </c>
      <c r="Q34" t="s">
        <v>209</v>
      </c>
      <c r="R34" s="16">
        <v>18.73</v>
      </c>
      <c r="S34" s="16">
        <v>18.73</v>
      </c>
      <c r="T34" s="16">
        <v>18.73</v>
      </c>
      <c r="U34" s="16">
        <v>18.73</v>
      </c>
      <c r="V34" t="s">
        <v>208</v>
      </c>
      <c r="W34" s="16">
        <v>18.73</v>
      </c>
      <c r="X34" s="16">
        <v>18.73</v>
      </c>
      <c r="Y34" s="16">
        <v>18.73</v>
      </c>
      <c r="Z34" s="16">
        <v>18.73</v>
      </c>
      <c r="AA34" t="s">
        <v>207</v>
      </c>
      <c r="AB34" s="16">
        <v>18.73</v>
      </c>
      <c r="AC34" s="16">
        <v>18.73</v>
      </c>
      <c r="AD34" s="16">
        <v>18.73</v>
      </c>
      <c r="AE34" s="16">
        <v>18.73</v>
      </c>
      <c r="AF34" t="s">
        <v>206</v>
      </c>
      <c r="AG34" s="16">
        <v>18.73</v>
      </c>
      <c r="AH34" s="16">
        <v>18.73</v>
      </c>
      <c r="AI34" s="16">
        <v>18.73</v>
      </c>
      <c r="AJ34" s="16">
        <v>18.73</v>
      </c>
    </row>
    <row r="35" spans="1:36" x14ac:dyDescent="0.25">
      <c r="A35" s="17">
        <v>44417</v>
      </c>
      <c r="B35" t="s">
        <v>170</v>
      </c>
      <c r="C35" s="16">
        <v>17.100000000000001</v>
      </c>
      <c r="D35" s="16">
        <v>17.100000000000001</v>
      </c>
      <c r="E35" s="16">
        <v>17.100000000000001</v>
      </c>
      <c r="F35" s="16">
        <v>17.100000000000001</v>
      </c>
      <c r="G35" t="s">
        <v>211</v>
      </c>
      <c r="H35" s="16">
        <v>18.73</v>
      </c>
      <c r="I35" s="16">
        <v>18.73</v>
      </c>
      <c r="J35" s="16">
        <v>18.73</v>
      </c>
      <c r="K35" s="16">
        <v>18.73</v>
      </c>
      <c r="L35" t="s">
        <v>210</v>
      </c>
      <c r="M35" s="16">
        <v>18.73</v>
      </c>
      <c r="N35" s="16">
        <v>18.73</v>
      </c>
      <c r="O35" s="16">
        <v>18.73</v>
      </c>
      <c r="P35" s="16">
        <v>18.73</v>
      </c>
      <c r="Q35" t="s">
        <v>209</v>
      </c>
      <c r="R35" s="16">
        <v>18.73</v>
      </c>
      <c r="S35" s="16">
        <v>18.73</v>
      </c>
      <c r="T35" s="16">
        <v>18.73</v>
      </c>
      <c r="U35" s="16">
        <v>18.73</v>
      </c>
      <c r="V35" t="s">
        <v>208</v>
      </c>
      <c r="W35" s="16">
        <v>18.73</v>
      </c>
      <c r="X35" s="16">
        <v>18.73</v>
      </c>
      <c r="Y35" s="16">
        <v>18.73</v>
      </c>
      <c r="Z35" s="16">
        <v>18.73</v>
      </c>
      <c r="AA35" t="s">
        <v>207</v>
      </c>
      <c r="AB35" s="16">
        <v>18.73</v>
      </c>
      <c r="AC35" s="16">
        <v>18.73</v>
      </c>
      <c r="AD35" s="16">
        <v>18.73</v>
      </c>
      <c r="AE35" s="16">
        <v>18.73</v>
      </c>
      <c r="AF35" t="s">
        <v>206</v>
      </c>
      <c r="AG35" s="16">
        <v>18.73</v>
      </c>
      <c r="AH35" s="16">
        <v>18.73</v>
      </c>
      <c r="AI35" s="16">
        <v>18.73</v>
      </c>
      <c r="AJ35" s="16">
        <v>18.73</v>
      </c>
    </row>
    <row r="36" spans="1:36" x14ac:dyDescent="0.25">
      <c r="A36" s="17">
        <v>44424</v>
      </c>
      <c r="B36" t="s">
        <v>170</v>
      </c>
      <c r="C36" s="16">
        <v>17.100000000000001</v>
      </c>
      <c r="D36" s="16">
        <v>17.100000000000001</v>
      </c>
      <c r="E36" s="16">
        <v>16.940000000000001</v>
      </c>
      <c r="F36" s="16">
        <v>16.940000000000001</v>
      </c>
      <c r="G36" t="s">
        <v>211</v>
      </c>
      <c r="H36" s="16">
        <v>18.73</v>
      </c>
      <c r="I36" s="16">
        <v>18.73</v>
      </c>
      <c r="J36" s="16">
        <v>18.73</v>
      </c>
      <c r="K36" s="16">
        <v>18.73</v>
      </c>
      <c r="L36" t="s">
        <v>210</v>
      </c>
      <c r="M36" s="16">
        <v>18.73</v>
      </c>
      <c r="N36" s="16">
        <v>18.73</v>
      </c>
      <c r="O36" s="16">
        <v>18.45</v>
      </c>
      <c r="P36" s="16">
        <v>18.45</v>
      </c>
      <c r="Q36" t="s">
        <v>209</v>
      </c>
      <c r="R36" s="16">
        <v>18.73</v>
      </c>
      <c r="S36" s="16">
        <v>18.73</v>
      </c>
      <c r="T36" s="16">
        <v>18.73</v>
      </c>
      <c r="U36" s="16">
        <v>18.73</v>
      </c>
      <c r="V36" t="s">
        <v>208</v>
      </c>
      <c r="W36" s="16">
        <v>18.73</v>
      </c>
      <c r="X36" s="16">
        <v>18.73</v>
      </c>
      <c r="Y36" s="16">
        <v>18.73</v>
      </c>
      <c r="Z36" s="16">
        <v>18.73</v>
      </c>
      <c r="AA36" t="s">
        <v>207</v>
      </c>
      <c r="AB36" s="16">
        <v>18.73</v>
      </c>
      <c r="AC36" s="16">
        <v>18.73</v>
      </c>
      <c r="AD36" s="16">
        <v>18.73</v>
      </c>
      <c r="AE36" s="16">
        <v>18.73</v>
      </c>
      <c r="AF36" t="s">
        <v>206</v>
      </c>
      <c r="AG36" s="16">
        <v>18.73</v>
      </c>
      <c r="AH36" s="16">
        <v>18.73</v>
      </c>
      <c r="AI36" s="16">
        <v>18.73</v>
      </c>
      <c r="AJ36" s="16">
        <v>18.73</v>
      </c>
    </row>
    <row r="37" spans="1:36" x14ac:dyDescent="0.25">
      <c r="A37" s="17">
        <v>44431</v>
      </c>
      <c r="B37" t="s">
        <v>170</v>
      </c>
      <c r="C37" s="16">
        <v>16.940000000000001</v>
      </c>
      <c r="D37" s="16">
        <v>16.940000000000001</v>
      </c>
      <c r="E37" s="16">
        <v>16.940000000000001</v>
      </c>
      <c r="F37" s="16">
        <v>16.940000000000001</v>
      </c>
      <c r="G37" t="s">
        <v>211</v>
      </c>
      <c r="H37" s="16">
        <v>17.989999999999998</v>
      </c>
      <c r="I37" s="16">
        <v>17.989999999999998</v>
      </c>
      <c r="J37" s="16">
        <v>17.3</v>
      </c>
      <c r="K37" s="16">
        <v>17.3</v>
      </c>
      <c r="L37" t="s">
        <v>210</v>
      </c>
      <c r="M37" s="16">
        <v>18.25</v>
      </c>
      <c r="N37" s="16">
        <v>18.25</v>
      </c>
      <c r="O37" s="16">
        <v>17.5</v>
      </c>
      <c r="P37" s="16">
        <v>17.5</v>
      </c>
      <c r="Q37" t="s">
        <v>209</v>
      </c>
      <c r="R37" s="16">
        <v>18.5</v>
      </c>
      <c r="S37" s="16">
        <v>18.5</v>
      </c>
      <c r="T37" s="16">
        <v>17.5</v>
      </c>
      <c r="U37" s="16">
        <v>17.5</v>
      </c>
      <c r="V37" t="s">
        <v>208</v>
      </c>
      <c r="W37" s="16">
        <v>18.73</v>
      </c>
      <c r="X37" s="16">
        <v>18.73</v>
      </c>
      <c r="Y37" s="16">
        <v>18.73</v>
      </c>
      <c r="Z37" s="16">
        <v>18.73</v>
      </c>
      <c r="AA37" t="s">
        <v>207</v>
      </c>
      <c r="AB37" s="16">
        <v>18.73</v>
      </c>
      <c r="AC37" s="16">
        <v>18.73</v>
      </c>
      <c r="AD37" s="16">
        <v>18.73</v>
      </c>
      <c r="AE37" s="16">
        <v>18.73</v>
      </c>
      <c r="AF37" t="s">
        <v>206</v>
      </c>
      <c r="AG37" s="16">
        <v>18.73</v>
      </c>
      <c r="AH37" s="16">
        <v>18.73</v>
      </c>
      <c r="AI37" s="16">
        <v>18.73</v>
      </c>
      <c r="AJ37" s="16">
        <v>18.73</v>
      </c>
    </row>
    <row r="38" spans="1:36" x14ac:dyDescent="0.25">
      <c r="A38" s="17">
        <v>44438</v>
      </c>
      <c r="B38" t="s">
        <v>170</v>
      </c>
      <c r="C38" s="16">
        <v>16.940000000000001</v>
      </c>
      <c r="D38" s="16">
        <v>16.940000000000001</v>
      </c>
      <c r="E38" s="16">
        <v>16.940000000000001</v>
      </c>
      <c r="F38" s="16">
        <v>16.940000000000001</v>
      </c>
      <c r="G38" t="s">
        <v>211</v>
      </c>
      <c r="H38" s="16">
        <v>17.25</v>
      </c>
      <c r="I38" s="16">
        <v>17.25</v>
      </c>
      <c r="J38" s="16">
        <v>17.25</v>
      </c>
      <c r="K38" s="16">
        <v>17.25</v>
      </c>
      <c r="L38" t="s">
        <v>210</v>
      </c>
      <c r="M38" s="16">
        <v>17.5</v>
      </c>
      <c r="N38" s="16">
        <v>17.5</v>
      </c>
      <c r="O38" s="16">
        <v>17.5</v>
      </c>
      <c r="P38" s="16">
        <v>17.5</v>
      </c>
      <c r="Q38" t="s">
        <v>209</v>
      </c>
      <c r="R38" s="16">
        <v>17.5</v>
      </c>
      <c r="S38" s="16">
        <v>17.5</v>
      </c>
      <c r="T38" s="16">
        <v>17.5</v>
      </c>
      <c r="U38" s="16">
        <v>17.5</v>
      </c>
      <c r="V38" t="s">
        <v>208</v>
      </c>
      <c r="W38" s="16">
        <v>18.73</v>
      </c>
      <c r="X38" s="16">
        <v>18.73</v>
      </c>
      <c r="Y38" s="16">
        <v>18.73</v>
      </c>
      <c r="Z38" s="16">
        <v>18.73</v>
      </c>
      <c r="AA38" t="s">
        <v>207</v>
      </c>
      <c r="AB38" s="16">
        <v>18.73</v>
      </c>
      <c r="AC38" s="16">
        <v>18.73</v>
      </c>
      <c r="AD38" s="16">
        <v>18.73</v>
      </c>
      <c r="AE38" s="16">
        <v>18.73</v>
      </c>
      <c r="AF38" t="s">
        <v>206</v>
      </c>
      <c r="AG38" s="16">
        <v>18.73</v>
      </c>
      <c r="AH38" s="16">
        <v>18.73</v>
      </c>
      <c r="AI38" s="16">
        <v>18.73</v>
      </c>
      <c r="AJ38" s="16">
        <v>18.73</v>
      </c>
    </row>
    <row r="39" spans="1:36" x14ac:dyDescent="0.25">
      <c r="A39" s="17">
        <v>44445</v>
      </c>
      <c r="B39" t="s">
        <v>170</v>
      </c>
      <c r="C39" s="16">
        <v>16.940000000000001</v>
      </c>
      <c r="D39" s="16">
        <v>16.940000000000001</v>
      </c>
      <c r="E39" s="16">
        <v>16.940000000000001</v>
      </c>
      <c r="F39" s="16">
        <v>16.940000000000001</v>
      </c>
      <c r="G39" t="s">
        <v>211</v>
      </c>
      <c r="H39" s="16">
        <v>17.25</v>
      </c>
      <c r="I39" s="16">
        <v>17.25</v>
      </c>
      <c r="J39" s="16">
        <v>17.25</v>
      </c>
      <c r="K39" s="16">
        <v>17.25</v>
      </c>
      <c r="L39" t="s">
        <v>210</v>
      </c>
      <c r="M39" s="16">
        <v>17.5</v>
      </c>
      <c r="N39" s="16">
        <v>17.5</v>
      </c>
      <c r="O39" s="16">
        <v>17.5</v>
      </c>
      <c r="P39" s="16">
        <v>17.5</v>
      </c>
      <c r="Q39" t="s">
        <v>209</v>
      </c>
      <c r="R39" s="16">
        <v>17.5</v>
      </c>
      <c r="S39" s="16">
        <v>17.5</v>
      </c>
      <c r="T39" s="16">
        <v>17.5</v>
      </c>
      <c r="U39" s="16">
        <v>17.5</v>
      </c>
      <c r="V39" t="s">
        <v>208</v>
      </c>
      <c r="W39" s="16">
        <v>18.73</v>
      </c>
      <c r="X39" s="16">
        <v>18.73</v>
      </c>
      <c r="Y39" s="16">
        <v>18.73</v>
      </c>
      <c r="Z39" s="16">
        <v>18.73</v>
      </c>
      <c r="AA39" t="s">
        <v>207</v>
      </c>
      <c r="AB39" s="16">
        <v>18.73</v>
      </c>
      <c r="AC39" s="16">
        <v>18.73</v>
      </c>
      <c r="AD39" s="16">
        <v>18.73</v>
      </c>
      <c r="AE39" s="16">
        <v>18.73</v>
      </c>
      <c r="AF39" t="s">
        <v>206</v>
      </c>
      <c r="AG39" s="16">
        <v>18.73</v>
      </c>
      <c r="AH39" s="16">
        <v>18.73</v>
      </c>
      <c r="AI39" s="16">
        <v>18.73</v>
      </c>
      <c r="AJ39" s="16">
        <v>18.73</v>
      </c>
    </row>
    <row r="40" spans="1:36" x14ac:dyDescent="0.25">
      <c r="A40" s="17">
        <v>44452</v>
      </c>
      <c r="B40" t="s">
        <v>170</v>
      </c>
      <c r="C40" s="16">
        <v>16.98</v>
      </c>
      <c r="D40" s="16">
        <v>16.98</v>
      </c>
      <c r="E40" s="16">
        <v>16.98</v>
      </c>
      <c r="F40" s="16">
        <v>16.98</v>
      </c>
      <c r="G40" t="s">
        <v>211</v>
      </c>
      <c r="H40" s="16">
        <v>17.25</v>
      </c>
      <c r="I40" s="16">
        <v>17.25</v>
      </c>
      <c r="J40" s="16">
        <v>17.25</v>
      </c>
      <c r="K40" s="16">
        <v>17.25</v>
      </c>
      <c r="L40" t="s">
        <v>210</v>
      </c>
      <c r="M40" s="16">
        <v>17.5</v>
      </c>
      <c r="N40" s="16">
        <v>17.5</v>
      </c>
      <c r="O40" s="16">
        <v>17.5</v>
      </c>
      <c r="P40" s="16">
        <v>17.5</v>
      </c>
      <c r="Q40" t="s">
        <v>209</v>
      </c>
      <c r="R40" s="16">
        <v>17.5</v>
      </c>
      <c r="S40" s="16">
        <v>17.5</v>
      </c>
      <c r="T40" s="16">
        <v>17.5</v>
      </c>
      <c r="U40" s="16">
        <v>17.5</v>
      </c>
      <c r="V40" t="s">
        <v>208</v>
      </c>
      <c r="W40" s="16">
        <v>18.73</v>
      </c>
      <c r="X40" s="16">
        <v>18.73</v>
      </c>
      <c r="Y40" s="16">
        <v>18.73</v>
      </c>
      <c r="Z40" s="16">
        <v>18.73</v>
      </c>
      <c r="AA40" t="s">
        <v>207</v>
      </c>
      <c r="AB40" s="16">
        <v>18.73</v>
      </c>
      <c r="AC40" s="16">
        <v>18.73</v>
      </c>
      <c r="AD40" s="16">
        <v>18.73</v>
      </c>
      <c r="AE40" s="16">
        <v>18.73</v>
      </c>
      <c r="AF40" t="s">
        <v>206</v>
      </c>
      <c r="AG40" s="16">
        <v>18.73</v>
      </c>
      <c r="AH40" s="16">
        <v>18.73</v>
      </c>
      <c r="AI40" s="16">
        <v>18.73</v>
      </c>
      <c r="AJ40" s="16">
        <v>18.73</v>
      </c>
    </row>
    <row r="41" spans="1:36" x14ac:dyDescent="0.25">
      <c r="A41" s="17">
        <v>44459</v>
      </c>
      <c r="B41" t="s">
        <v>170</v>
      </c>
      <c r="C41" s="16">
        <v>16.98</v>
      </c>
      <c r="D41" s="16">
        <v>17.25</v>
      </c>
      <c r="E41" s="16">
        <v>16.98</v>
      </c>
      <c r="F41" s="16">
        <v>17.23</v>
      </c>
      <c r="G41" t="s">
        <v>211</v>
      </c>
      <c r="H41" s="16">
        <v>17.25</v>
      </c>
      <c r="I41" s="16">
        <v>17.25</v>
      </c>
      <c r="J41" s="16">
        <v>17.25</v>
      </c>
      <c r="K41" s="16">
        <v>17.25</v>
      </c>
      <c r="L41" t="s">
        <v>210</v>
      </c>
      <c r="M41" s="16">
        <v>17.5</v>
      </c>
      <c r="N41" s="16">
        <v>17.5</v>
      </c>
      <c r="O41" s="16">
        <v>17.5</v>
      </c>
      <c r="P41" s="16">
        <v>17.5</v>
      </c>
      <c r="Q41" t="s">
        <v>209</v>
      </c>
      <c r="R41" s="16">
        <v>17.5</v>
      </c>
      <c r="S41" s="16">
        <v>17.5</v>
      </c>
      <c r="T41" s="16">
        <v>17.5</v>
      </c>
      <c r="U41" s="16">
        <v>17.5</v>
      </c>
      <c r="V41" t="s">
        <v>208</v>
      </c>
      <c r="W41" s="16">
        <v>18.73</v>
      </c>
      <c r="X41" s="16">
        <v>18.73</v>
      </c>
      <c r="Y41" s="16">
        <v>18.73</v>
      </c>
      <c r="Z41" s="16">
        <v>18.73</v>
      </c>
      <c r="AA41" t="s">
        <v>207</v>
      </c>
      <c r="AB41" s="16">
        <v>18.73</v>
      </c>
      <c r="AC41" s="16">
        <v>18.73</v>
      </c>
      <c r="AD41" s="16">
        <v>18.73</v>
      </c>
      <c r="AE41" s="16">
        <v>18.73</v>
      </c>
      <c r="AF41" t="s">
        <v>206</v>
      </c>
      <c r="AG41" s="16">
        <v>18.73</v>
      </c>
      <c r="AH41" s="16">
        <v>18.73</v>
      </c>
      <c r="AI41" s="16">
        <v>18.73</v>
      </c>
      <c r="AJ41" s="16">
        <v>18.73</v>
      </c>
    </row>
    <row r="42" spans="1:36" x14ac:dyDescent="0.25">
      <c r="A42" s="17">
        <v>44466</v>
      </c>
      <c r="B42" t="s">
        <v>170</v>
      </c>
      <c r="C42" s="16">
        <v>17.23</v>
      </c>
      <c r="D42" s="16">
        <v>17.23</v>
      </c>
      <c r="E42" s="16">
        <v>17.23</v>
      </c>
      <c r="F42" s="16">
        <v>17.23</v>
      </c>
      <c r="G42" t="s">
        <v>211</v>
      </c>
      <c r="H42" s="16">
        <v>17.25</v>
      </c>
      <c r="I42" s="16">
        <v>17.25</v>
      </c>
      <c r="J42" s="16">
        <v>17.25</v>
      </c>
      <c r="K42" s="16">
        <v>17.25</v>
      </c>
      <c r="L42" t="s">
        <v>210</v>
      </c>
      <c r="M42" s="16">
        <v>17.5</v>
      </c>
      <c r="N42" s="16">
        <v>17.5</v>
      </c>
      <c r="O42" s="16">
        <v>17.5</v>
      </c>
      <c r="P42" s="16">
        <v>17.5</v>
      </c>
      <c r="Q42" t="s">
        <v>209</v>
      </c>
      <c r="R42" s="16">
        <v>17.5</v>
      </c>
      <c r="S42" s="16">
        <v>17.5</v>
      </c>
      <c r="T42" s="16">
        <v>17.5</v>
      </c>
      <c r="U42" s="16">
        <v>17.5</v>
      </c>
      <c r="V42" t="s">
        <v>208</v>
      </c>
      <c r="W42" s="16">
        <v>18.73</v>
      </c>
      <c r="X42" s="16">
        <v>18.73</v>
      </c>
      <c r="Y42" s="16">
        <v>18.73</v>
      </c>
      <c r="Z42" s="16">
        <v>18.73</v>
      </c>
      <c r="AA42" t="s">
        <v>207</v>
      </c>
      <c r="AB42" s="16">
        <v>18.73</v>
      </c>
      <c r="AC42" s="16">
        <v>18.73</v>
      </c>
      <c r="AD42" s="16">
        <v>18.73</v>
      </c>
      <c r="AE42" s="16">
        <v>18.73</v>
      </c>
      <c r="AF42" t="s">
        <v>206</v>
      </c>
      <c r="AG42" s="16">
        <v>18.73</v>
      </c>
      <c r="AH42" s="16">
        <v>18.73</v>
      </c>
      <c r="AI42" s="16">
        <v>18.73</v>
      </c>
      <c r="AJ42" s="16">
        <v>18.73</v>
      </c>
    </row>
    <row r="43" spans="1:36" x14ac:dyDescent="0.25">
      <c r="A43" s="17">
        <v>44473</v>
      </c>
      <c r="B43" t="s">
        <v>170</v>
      </c>
      <c r="C43" s="16">
        <v>17.28</v>
      </c>
      <c r="D43" s="16">
        <v>17.600000000000001</v>
      </c>
      <c r="E43" s="16">
        <v>17.239999999999998</v>
      </c>
      <c r="F43" s="16">
        <v>17.600000000000001</v>
      </c>
      <c r="G43" t="s">
        <v>211</v>
      </c>
      <c r="H43" s="16">
        <v>17.25</v>
      </c>
      <c r="I43" s="16">
        <v>17.25</v>
      </c>
      <c r="J43" s="16">
        <v>17.25</v>
      </c>
      <c r="K43" s="16">
        <v>17.25</v>
      </c>
      <c r="L43" t="s">
        <v>210</v>
      </c>
      <c r="M43" s="16">
        <v>17.5</v>
      </c>
      <c r="N43" s="16">
        <v>17.5</v>
      </c>
      <c r="O43" s="16">
        <v>17.5</v>
      </c>
      <c r="P43" s="16">
        <v>17.5</v>
      </c>
      <c r="Q43" t="s">
        <v>209</v>
      </c>
      <c r="R43" s="16">
        <v>17.5</v>
      </c>
      <c r="S43" s="16">
        <v>17.5</v>
      </c>
      <c r="T43" s="16">
        <v>17.5</v>
      </c>
      <c r="U43" s="16">
        <v>17.5</v>
      </c>
      <c r="V43" t="s">
        <v>208</v>
      </c>
      <c r="W43" s="16">
        <v>18.73</v>
      </c>
      <c r="X43" s="16">
        <v>18.73</v>
      </c>
      <c r="Y43" s="16">
        <v>18.73</v>
      </c>
      <c r="Z43" s="16">
        <v>18.73</v>
      </c>
      <c r="AA43" t="s">
        <v>207</v>
      </c>
      <c r="AB43" s="16">
        <v>18.73</v>
      </c>
      <c r="AC43" s="16">
        <v>18.73</v>
      </c>
      <c r="AD43" s="16">
        <v>18.73</v>
      </c>
      <c r="AE43" s="16">
        <v>18.73</v>
      </c>
      <c r="AF43" t="s">
        <v>206</v>
      </c>
      <c r="AG43" s="16">
        <v>18.73</v>
      </c>
      <c r="AH43" s="16">
        <v>18.73</v>
      </c>
      <c r="AI43" s="16">
        <v>18.73</v>
      </c>
      <c r="AJ43" s="16">
        <v>18.73</v>
      </c>
    </row>
    <row r="44" spans="1:36" x14ac:dyDescent="0.25">
      <c r="A44" s="17">
        <v>44480</v>
      </c>
      <c r="B44" t="s">
        <v>170</v>
      </c>
      <c r="C44" s="16">
        <v>17.600000000000001</v>
      </c>
      <c r="D44" s="16">
        <v>17.75</v>
      </c>
      <c r="E44" s="16">
        <v>17.600000000000001</v>
      </c>
      <c r="F44" s="16">
        <v>17.75</v>
      </c>
      <c r="G44" t="s">
        <v>211</v>
      </c>
      <c r="H44" s="16">
        <v>17.25</v>
      </c>
      <c r="I44" s="16">
        <v>17.25</v>
      </c>
      <c r="J44" s="16">
        <v>17.25</v>
      </c>
      <c r="K44" s="16">
        <v>17.25</v>
      </c>
      <c r="L44" t="s">
        <v>210</v>
      </c>
      <c r="M44" s="16">
        <v>17.5</v>
      </c>
      <c r="N44" s="16">
        <v>17.5</v>
      </c>
      <c r="O44" s="16">
        <v>17.5</v>
      </c>
      <c r="P44" s="16">
        <v>17.5</v>
      </c>
      <c r="Q44" t="s">
        <v>209</v>
      </c>
      <c r="R44" s="16">
        <v>17.5</v>
      </c>
      <c r="S44" s="16">
        <v>17.5</v>
      </c>
      <c r="T44" s="16">
        <v>17.5</v>
      </c>
      <c r="U44" s="16">
        <v>17.5</v>
      </c>
      <c r="V44" t="s">
        <v>208</v>
      </c>
      <c r="W44" s="16">
        <v>18.73</v>
      </c>
      <c r="X44" s="16">
        <v>18.73</v>
      </c>
      <c r="Y44" s="16">
        <v>18.73</v>
      </c>
      <c r="Z44" s="16">
        <v>18.73</v>
      </c>
      <c r="AA44" t="s">
        <v>207</v>
      </c>
      <c r="AB44" s="16">
        <v>18.73</v>
      </c>
      <c r="AC44" s="16">
        <v>18.73</v>
      </c>
      <c r="AD44" s="16">
        <v>18.73</v>
      </c>
      <c r="AE44" s="16">
        <v>18.73</v>
      </c>
      <c r="AF44" t="s">
        <v>206</v>
      </c>
      <c r="AG44" s="16">
        <v>18.73</v>
      </c>
      <c r="AH44" s="16">
        <v>18.73</v>
      </c>
      <c r="AI44" s="16">
        <v>18.73</v>
      </c>
      <c r="AJ44" s="16">
        <v>18.73</v>
      </c>
    </row>
    <row r="45" spans="1:36" x14ac:dyDescent="0.25">
      <c r="A45" s="17">
        <v>44487</v>
      </c>
      <c r="B45" t="s">
        <v>170</v>
      </c>
      <c r="C45" s="16">
        <v>17.75</v>
      </c>
      <c r="D45" s="16">
        <v>18</v>
      </c>
      <c r="E45" s="16">
        <v>17.7</v>
      </c>
      <c r="F45" s="16">
        <v>17.920000000000002</v>
      </c>
      <c r="G45" t="s">
        <v>211</v>
      </c>
      <c r="H45" s="16">
        <v>17.25</v>
      </c>
      <c r="I45" s="16">
        <v>17.25</v>
      </c>
      <c r="J45" s="16">
        <v>17.25</v>
      </c>
      <c r="K45" s="16">
        <v>17.25</v>
      </c>
      <c r="L45" t="s">
        <v>210</v>
      </c>
      <c r="M45" s="16">
        <v>17.5</v>
      </c>
      <c r="N45" s="16">
        <v>17.5</v>
      </c>
      <c r="O45" s="16">
        <v>17.5</v>
      </c>
      <c r="P45" s="16">
        <v>17.5</v>
      </c>
      <c r="Q45" t="s">
        <v>209</v>
      </c>
      <c r="R45" s="16">
        <v>17.5</v>
      </c>
      <c r="S45" s="16">
        <v>17.5</v>
      </c>
      <c r="T45" s="16">
        <v>17.5</v>
      </c>
      <c r="U45" s="16">
        <v>17.5</v>
      </c>
      <c r="V45" t="s">
        <v>208</v>
      </c>
      <c r="W45" s="16">
        <v>18.73</v>
      </c>
      <c r="X45" s="16">
        <v>18.73</v>
      </c>
      <c r="Y45" s="16">
        <v>18.73</v>
      </c>
      <c r="Z45" s="16">
        <v>18.73</v>
      </c>
      <c r="AA45" t="s">
        <v>207</v>
      </c>
      <c r="AB45" s="16">
        <v>18.73</v>
      </c>
      <c r="AC45" s="16">
        <v>18.73</v>
      </c>
      <c r="AD45" s="16">
        <v>18.73</v>
      </c>
      <c r="AE45" s="16">
        <v>18.73</v>
      </c>
      <c r="AF45" t="s">
        <v>206</v>
      </c>
      <c r="AG45" s="16">
        <v>18.73</v>
      </c>
      <c r="AH45" s="16">
        <v>18.73</v>
      </c>
      <c r="AI45" s="16">
        <v>18.73</v>
      </c>
      <c r="AJ45" s="16">
        <v>18.73</v>
      </c>
    </row>
    <row r="46" spans="1:36" x14ac:dyDescent="0.25">
      <c r="A46" s="17">
        <v>44494</v>
      </c>
      <c r="B46" t="s">
        <v>170</v>
      </c>
      <c r="C46" s="16">
        <v>17.96</v>
      </c>
      <c r="D46" s="16">
        <v>18.28</v>
      </c>
      <c r="E46" s="16">
        <v>17.96</v>
      </c>
      <c r="F46" s="16">
        <v>18.28</v>
      </c>
      <c r="G46" t="s">
        <v>211</v>
      </c>
      <c r="H46" s="16">
        <v>17.25</v>
      </c>
      <c r="I46" s="16">
        <v>17.739999999999998</v>
      </c>
      <c r="J46" s="16">
        <v>17.25</v>
      </c>
      <c r="K46" s="16">
        <v>17.739999999999998</v>
      </c>
      <c r="L46" t="s">
        <v>210</v>
      </c>
      <c r="M46" s="16">
        <v>17.5</v>
      </c>
      <c r="N46" s="16">
        <v>17.5</v>
      </c>
      <c r="O46" s="16">
        <v>17.5</v>
      </c>
      <c r="P46" s="16">
        <v>17.5</v>
      </c>
      <c r="Q46" t="s">
        <v>209</v>
      </c>
      <c r="R46" s="16">
        <v>17.5</v>
      </c>
      <c r="S46" s="16">
        <v>17.5</v>
      </c>
      <c r="T46" s="16">
        <v>17.5</v>
      </c>
      <c r="U46" s="16">
        <v>17.5</v>
      </c>
      <c r="V46" t="s">
        <v>208</v>
      </c>
      <c r="W46" s="16">
        <v>18.73</v>
      </c>
      <c r="X46" s="16">
        <v>18.73</v>
      </c>
      <c r="Y46" s="16">
        <v>18.73</v>
      </c>
      <c r="Z46" s="16">
        <v>18.73</v>
      </c>
      <c r="AA46" t="s">
        <v>207</v>
      </c>
      <c r="AB46" s="16">
        <v>18.73</v>
      </c>
      <c r="AC46" s="16">
        <v>18.73</v>
      </c>
      <c r="AD46" s="16">
        <v>18.73</v>
      </c>
      <c r="AE46" s="16">
        <v>18.73</v>
      </c>
      <c r="AF46" t="s">
        <v>206</v>
      </c>
      <c r="AG46" s="16">
        <v>18.73</v>
      </c>
      <c r="AH46" s="16">
        <v>18.73</v>
      </c>
      <c r="AI46" s="16">
        <v>18.73</v>
      </c>
      <c r="AJ46" s="16">
        <v>18.73</v>
      </c>
    </row>
    <row r="47" spans="1:36" x14ac:dyDescent="0.25">
      <c r="A47" s="17">
        <v>44501</v>
      </c>
      <c r="B47" t="s">
        <v>170</v>
      </c>
      <c r="C47" s="16">
        <v>18.309999999999999</v>
      </c>
      <c r="D47" s="16">
        <v>18.510000000000002</v>
      </c>
      <c r="E47" s="16">
        <v>18.309999999999999</v>
      </c>
      <c r="F47" s="16">
        <v>18.5</v>
      </c>
      <c r="G47" t="s">
        <v>211</v>
      </c>
      <c r="H47" s="16">
        <v>18</v>
      </c>
      <c r="I47" s="16">
        <v>18.190000000000001</v>
      </c>
      <c r="J47" s="16">
        <v>18</v>
      </c>
      <c r="K47" s="16">
        <v>18.190000000000001</v>
      </c>
      <c r="L47" t="s">
        <v>210</v>
      </c>
      <c r="M47" s="16">
        <v>17.5</v>
      </c>
      <c r="N47" s="16">
        <v>17.7</v>
      </c>
      <c r="O47" s="16">
        <v>17.5</v>
      </c>
      <c r="P47" s="16">
        <v>17.7</v>
      </c>
      <c r="Q47" t="s">
        <v>209</v>
      </c>
      <c r="R47" s="16">
        <v>17.5</v>
      </c>
      <c r="S47" s="16">
        <v>17.7</v>
      </c>
      <c r="T47" s="16">
        <v>17.5</v>
      </c>
      <c r="U47" s="16">
        <v>17.7</v>
      </c>
      <c r="V47" t="s">
        <v>208</v>
      </c>
      <c r="W47" s="16">
        <v>18.73</v>
      </c>
      <c r="X47" s="16">
        <v>18.73</v>
      </c>
      <c r="Y47" s="16">
        <v>18.73</v>
      </c>
      <c r="Z47" s="16">
        <v>18.73</v>
      </c>
      <c r="AA47" t="s">
        <v>207</v>
      </c>
      <c r="AB47" s="16">
        <v>18.73</v>
      </c>
      <c r="AC47" s="16">
        <v>18.73</v>
      </c>
      <c r="AD47" s="16">
        <v>18.73</v>
      </c>
      <c r="AE47" s="16">
        <v>18.73</v>
      </c>
      <c r="AF47" t="s">
        <v>206</v>
      </c>
      <c r="AG47" s="16">
        <v>18.73</v>
      </c>
      <c r="AH47" s="16">
        <v>18.73</v>
      </c>
      <c r="AI47" s="16">
        <v>18.73</v>
      </c>
      <c r="AJ47" s="16">
        <v>18.73</v>
      </c>
    </row>
    <row r="48" spans="1:36" x14ac:dyDescent="0.25">
      <c r="A48" s="17">
        <v>44508</v>
      </c>
      <c r="B48" t="s">
        <v>170</v>
      </c>
      <c r="C48" s="16">
        <v>18.5</v>
      </c>
      <c r="D48" s="16">
        <v>18.77</v>
      </c>
      <c r="E48" s="16">
        <v>18.5</v>
      </c>
      <c r="F48" s="16">
        <v>18.649999999999999</v>
      </c>
      <c r="G48" t="s">
        <v>211</v>
      </c>
      <c r="H48" s="16">
        <v>18.190000000000001</v>
      </c>
      <c r="I48" s="16">
        <v>18.3</v>
      </c>
      <c r="J48" s="16">
        <v>18.190000000000001</v>
      </c>
      <c r="K48" s="16">
        <v>18.25</v>
      </c>
      <c r="L48" t="s">
        <v>210</v>
      </c>
      <c r="M48" s="16">
        <v>17.7</v>
      </c>
      <c r="N48" s="16">
        <v>18.239999999999998</v>
      </c>
      <c r="O48" s="16">
        <v>17.7</v>
      </c>
      <c r="P48" s="16">
        <v>18.2</v>
      </c>
      <c r="Q48" t="s">
        <v>209</v>
      </c>
      <c r="R48" s="16">
        <v>17.7</v>
      </c>
      <c r="S48" s="16">
        <v>17.7</v>
      </c>
      <c r="T48" s="16">
        <v>17.7</v>
      </c>
      <c r="U48" s="16">
        <v>17.7</v>
      </c>
      <c r="V48" t="s">
        <v>208</v>
      </c>
      <c r="W48" s="16">
        <v>18.73</v>
      </c>
      <c r="X48" s="16">
        <v>18.73</v>
      </c>
      <c r="Y48" s="16">
        <v>18.73</v>
      </c>
      <c r="Z48" s="16">
        <v>18.73</v>
      </c>
      <c r="AA48" t="s">
        <v>207</v>
      </c>
      <c r="AB48" s="16">
        <v>18.73</v>
      </c>
      <c r="AC48" s="16">
        <v>18.73</v>
      </c>
      <c r="AD48" s="16">
        <v>18.73</v>
      </c>
      <c r="AE48" s="16">
        <v>18.73</v>
      </c>
      <c r="AF48" t="s">
        <v>206</v>
      </c>
      <c r="AG48" s="16">
        <v>18.73</v>
      </c>
      <c r="AH48" s="16">
        <v>18.73</v>
      </c>
      <c r="AI48" s="16">
        <v>18.73</v>
      </c>
      <c r="AJ48" s="16">
        <v>18.73</v>
      </c>
    </row>
    <row r="49" spans="1:36" x14ac:dyDescent="0.25">
      <c r="A49" s="17">
        <v>44515</v>
      </c>
      <c r="B49" t="s">
        <v>170</v>
      </c>
      <c r="C49" s="16">
        <v>18.649999999999999</v>
      </c>
      <c r="D49" s="16">
        <v>18.98</v>
      </c>
      <c r="E49" s="16">
        <v>18.649999999999999</v>
      </c>
      <c r="F49" s="16">
        <v>18.95</v>
      </c>
      <c r="G49" t="s">
        <v>211</v>
      </c>
      <c r="H49" s="16">
        <v>18.25</v>
      </c>
      <c r="I49" s="16">
        <v>18.47</v>
      </c>
      <c r="J49" s="16">
        <v>18.25</v>
      </c>
      <c r="K49" s="16">
        <v>18.440000000000001</v>
      </c>
      <c r="L49" t="s">
        <v>210</v>
      </c>
      <c r="M49" s="16">
        <v>18.2</v>
      </c>
      <c r="N49" s="16">
        <v>18.34</v>
      </c>
      <c r="O49" s="16">
        <v>18.2</v>
      </c>
      <c r="P49" s="16">
        <v>18.34</v>
      </c>
      <c r="Q49" t="s">
        <v>209</v>
      </c>
      <c r="R49" s="16">
        <v>17.7</v>
      </c>
      <c r="S49" s="16">
        <v>18.34</v>
      </c>
      <c r="T49" s="16">
        <v>17.7</v>
      </c>
      <c r="U49" s="16">
        <v>18.32</v>
      </c>
      <c r="V49" t="s">
        <v>208</v>
      </c>
      <c r="W49" s="16">
        <v>18.73</v>
      </c>
      <c r="X49" s="16">
        <v>18.73</v>
      </c>
      <c r="Y49" s="16">
        <v>18.5</v>
      </c>
      <c r="Z49" s="16">
        <v>18.5</v>
      </c>
      <c r="AA49" t="s">
        <v>207</v>
      </c>
      <c r="AB49" s="16">
        <v>18.73</v>
      </c>
      <c r="AC49" s="16">
        <v>18.73</v>
      </c>
      <c r="AD49" s="16">
        <v>18.5</v>
      </c>
      <c r="AE49" s="16">
        <v>18.5</v>
      </c>
      <c r="AF49" t="s">
        <v>206</v>
      </c>
      <c r="AG49" s="16">
        <v>18.73</v>
      </c>
      <c r="AH49" s="16">
        <v>18.73</v>
      </c>
      <c r="AI49" s="16">
        <v>18.5</v>
      </c>
      <c r="AJ49" s="16">
        <v>18.5</v>
      </c>
    </row>
    <row r="50" spans="1:36" x14ac:dyDescent="0.25">
      <c r="A50" s="17">
        <v>44522</v>
      </c>
      <c r="B50" t="s">
        <v>170</v>
      </c>
      <c r="C50" s="16">
        <v>18.95</v>
      </c>
      <c r="D50" s="16">
        <v>18.95</v>
      </c>
      <c r="E50" s="16">
        <v>18.87</v>
      </c>
      <c r="F50" s="16">
        <v>18.89</v>
      </c>
      <c r="G50" t="s">
        <v>211</v>
      </c>
      <c r="H50" s="16">
        <v>18.440000000000001</v>
      </c>
      <c r="I50" s="16">
        <v>18.440000000000001</v>
      </c>
      <c r="J50" s="16">
        <v>18.350000000000001</v>
      </c>
      <c r="K50" s="16">
        <v>18.350000000000001</v>
      </c>
      <c r="L50" t="s">
        <v>210</v>
      </c>
      <c r="M50" s="16">
        <v>18.34</v>
      </c>
      <c r="N50" s="16">
        <v>18.350000000000001</v>
      </c>
      <c r="O50" s="16">
        <v>18.34</v>
      </c>
      <c r="P50" s="16">
        <v>18.34</v>
      </c>
      <c r="Q50" t="s">
        <v>209</v>
      </c>
      <c r="R50" s="16">
        <v>18.32</v>
      </c>
      <c r="S50" s="16">
        <v>18.350000000000001</v>
      </c>
      <c r="T50" s="16">
        <v>18.32</v>
      </c>
      <c r="U50" s="16">
        <v>18.32</v>
      </c>
      <c r="V50" t="s">
        <v>208</v>
      </c>
      <c r="W50" s="16">
        <v>18.5</v>
      </c>
      <c r="X50" s="16">
        <v>18.5</v>
      </c>
      <c r="Y50" s="16">
        <v>18.5</v>
      </c>
      <c r="Z50" s="16">
        <v>18.5</v>
      </c>
      <c r="AA50" t="s">
        <v>207</v>
      </c>
      <c r="AB50" s="16">
        <v>18.5</v>
      </c>
      <c r="AC50" s="16">
        <v>18.5</v>
      </c>
      <c r="AD50" s="16">
        <v>18.5</v>
      </c>
      <c r="AE50" s="16">
        <v>18.5</v>
      </c>
      <c r="AF50" t="s">
        <v>206</v>
      </c>
      <c r="AG50" s="16">
        <v>18.5</v>
      </c>
      <c r="AH50" s="16">
        <v>18.5</v>
      </c>
      <c r="AI50" s="16">
        <v>18.5</v>
      </c>
      <c r="AJ50" s="16">
        <v>18.5</v>
      </c>
    </row>
    <row r="51" spans="1:36" x14ac:dyDescent="0.25">
      <c r="A51" s="17">
        <v>44529</v>
      </c>
      <c r="B51" t="s">
        <v>170</v>
      </c>
      <c r="C51" s="16">
        <v>18.8</v>
      </c>
      <c r="D51" s="16">
        <v>19.05</v>
      </c>
      <c r="E51" s="16">
        <v>18.79</v>
      </c>
      <c r="F51" s="16">
        <v>19.02</v>
      </c>
      <c r="G51" t="s">
        <v>211</v>
      </c>
      <c r="H51" s="16">
        <v>18.350000000000001</v>
      </c>
      <c r="I51" s="16">
        <v>18.45</v>
      </c>
      <c r="J51" s="16">
        <v>18.350000000000001</v>
      </c>
      <c r="K51" s="16">
        <v>18.45</v>
      </c>
      <c r="L51" t="s">
        <v>210</v>
      </c>
      <c r="M51" s="16">
        <v>18.34</v>
      </c>
      <c r="N51" s="16">
        <v>18.43</v>
      </c>
      <c r="O51" s="16">
        <v>18.34</v>
      </c>
      <c r="P51" s="16">
        <v>18.43</v>
      </c>
      <c r="Q51" t="s">
        <v>209</v>
      </c>
      <c r="R51" s="16">
        <v>18.32</v>
      </c>
      <c r="S51" s="16">
        <v>18.43</v>
      </c>
      <c r="T51" s="16">
        <v>18.32</v>
      </c>
      <c r="U51" s="16">
        <v>18.43</v>
      </c>
      <c r="V51" t="s">
        <v>208</v>
      </c>
      <c r="W51" s="16">
        <v>18.5</v>
      </c>
      <c r="X51" s="16">
        <v>18.5</v>
      </c>
      <c r="Y51" s="16">
        <v>18.5</v>
      </c>
      <c r="Z51" s="16">
        <v>18.5</v>
      </c>
      <c r="AA51" t="s">
        <v>207</v>
      </c>
      <c r="AB51" s="16">
        <v>18.5</v>
      </c>
      <c r="AC51" s="16">
        <v>18.5</v>
      </c>
      <c r="AD51" s="16">
        <v>18.5</v>
      </c>
      <c r="AE51" s="16">
        <v>18.5</v>
      </c>
      <c r="AF51" t="s">
        <v>206</v>
      </c>
      <c r="AG51" s="16">
        <v>18.5</v>
      </c>
      <c r="AH51" s="16">
        <v>18.5</v>
      </c>
      <c r="AI51" s="16">
        <v>18.5</v>
      </c>
      <c r="AJ51" s="16">
        <v>18.5</v>
      </c>
    </row>
    <row r="52" spans="1:36" x14ac:dyDescent="0.25">
      <c r="A52" s="17">
        <v>44536</v>
      </c>
      <c r="B52" t="s">
        <v>170</v>
      </c>
      <c r="C52" s="16">
        <v>19.2</v>
      </c>
      <c r="D52" s="16">
        <v>19.61</v>
      </c>
      <c r="E52" s="16">
        <v>19.2</v>
      </c>
      <c r="F52" s="16">
        <v>19.61</v>
      </c>
      <c r="G52" t="s">
        <v>211</v>
      </c>
      <c r="H52" s="16">
        <v>18.5</v>
      </c>
      <c r="I52" s="16">
        <v>18.850000000000001</v>
      </c>
      <c r="J52" s="16">
        <v>18.5</v>
      </c>
      <c r="K52" s="16">
        <v>18.850000000000001</v>
      </c>
      <c r="L52" t="s">
        <v>210</v>
      </c>
      <c r="M52" s="16">
        <v>18.5</v>
      </c>
      <c r="N52" s="16">
        <v>18.7</v>
      </c>
      <c r="O52" s="16">
        <v>18.5</v>
      </c>
      <c r="P52" s="16">
        <v>18.7</v>
      </c>
      <c r="Q52" t="s">
        <v>209</v>
      </c>
      <c r="R52" s="16">
        <v>18.5</v>
      </c>
      <c r="S52" s="16">
        <v>18.600000000000001</v>
      </c>
      <c r="T52" s="16">
        <v>18.5</v>
      </c>
      <c r="U52" s="16">
        <v>18.600000000000001</v>
      </c>
      <c r="V52" t="s">
        <v>208</v>
      </c>
      <c r="W52" s="16">
        <v>18.5</v>
      </c>
      <c r="X52" s="16">
        <v>18.5</v>
      </c>
      <c r="Y52" s="16">
        <v>18.5</v>
      </c>
      <c r="Z52" s="16">
        <v>18.5</v>
      </c>
      <c r="AA52" t="s">
        <v>207</v>
      </c>
      <c r="AB52" s="16">
        <v>18.5</v>
      </c>
      <c r="AC52" s="16">
        <v>18.5</v>
      </c>
      <c r="AD52" s="16">
        <v>18.5</v>
      </c>
      <c r="AE52" s="16">
        <v>18.5</v>
      </c>
      <c r="AF52" t="s">
        <v>206</v>
      </c>
      <c r="AG52" s="16">
        <v>18.5</v>
      </c>
      <c r="AH52" s="16">
        <v>18.5</v>
      </c>
      <c r="AI52" s="16">
        <v>18.5</v>
      </c>
      <c r="AJ52" s="16">
        <v>18.5</v>
      </c>
    </row>
    <row r="53" spans="1:36" x14ac:dyDescent="0.25">
      <c r="A53" s="17">
        <v>44543</v>
      </c>
      <c r="B53" t="s">
        <v>170</v>
      </c>
      <c r="C53" s="16">
        <v>19.559999999999999</v>
      </c>
      <c r="D53" s="16">
        <v>20.149999999999999</v>
      </c>
      <c r="E53" s="16">
        <v>19.5</v>
      </c>
      <c r="F53" s="16">
        <v>20.149999999999999</v>
      </c>
      <c r="G53" t="s">
        <v>211</v>
      </c>
      <c r="H53" s="16">
        <v>19</v>
      </c>
      <c r="I53" s="16">
        <v>19.2</v>
      </c>
      <c r="J53" s="16">
        <v>19</v>
      </c>
      <c r="K53" s="16">
        <v>19.2</v>
      </c>
      <c r="L53" t="s">
        <v>210</v>
      </c>
      <c r="M53" s="16">
        <v>18.7</v>
      </c>
      <c r="N53" s="16">
        <v>18.850000000000001</v>
      </c>
      <c r="O53" s="16">
        <v>18.7</v>
      </c>
      <c r="P53" s="16">
        <v>18.850000000000001</v>
      </c>
      <c r="Q53" t="s">
        <v>209</v>
      </c>
      <c r="R53" s="16">
        <v>18.600000000000001</v>
      </c>
      <c r="S53" s="16">
        <v>18.600000000000001</v>
      </c>
      <c r="T53" s="16">
        <v>18.600000000000001</v>
      </c>
      <c r="U53" s="16">
        <v>18.600000000000001</v>
      </c>
      <c r="V53" t="s">
        <v>208</v>
      </c>
      <c r="W53" s="16">
        <v>18.5</v>
      </c>
      <c r="X53" s="16">
        <v>18.5</v>
      </c>
      <c r="Y53" s="16">
        <v>18.5</v>
      </c>
      <c r="Z53" s="16">
        <v>18.5</v>
      </c>
      <c r="AA53" t="s">
        <v>207</v>
      </c>
      <c r="AB53" s="16">
        <v>18.5</v>
      </c>
      <c r="AC53" s="16">
        <v>18.5</v>
      </c>
      <c r="AD53" s="16">
        <v>18.5</v>
      </c>
      <c r="AE53" s="16">
        <v>18.5</v>
      </c>
      <c r="AF53" t="s">
        <v>206</v>
      </c>
      <c r="AG53" s="16">
        <v>18.5</v>
      </c>
      <c r="AH53" s="16">
        <v>18.5</v>
      </c>
      <c r="AI53" s="16">
        <v>18.5</v>
      </c>
      <c r="AJ53" s="16">
        <v>18.5</v>
      </c>
    </row>
    <row r="54" spans="1:36" x14ac:dyDescent="0.25">
      <c r="A54" s="17">
        <v>44550</v>
      </c>
      <c r="B54" t="s">
        <v>170</v>
      </c>
      <c r="C54" s="16">
        <v>20.149999999999999</v>
      </c>
      <c r="D54" s="16">
        <v>20.34</v>
      </c>
      <c r="E54" s="16">
        <v>19.89</v>
      </c>
      <c r="F54" s="16">
        <v>20.29</v>
      </c>
      <c r="G54" t="s">
        <v>211</v>
      </c>
      <c r="H54" s="16">
        <v>19.2</v>
      </c>
      <c r="I54" s="16">
        <v>19.239999999999998</v>
      </c>
      <c r="J54" s="16">
        <v>19.2</v>
      </c>
      <c r="K54" s="16">
        <v>19.239999999999998</v>
      </c>
      <c r="L54" t="s">
        <v>210</v>
      </c>
      <c r="M54" s="16">
        <v>18.850000000000001</v>
      </c>
      <c r="N54" s="16">
        <v>18.850000000000001</v>
      </c>
      <c r="O54" s="16">
        <v>18.850000000000001</v>
      </c>
      <c r="P54" s="16">
        <v>18.850000000000001</v>
      </c>
      <c r="Q54" t="s">
        <v>209</v>
      </c>
      <c r="R54" s="16">
        <v>18.600000000000001</v>
      </c>
      <c r="S54" s="16">
        <v>18.75</v>
      </c>
      <c r="T54" s="16">
        <v>18.600000000000001</v>
      </c>
      <c r="U54" s="16">
        <v>18.75</v>
      </c>
      <c r="V54" t="s">
        <v>208</v>
      </c>
      <c r="W54" s="16">
        <v>18.5</v>
      </c>
      <c r="X54" s="16">
        <v>18.61</v>
      </c>
      <c r="Y54" s="16">
        <v>18.5</v>
      </c>
      <c r="Z54" s="16">
        <v>18.61</v>
      </c>
      <c r="AA54" t="s">
        <v>207</v>
      </c>
      <c r="AB54" s="16">
        <v>18.5</v>
      </c>
      <c r="AC54" s="16">
        <v>18.61</v>
      </c>
      <c r="AD54" s="16">
        <v>18.5</v>
      </c>
      <c r="AE54" s="16">
        <v>18.61</v>
      </c>
      <c r="AF54" t="s">
        <v>206</v>
      </c>
      <c r="AG54" s="16">
        <v>18.5</v>
      </c>
      <c r="AH54" s="16">
        <v>18.600000000000001</v>
      </c>
      <c r="AI54" s="16">
        <v>18.5</v>
      </c>
      <c r="AJ54" s="16">
        <v>18.600000000000001</v>
      </c>
    </row>
    <row r="55" spans="1:36" x14ac:dyDescent="0.25">
      <c r="A55" s="17">
        <v>44557</v>
      </c>
      <c r="B55" t="s">
        <v>170</v>
      </c>
      <c r="C55" s="16">
        <v>20.29</v>
      </c>
      <c r="D55" s="16">
        <v>20.5</v>
      </c>
      <c r="E55" s="16">
        <v>20.29</v>
      </c>
      <c r="F55" s="16">
        <v>20.39</v>
      </c>
      <c r="G55" t="s">
        <v>211</v>
      </c>
      <c r="H55" s="16">
        <v>19.5</v>
      </c>
      <c r="I55" s="16">
        <v>19.75</v>
      </c>
      <c r="J55" s="16">
        <v>19.05</v>
      </c>
      <c r="K55" s="16">
        <v>19.75</v>
      </c>
      <c r="L55" t="s">
        <v>210</v>
      </c>
      <c r="M55" s="16">
        <v>18.95</v>
      </c>
      <c r="N55" s="16">
        <v>19.149999999999999</v>
      </c>
      <c r="O55" s="16">
        <v>18.95</v>
      </c>
      <c r="P55" s="16">
        <v>19.149999999999999</v>
      </c>
      <c r="Q55" t="s">
        <v>209</v>
      </c>
      <c r="R55" s="16">
        <v>18.899999999999999</v>
      </c>
      <c r="S55" s="16">
        <v>19.149999999999999</v>
      </c>
      <c r="T55" s="16">
        <v>18.850000000000001</v>
      </c>
      <c r="U55" s="16">
        <v>19.149999999999999</v>
      </c>
      <c r="V55" t="s">
        <v>208</v>
      </c>
      <c r="W55" s="16">
        <v>18.61</v>
      </c>
      <c r="X55" s="16">
        <v>18.61</v>
      </c>
      <c r="Y55" s="16">
        <v>18.61</v>
      </c>
      <c r="Z55" s="16">
        <v>18.61</v>
      </c>
      <c r="AA55" t="s">
        <v>207</v>
      </c>
      <c r="AB55" s="16">
        <v>18.61</v>
      </c>
      <c r="AC55" s="16">
        <v>18.61</v>
      </c>
      <c r="AD55" s="16">
        <v>18.61</v>
      </c>
      <c r="AE55" s="16">
        <v>18.61</v>
      </c>
      <c r="AF55" t="s">
        <v>206</v>
      </c>
      <c r="AG55" s="16">
        <v>18.600000000000001</v>
      </c>
      <c r="AH55" s="16">
        <v>18.600000000000001</v>
      </c>
      <c r="AI55" s="16">
        <v>18.600000000000001</v>
      </c>
      <c r="AJ55" s="16">
        <v>18.600000000000001</v>
      </c>
    </row>
    <row r="56" spans="1:36" x14ac:dyDescent="0.25">
      <c r="A56" s="17">
        <v>44564</v>
      </c>
      <c r="B56" t="s">
        <v>170</v>
      </c>
      <c r="C56" s="16">
        <v>20.39</v>
      </c>
      <c r="D56" s="16">
        <v>20.79</v>
      </c>
      <c r="E56" s="16">
        <v>20.239999999999998</v>
      </c>
      <c r="F56" s="16">
        <v>20.67</v>
      </c>
      <c r="G56" t="s">
        <v>211</v>
      </c>
      <c r="H56" s="16">
        <v>19.75</v>
      </c>
      <c r="I56" s="16">
        <v>20.2</v>
      </c>
      <c r="J56" s="16">
        <v>19.75</v>
      </c>
      <c r="K56" s="16">
        <v>20.2</v>
      </c>
      <c r="L56" t="s">
        <v>210</v>
      </c>
      <c r="M56" s="16">
        <v>19.149999999999999</v>
      </c>
      <c r="N56" s="16">
        <v>19.55</v>
      </c>
      <c r="O56" s="16">
        <v>19.149999999999999</v>
      </c>
      <c r="P56" s="16">
        <v>19.55</v>
      </c>
      <c r="Q56" t="s">
        <v>209</v>
      </c>
      <c r="R56" s="16">
        <v>19.149999999999999</v>
      </c>
      <c r="S56" s="16">
        <v>19.25</v>
      </c>
      <c r="T56" s="16">
        <v>19.149999999999999</v>
      </c>
      <c r="U56" s="16">
        <v>19.25</v>
      </c>
      <c r="V56" t="s">
        <v>208</v>
      </c>
      <c r="W56" s="16">
        <v>18.61</v>
      </c>
      <c r="X56" s="16">
        <v>18.7</v>
      </c>
      <c r="Y56" s="16">
        <v>18.61</v>
      </c>
      <c r="Z56" s="16">
        <v>18.7</v>
      </c>
      <c r="AA56" t="s">
        <v>207</v>
      </c>
      <c r="AB56" s="16">
        <v>18.61</v>
      </c>
      <c r="AC56" s="16">
        <v>18.7</v>
      </c>
      <c r="AD56" s="16">
        <v>18.61</v>
      </c>
      <c r="AE56" s="16">
        <v>18.7</v>
      </c>
      <c r="AF56" t="s">
        <v>206</v>
      </c>
      <c r="AG56" s="16">
        <v>18.600000000000001</v>
      </c>
      <c r="AH56" s="16">
        <v>18.75</v>
      </c>
      <c r="AI56" s="16">
        <v>18.600000000000001</v>
      </c>
      <c r="AJ56" s="16">
        <v>18.7</v>
      </c>
    </row>
    <row r="57" spans="1:36" x14ac:dyDescent="0.25">
      <c r="A57" s="17">
        <v>44571</v>
      </c>
      <c r="B57" t="s">
        <v>170</v>
      </c>
      <c r="C57" s="16">
        <v>20.6</v>
      </c>
      <c r="D57" s="16">
        <v>20.79</v>
      </c>
      <c r="E57" s="16">
        <v>20.399999999999999</v>
      </c>
      <c r="F57" s="16">
        <v>20.49</v>
      </c>
      <c r="G57" t="s">
        <v>211</v>
      </c>
      <c r="H57" s="16">
        <v>20.2</v>
      </c>
      <c r="I57" s="16">
        <v>20.6</v>
      </c>
      <c r="J57" s="16">
        <v>20.14</v>
      </c>
      <c r="K57" s="16">
        <v>20.14</v>
      </c>
      <c r="L57" t="s">
        <v>210</v>
      </c>
      <c r="M57" s="16">
        <v>19.55</v>
      </c>
      <c r="N57" s="16">
        <v>20.05</v>
      </c>
      <c r="O57" s="16">
        <v>19.5</v>
      </c>
      <c r="P57" s="16">
        <v>19.690000000000001</v>
      </c>
      <c r="Q57" t="s">
        <v>209</v>
      </c>
      <c r="R57" s="16">
        <v>19.25</v>
      </c>
      <c r="S57" s="16">
        <v>19.5</v>
      </c>
      <c r="T57" s="16">
        <v>19.25</v>
      </c>
      <c r="U57" s="16">
        <v>19.489999999999998</v>
      </c>
      <c r="V57" t="s">
        <v>208</v>
      </c>
      <c r="W57" s="16">
        <v>18.7</v>
      </c>
      <c r="X57" s="16">
        <v>18.95</v>
      </c>
      <c r="Y57" s="16">
        <v>18.7</v>
      </c>
      <c r="Z57" s="16">
        <v>18.95</v>
      </c>
      <c r="AA57" t="s">
        <v>207</v>
      </c>
      <c r="AB57" s="16">
        <v>18.7</v>
      </c>
      <c r="AC57" s="16">
        <v>18.95</v>
      </c>
      <c r="AD57" s="16">
        <v>18.7</v>
      </c>
      <c r="AE57" s="16">
        <v>18.95</v>
      </c>
      <c r="AF57" t="s">
        <v>206</v>
      </c>
      <c r="AG57" s="16">
        <v>18.7</v>
      </c>
      <c r="AH57" s="16">
        <v>18.95</v>
      </c>
      <c r="AI57" s="16">
        <v>18.7</v>
      </c>
      <c r="AJ57" s="16">
        <v>18.95</v>
      </c>
    </row>
    <row r="58" spans="1:36" x14ac:dyDescent="0.25">
      <c r="A58" s="17">
        <v>44578</v>
      </c>
      <c r="B58" t="s">
        <v>170</v>
      </c>
      <c r="C58" s="16">
        <v>20.49</v>
      </c>
      <c r="D58" s="16">
        <v>20.49</v>
      </c>
      <c r="E58" s="16">
        <v>20.37</v>
      </c>
      <c r="F58" s="16">
        <v>20.37</v>
      </c>
      <c r="G58" t="s">
        <v>211</v>
      </c>
      <c r="H58" s="16">
        <v>19.899999999999999</v>
      </c>
      <c r="I58" s="16">
        <v>20.14</v>
      </c>
      <c r="J58" s="16">
        <v>19.850000000000001</v>
      </c>
      <c r="K58" s="16">
        <v>19.850000000000001</v>
      </c>
      <c r="L58" t="s">
        <v>210</v>
      </c>
      <c r="M58" s="16">
        <v>19.690000000000001</v>
      </c>
      <c r="N58" s="16">
        <v>19.690000000000001</v>
      </c>
      <c r="O58" s="16">
        <v>19.5</v>
      </c>
      <c r="P58" s="16">
        <v>19.5</v>
      </c>
      <c r="Q58" t="s">
        <v>209</v>
      </c>
      <c r="R58" s="16">
        <v>19.45</v>
      </c>
      <c r="S58" s="16">
        <v>19.45</v>
      </c>
      <c r="T58" s="16">
        <v>19.28</v>
      </c>
      <c r="U58" s="16">
        <v>19.28</v>
      </c>
      <c r="V58" t="s">
        <v>208</v>
      </c>
      <c r="W58" s="16">
        <v>18.95</v>
      </c>
      <c r="X58" s="16">
        <v>18.95</v>
      </c>
      <c r="Y58" s="16">
        <v>18.95</v>
      </c>
      <c r="Z58" s="16">
        <v>18.95</v>
      </c>
      <c r="AA58" t="s">
        <v>207</v>
      </c>
      <c r="AB58" s="16">
        <v>18.95</v>
      </c>
      <c r="AC58" s="16">
        <v>18.95</v>
      </c>
      <c r="AD58" s="16">
        <v>18.95</v>
      </c>
      <c r="AE58" s="16">
        <v>18.95</v>
      </c>
      <c r="AF58" t="s">
        <v>206</v>
      </c>
      <c r="AG58" s="16">
        <v>18.95</v>
      </c>
      <c r="AH58" s="16">
        <v>18.95</v>
      </c>
      <c r="AI58" s="16">
        <v>18.95</v>
      </c>
      <c r="AJ58" s="16">
        <v>18.95</v>
      </c>
    </row>
    <row r="59" spans="1:36" x14ac:dyDescent="0.25">
      <c r="A59" s="17">
        <v>44585</v>
      </c>
      <c r="B59" t="s">
        <v>170</v>
      </c>
      <c r="C59" s="16">
        <v>20.37</v>
      </c>
      <c r="D59" s="16">
        <v>20.45</v>
      </c>
      <c r="E59" s="16">
        <v>20.149999999999999</v>
      </c>
      <c r="F59" s="16">
        <v>20.45</v>
      </c>
      <c r="G59" t="s">
        <v>211</v>
      </c>
      <c r="H59" s="16">
        <v>19.78</v>
      </c>
      <c r="I59" s="16">
        <v>19.899999999999999</v>
      </c>
      <c r="J59" s="16">
        <v>19.78</v>
      </c>
      <c r="K59" s="16">
        <v>19.899999999999999</v>
      </c>
      <c r="L59" t="s">
        <v>210</v>
      </c>
      <c r="M59" s="16">
        <v>19.47</v>
      </c>
      <c r="N59" s="16">
        <v>19.47</v>
      </c>
      <c r="O59" s="16">
        <v>19.45</v>
      </c>
      <c r="P59" s="16">
        <v>19.47</v>
      </c>
      <c r="Q59" t="s">
        <v>209</v>
      </c>
      <c r="R59" s="16">
        <v>19.28</v>
      </c>
      <c r="S59" s="16">
        <v>19.28</v>
      </c>
      <c r="T59" s="16">
        <v>19.25</v>
      </c>
      <c r="U59" s="16">
        <v>19.25</v>
      </c>
      <c r="V59" t="s">
        <v>208</v>
      </c>
      <c r="W59" s="16">
        <v>18.95</v>
      </c>
      <c r="X59" s="16">
        <v>18.95</v>
      </c>
      <c r="Y59" s="16">
        <v>18.95</v>
      </c>
      <c r="Z59" s="16">
        <v>18.95</v>
      </c>
      <c r="AA59" t="s">
        <v>207</v>
      </c>
      <c r="AB59" s="16">
        <v>18.95</v>
      </c>
      <c r="AC59" s="16">
        <v>18.95</v>
      </c>
      <c r="AD59" s="16">
        <v>18.95</v>
      </c>
      <c r="AE59" s="16">
        <v>18.95</v>
      </c>
      <c r="AF59" t="s">
        <v>206</v>
      </c>
      <c r="AG59" s="16">
        <v>18.95</v>
      </c>
      <c r="AH59" s="16">
        <v>18.95</v>
      </c>
      <c r="AI59" s="16">
        <v>18.95</v>
      </c>
      <c r="AJ59" s="16">
        <v>18.95</v>
      </c>
    </row>
    <row r="60" spans="1:36" x14ac:dyDescent="0.25">
      <c r="A60" s="17">
        <v>44592</v>
      </c>
      <c r="B60" t="s">
        <v>170</v>
      </c>
      <c r="C60" s="16">
        <v>20.49</v>
      </c>
      <c r="D60" s="16">
        <v>20.79</v>
      </c>
      <c r="E60" s="16">
        <v>20.49</v>
      </c>
      <c r="F60" s="16">
        <v>20.75</v>
      </c>
      <c r="G60" t="s">
        <v>211</v>
      </c>
      <c r="H60" s="16">
        <v>19.899999999999999</v>
      </c>
      <c r="I60" s="16">
        <v>20.239999999999998</v>
      </c>
      <c r="J60" s="16">
        <v>19.899999999999999</v>
      </c>
      <c r="K60" s="16">
        <v>20.23</v>
      </c>
      <c r="L60" t="s">
        <v>210</v>
      </c>
      <c r="M60" s="16">
        <v>19.55</v>
      </c>
      <c r="N60" s="16">
        <v>20</v>
      </c>
      <c r="O60" s="16">
        <v>19.55</v>
      </c>
      <c r="P60" s="16">
        <v>19.75</v>
      </c>
      <c r="Q60" t="s">
        <v>209</v>
      </c>
      <c r="R60" s="16">
        <v>18.989999999999998</v>
      </c>
      <c r="S60" s="16">
        <v>19.5</v>
      </c>
      <c r="T60" s="16">
        <v>18.989999999999998</v>
      </c>
      <c r="U60" s="16">
        <v>19.5</v>
      </c>
      <c r="V60" t="s">
        <v>208</v>
      </c>
      <c r="W60" s="16">
        <v>18.95</v>
      </c>
      <c r="X60" s="16">
        <v>18.95</v>
      </c>
      <c r="Y60" s="16">
        <v>18.95</v>
      </c>
      <c r="Z60" s="16">
        <v>18.95</v>
      </c>
      <c r="AA60" t="s">
        <v>207</v>
      </c>
      <c r="AB60" s="16">
        <v>18.95</v>
      </c>
      <c r="AC60" s="16">
        <v>18.95</v>
      </c>
      <c r="AD60" s="16">
        <v>18.95</v>
      </c>
      <c r="AE60" s="16">
        <v>18.95</v>
      </c>
      <c r="AF60" t="s">
        <v>206</v>
      </c>
      <c r="AG60" s="16">
        <v>18.95</v>
      </c>
      <c r="AH60" s="16">
        <v>18.95</v>
      </c>
      <c r="AI60" s="16">
        <v>18.95</v>
      </c>
      <c r="AJ60" s="16">
        <v>18.95</v>
      </c>
    </row>
    <row r="61" spans="1:36" x14ac:dyDescent="0.25">
      <c r="A61" s="17">
        <v>44599</v>
      </c>
      <c r="B61" t="s">
        <v>170</v>
      </c>
      <c r="C61" s="16">
        <v>20.9</v>
      </c>
      <c r="D61" s="16">
        <v>21.68</v>
      </c>
      <c r="E61" s="16">
        <v>20.76</v>
      </c>
      <c r="F61" s="16">
        <v>21.65</v>
      </c>
      <c r="G61" t="s">
        <v>211</v>
      </c>
      <c r="H61" s="16">
        <v>20.23</v>
      </c>
      <c r="I61" s="16">
        <v>21</v>
      </c>
      <c r="J61" s="16">
        <v>20.190000000000001</v>
      </c>
      <c r="K61" s="16">
        <v>21</v>
      </c>
      <c r="L61" t="s">
        <v>210</v>
      </c>
      <c r="M61" s="16">
        <v>19.75</v>
      </c>
      <c r="N61" s="16">
        <v>20.399999999999999</v>
      </c>
      <c r="O61" s="16">
        <v>19.649999999999999</v>
      </c>
      <c r="P61" s="16">
        <v>20.399999999999999</v>
      </c>
      <c r="Q61" t="s">
        <v>209</v>
      </c>
      <c r="R61" s="16">
        <v>19.5</v>
      </c>
      <c r="S61" s="16">
        <v>20.170000000000002</v>
      </c>
      <c r="T61" s="16">
        <v>19.36</v>
      </c>
      <c r="U61" s="16">
        <v>20.170000000000002</v>
      </c>
      <c r="V61" t="s">
        <v>208</v>
      </c>
      <c r="W61" s="16">
        <v>18.95</v>
      </c>
      <c r="X61" s="16">
        <v>19.850000000000001</v>
      </c>
      <c r="Y61" s="16">
        <v>18.95</v>
      </c>
      <c r="Z61" s="16">
        <v>19.75</v>
      </c>
      <c r="AA61" t="s">
        <v>207</v>
      </c>
      <c r="AB61" s="16">
        <v>18.95</v>
      </c>
      <c r="AC61" s="16">
        <v>19.670000000000002</v>
      </c>
      <c r="AD61" s="16">
        <v>18.95</v>
      </c>
      <c r="AE61" s="16">
        <v>19.670000000000002</v>
      </c>
      <c r="AF61" t="s">
        <v>206</v>
      </c>
      <c r="AG61" s="16">
        <v>18.95</v>
      </c>
      <c r="AH61" s="16">
        <v>19.43</v>
      </c>
      <c r="AI61" s="16">
        <v>18.95</v>
      </c>
      <c r="AJ61" s="16">
        <v>19.43</v>
      </c>
    </row>
    <row r="62" spans="1:36" x14ac:dyDescent="0.25">
      <c r="A62" s="17">
        <v>44606</v>
      </c>
      <c r="B62" t="s">
        <v>170</v>
      </c>
      <c r="C62" s="16">
        <v>21.65</v>
      </c>
      <c r="D62" s="16">
        <v>21.9</v>
      </c>
      <c r="E62" s="16">
        <v>21.45</v>
      </c>
      <c r="F62" s="16">
        <v>21.45</v>
      </c>
      <c r="G62" t="s">
        <v>211</v>
      </c>
      <c r="H62" s="16">
        <v>21</v>
      </c>
      <c r="I62" s="16">
        <v>21</v>
      </c>
      <c r="J62" s="16">
        <v>21</v>
      </c>
      <c r="K62" s="16">
        <v>21</v>
      </c>
      <c r="L62" t="s">
        <v>210</v>
      </c>
      <c r="M62" s="16">
        <v>20.399999999999999</v>
      </c>
      <c r="N62" s="16">
        <v>20.65</v>
      </c>
      <c r="O62" s="16">
        <v>20.399999999999999</v>
      </c>
      <c r="P62" s="16">
        <v>20.399999999999999</v>
      </c>
      <c r="Q62" t="s">
        <v>209</v>
      </c>
      <c r="R62" s="16">
        <v>20.170000000000002</v>
      </c>
      <c r="S62" s="16">
        <v>20.2</v>
      </c>
      <c r="T62" s="16">
        <v>20.170000000000002</v>
      </c>
      <c r="U62" s="16">
        <v>20.2</v>
      </c>
      <c r="V62" t="s">
        <v>208</v>
      </c>
      <c r="W62" s="16">
        <v>19.75</v>
      </c>
      <c r="X62" s="16">
        <v>19.75</v>
      </c>
      <c r="Y62" s="16">
        <v>19.75</v>
      </c>
      <c r="Z62" s="16">
        <v>19.75</v>
      </c>
      <c r="AA62" t="s">
        <v>207</v>
      </c>
      <c r="AB62" s="16">
        <v>19.670000000000002</v>
      </c>
      <c r="AC62" s="16">
        <v>19.670000000000002</v>
      </c>
      <c r="AD62" s="16">
        <v>19.670000000000002</v>
      </c>
      <c r="AE62" s="16">
        <v>19.670000000000002</v>
      </c>
      <c r="AF62" t="s">
        <v>206</v>
      </c>
      <c r="AG62" s="16">
        <v>19.43</v>
      </c>
      <c r="AH62" s="16">
        <v>19.43</v>
      </c>
      <c r="AI62" s="16">
        <v>19.43</v>
      </c>
      <c r="AJ62" s="16">
        <v>19.43</v>
      </c>
    </row>
    <row r="63" spans="1:36" x14ac:dyDescent="0.25">
      <c r="A63" s="17">
        <v>44613</v>
      </c>
      <c r="B63" t="s">
        <v>170</v>
      </c>
      <c r="C63" s="16">
        <v>21.65</v>
      </c>
      <c r="D63" s="16">
        <v>22.05</v>
      </c>
      <c r="E63" s="16">
        <v>21.65</v>
      </c>
      <c r="F63" s="16">
        <v>22</v>
      </c>
      <c r="G63" t="s">
        <v>211</v>
      </c>
      <c r="H63" s="16">
        <v>21</v>
      </c>
      <c r="I63" s="16">
        <v>21.1</v>
      </c>
      <c r="J63" s="16">
        <v>21</v>
      </c>
      <c r="K63" s="16">
        <v>21.06</v>
      </c>
      <c r="L63" t="s">
        <v>210</v>
      </c>
      <c r="M63" s="16">
        <v>20.399999999999999</v>
      </c>
      <c r="N63" s="16">
        <v>20.7</v>
      </c>
      <c r="O63" s="16">
        <v>20.399999999999999</v>
      </c>
      <c r="P63" s="16">
        <v>20.45</v>
      </c>
      <c r="Q63" t="s">
        <v>209</v>
      </c>
      <c r="R63" s="16">
        <v>20.2</v>
      </c>
      <c r="S63" s="16">
        <v>20.2</v>
      </c>
      <c r="T63" s="16">
        <v>20.2</v>
      </c>
      <c r="U63" s="16">
        <v>20.2</v>
      </c>
      <c r="V63" t="s">
        <v>208</v>
      </c>
      <c r="W63" s="16">
        <v>19.75</v>
      </c>
      <c r="X63" s="16">
        <v>19.75</v>
      </c>
      <c r="Y63" s="16">
        <v>19.75</v>
      </c>
      <c r="Z63" s="16">
        <v>19.75</v>
      </c>
      <c r="AA63" t="s">
        <v>207</v>
      </c>
      <c r="AB63" s="16">
        <v>19.670000000000002</v>
      </c>
      <c r="AC63" s="16">
        <v>19.670000000000002</v>
      </c>
      <c r="AD63" s="16">
        <v>19.670000000000002</v>
      </c>
      <c r="AE63" s="16">
        <v>19.670000000000002</v>
      </c>
      <c r="AF63" t="s">
        <v>206</v>
      </c>
      <c r="AG63" s="16">
        <v>19.43</v>
      </c>
      <c r="AH63" s="16">
        <v>19.43</v>
      </c>
      <c r="AI63" s="16">
        <v>19.43</v>
      </c>
      <c r="AJ63" s="16">
        <v>19.43</v>
      </c>
    </row>
    <row r="64" spans="1:36" x14ac:dyDescent="0.25">
      <c r="A64" s="17">
        <v>44620</v>
      </c>
      <c r="B64" t="s">
        <v>170</v>
      </c>
      <c r="C64" s="16">
        <v>22</v>
      </c>
      <c r="D64" s="16">
        <v>22.89</v>
      </c>
      <c r="E64" s="16">
        <v>21.99</v>
      </c>
      <c r="F64" s="16">
        <v>22.89</v>
      </c>
      <c r="G64" t="s">
        <v>211</v>
      </c>
      <c r="H64" s="16">
        <v>21.2</v>
      </c>
      <c r="I64" s="16">
        <v>21.6</v>
      </c>
      <c r="J64" s="16">
        <v>21.11</v>
      </c>
      <c r="K64" s="16">
        <v>21.6</v>
      </c>
      <c r="L64" t="s">
        <v>210</v>
      </c>
      <c r="M64" s="16">
        <v>20.45</v>
      </c>
      <c r="N64" s="16">
        <v>21.21</v>
      </c>
      <c r="O64" s="16">
        <v>20.45</v>
      </c>
      <c r="P64" s="16">
        <v>21.2</v>
      </c>
      <c r="Q64" t="s">
        <v>209</v>
      </c>
      <c r="R64" s="16">
        <v>20.100000000000001</v>
      </c>
      <c r="S64" s="16">
        <v>20.8</v>
      </c>
      <c r="T64" s="16">
        <v>20.100000000000001</v>
      </c>
      <c r="U64" s="16">
        <v>20.8</v>
      </c>
      <c r="V64" t="s">
        <v>208</v>
      </c>
      <c r="W64" s="16">
        <v>19.75</v>
      </c>
      <c r="X64" s="16">
        <v>20.100000000000001</v>
      </c>
      <c r="Y64" s="16">
        <v>19.75</v>
      </c>
      <c r="Z64" s="16">
        <v>20.100000000000001</v>
      </c>
      <c r="AA64" t="s">
        <v>207</v>
      </c>
      <c r="AB64" s="16">
        <v>19.670000000000002</v>
      </c>
      <c r="AC64" s="16">
        <v>19.670000000000002</v>
      </c>
      <c r="AD64" s="16">
        <v>19.670000000000002</v>
      </c>
      <c r="AE64" s="16">
        <v>19.670000000000002</v>
      </c>
      <c r="AF64" t="s">
        <v>206</v>
      </c>
      <c r="AG64" s="16">
        <v>19.43</v>
      </c>
      <c r="AH64" s="16">
        <v>19.43</v>
      </c>
      <c r="AI64" s="16">
        <v>19.43</v>
      </c>
      <c r="AJ64" s="16">
        <v>19.43</v>
      </c>
    </row>
    <row r="65" spans="1:36" x14ac:dyDescent="0.25">
      <c r="A65" s="17">
        <v>44627</v>
      </c>
      <c r="B65" t="s">
        <v>170</v>
      </c>
      <c r="C65" s="16">
        <v>22.89</v>
      </c>
      <c r="D65" s="16">
        <v>23.48</v>
      </c>
      <c r="E65" s="16">
        <v>22.85</v>
      </c>
      <c r="F65" s="16">
        <v>23.35</v>
      </c>
      <c r="G65" t="s">
        <v>211</v>
      </c>
      <c r="H65" s="16">
        <v>21.6</v>
      </c>
      <c r="I65" s="16">
        <v>22.42</v>
      </c>
      <c r="J65" s="16">
        <v>21.6</v>
      </c>
      <c r="K65" s="16">
        <v>22.42</v>
      </c>
      <c r="L65" t="s">
        <v>210</v>
      </c>
      <c r="M65" s="16">
        <v>21.2</v>
      </c>
      <c r="N65" s="16">
        <v>21.8</v>
      </c>
      <c r="O65" s="16">
        <v>21.2</v>
      </c>
      <c r="P65" s="16">
        <v>21.8</v>
      </c>
      <c r="Q65" t="s">
        <v>209</v>
      </c>
      <c r="R65" s="16">
        <v>20.8</v>
      </c>
      <c r="S65" s="16">
        <v>21.27</v>
      </c>
      <c r="T65" s="16">
        <v>20.8</v>
      </c>
      <c r="U65" s="16">
        <v>21.27</v>
      </c>
      <c r="V65" t="s">
        <v>208</v>
      </c>
      <c r="W65" s="16">
        <v>20.100000000000001</v>
      </c>
      <c r="X65" s="16">
        <v>20.7</v>
      </c>
      <c r="Y65" s="16">
        <v>20.100000000000001</v>
      </c>
      <c r="Z65" s="16">
        <v>20.7</v>
      </c>
      <c r="AA65" t="s">
        <v>207</v>
      </c>
      <c r="AB65" s="16">
        <v>19.670000000000002</v>
      </c>
      <c r="AC65" s="16">
        <v>19.97</v>
      </c>
      <c r="AD65" s="16">
        <v>19.670000000000002</v>
      </c>
      <c r="AE65" s="16">
        <v>19.97</v>
      </c>
      <c r="AF65" t="s">
        <v>206</v>
      </c>
      <c r="AG65" s="16">
        <v>19.43</v>
      </c>
      <c r="AH65" s="16">
        <v>19.73</v>
      </c>
      <c r="AI65" s="16">
        <v>19.43</v>
      </c>
      <c r="AJ65" s="16">
        <v>19.73</v>
      </c>
    </row>
    <row r="66" spans="1:36" x14ac:dyDescent="0.25">
      <c r="A66" s="17">
        <v>44634</v>
      </c>
      <c r="B66" t="s">
        <v>170</v>
      </c>
      <c r="C66" s="16">
        <v>23.5</v>
      </c>
      <c r="D66" s="16">
        <v>23.5</v>
      </c>
      <c r="E66" s="16">
        <v>23.25</v>
      </c>
      <c r="F66" s="16">
        <v>23.5</v>
      </c>
      <c r="G66" t="s">
        <v>211</v>
      </c>
      <c r="H66" s="16">
        <v>22.5</v>
      </c>
      <c r="I66" s="16">
        <v>22.59</v>
      </c>
      <c r="J66" s="16">
        <v>22.45</v>
      </c>
      <c r="K66" s="16">
        <v>22.59</v>
      </c>
      <c r="L66" t="s">
        <v>210</v>
      </c>
      <c r="M66" s="16">
        <v>21.85</v>
      </c>
      <c r="N66" s="16">
        <v>21.94</v>
      </c>
      <c r="O66" s="16">
        <v>21.75</v>
      </c>
      <c r="P66" s="16">
        <v>21.94</v>
      </c>
      <c r="Q66" t="s">
        <v>209</v>
      </c>
      <c r="R66" s="16">
        <v>21.32</v>
      </c>
      <c r="S66" s="16">
        <v>21.5</v>
      </c>
      <c r="T66" s="16">
        <v>21.3</v>
      </c>
      <c r="U66" s="16">
        <v>21.5</v>
      </c>
      <c r="V66" t="s">
        <v>208</v>
      </c>
      <c r="W66" s="16">
        <v>20.8</v>
      </c>
      <c r="X66" s="16">
        <v>21.1</v>
      </c>
      <c r="Y66" s="16">
        <v>20.8</v>
      </c>
      <c r="Z66" s="16">
        <v>21.1</v>
      </c>
      <c r="AA66" t="s">
        <v>207</v>
      </c>
      <c r="AB66" s="16">
        <v>20.05</v>
      </c>
      <c r="AC66" s="16">
        <v>20.2</v>
      </c>
      <c r="AD66" s="16">
        <v>20.05</v>
      </c>
      <c r="AE66" s="16">
        <v>20.2</v>
      </c>
      <c r="AF66" t="s">
        <v>206</v>
      </c>
      <c r="AG66" s="16">
        <v>19.73</v>
      </c>
      <c r="AH66" s="16">
        <v>19.73</v>
      </c>
      <c r="AI66" s="16">
        <v>19.73</v>
      </c>
      <c r="AJ66" s="16">
        <v>19.73</v>
      </c>
    </row>
    <row r="67" spans="1:36" x14ac:dyDescent="0.25">
      <c r="A67" s="17">
        <v>44641</v>
      </c>
      <c r="B67" t="s">
        <v>170</v>
      </c>
      <c r="C67" s="16">
        <v>23.7</v>
      </c>
      <c r="D67" s="16">
        <v>24.1</v>
      </c>
      <c r="E67" s="16">
        <v>23.7</v>
      </c>
      <c r="F67" s="16">
        <v>24.1</v>
      </c>
      <c r="G67" t="s">
        <v>211</v>
      </c>
      <c r="H67" s="16">
        <v>22.59</v>
      </c>
      <c r="I67" s="16">
        <v>23.27</v>
      </c>
      <c r="J67" s="16">
        <v>22.59</v>
      </c>
      <c r="K67" s="16">
        <v>23.17</v>
      </c>
      <c r="L67" t="s">
        <v>210</v>
      </c>
      <c r="M67" s="16">
        <v>21.94</v>
      </c>
      <c r="N67" s="16">
        <v>22.67</v>
      </c>
      <c r="O67" s="16">
        <v>21.94</v>
      </c>
      <c r="P67" s="16">
        <v>22.6</v>
      </c>
      <c r="Q67" t="s">
        <v>209</v>
      </c>
      <c r="R67" s="16">
        <v>21.5</v>
      </c>
      <c r="S67" s="16">
        <v>22.25</v>
      </c>
      <c r="T67" s="16">
        <v>21.5</v>
      </c>
      <c r="U67" s="16">
        <v>22.25</v>
      </c>
      <c r="V67" t="s">
        <v>208</v>
      </c>
      <c r="W67" s="16">
        <v>21.1</v>
      </c>
      <c r="X67" s="16">
        <v>21.8</v>
      </c>
      <c r="Y67" s="16">
        <v>21.1</v>
      </c>
      <c r="Z67" s="16">
        <v>21.8</v>
      </c>
      <c r="AA67" t="s">
        <v>207</v>
      </c>
      <c r="AB67" s="16">
        <v>20.25</v>
      </c>
      <c r="AC67" s="16">
        <v>21.1</v>
      </c>
      <c r="AD67" s="16">
        <v>20.25</v>
      </c>
      <c r="AE67" s="16">
        <v>21.1</v>
      </c>
      <c r="AF67" t="s">
        <v>206</v>
      </c>
      <c r="AG67" s="16">
        <v>19.8</v>
      </c>
      <c r="AH67" s="16">
        <v>20.55</v>
      </c>
      <c r="AI67" s="16">
        <v>19.8</v>
      </c>
      <c r="AJ67" s="16">
        <v>20.55</v>
      </c>
    </row>
    <row r="68" spans="1:36" x14ac:dyDescent="0.25">
      <c r="A68" s="17">
        <v>44648</v>
      </c>
      <c r="B68" t="s">
        <v>170</v>
      </c>
      <c r="C68" s="16">
        <v>24.04</v>
      </c>
      <c r="D68" s="16">
        <v>24.04</v>
      </c>
      <c r="E68" s="16">
        <v>23.65</v>
      </c>
      <c r="F68" s="16">
        <v>23.75</v>
      </c>
      <c r="G68" t="s">
        <v>211</v>
      </c>
      <c r="H68" s="16">
        <v>23.17</v>
      </c>
      <c r="I68" s="16">
        <v>23.17</v>
      </c>
      <c r="J68" s="16">
        <v>23.05</v>
      </c>
      <c r="K68" s="16">
        <v>23.09</v>
      </c>
      <c r="L68" t="s">
        <v>210</v>
      </c>
      <c r="M68" s="16">
        <v>22.6</v>
      </c>
      <c r="N68" s="16">
        <v>22.6</v>
      </c>
      <c r="O68" s="16">
        <v>22.5</v>
      </c>
      <c r="P68" s="16">
        <v>22.5</v>
      </c>
      <c r="Q68" t="s">
        <v>209</v>
      </c>
      <c r="R68" s="16">
        <v>22.25</v>
      </c>
      <c r="S68" s="16">
        <v>22.25</v>
      </c>
      <c r="T68" s="16">
        <v>22.24</v>
      </c>
      <c r="U68" s="16">
        <v>22.24</v>
      </c>
      <c r="V68" t="s">
        <v>208</v>
      </c>
      <c r="W68" s="16">
        <v>21.8</v>
      </c>
      <c r="X68" s="16">
        <v>21.8</v>
      </c>
      <c r="Y68" s="16">
        <v>21.8</v>
      </c>
      <c r="Z68" s="16">
        <v>21.8</v>
      </c>
      <c r="AA68" t="s">
        <v>207</v>
      </c>
      <c r="AB68" s="16">
        <v>21.32</v>
      </c>
      <c r="AC68" s="16">
        <v>21.45</v>
      </c>
      <c r="AD68" s="16">
        <v>21.25</v>
      </c>
      <c r="AE68" s="16">
        <v>21.45</v>
      </c>
      <c r="AF68" t="s">
        <v>206</v>
      </c>
      <c r="AG68" s="16">
        <v>21</v>
      </c>
      <c r="AH68" s="16">
        <v>21.25</v>
      </c>
      <c r="AI68" s="16">
        <v>21</v>
      </c>
      <c r="AJ68" s="16">
        <v>21.25</v>
      </c>
    </row>
    <row r="69" spans="1:36" x14ac:dyDescent="0.25">
      <c r="A69" s="17">
        <v>44655</v>
      </c>
      <c r="B69" t="s">
        <v>170</v>
      </c>
      <c r="C69" s="16">
        <v>23.83</v>
      </c>
      <c r="D69" s="16">
        <v>24.07</v>
      </c>
      <c r="E69" s="16">
        <v>23.82</v>
      </c>
      <c r="F69" s="16">
        <v>24.07</v>
      </c>
      <c r="G69" t="s">
        <v>211</v>
      </c>
      <c r="H69" s="16">
        <v>23.09</v>
      </c>
      <c r="I69" s="16">
        <v>23.25</v>
      </c>
      <c r="J69" s="16">
        <v>23.06</v>
      </c>
      <c r="K69" s="16">
        <v>23.25</v>
      </c>
      <c r="L69" t="s">
        <v>210</v>
      </c>
      <c r="M69" s="16">
        <v>22.5</v>
      </c>
      <c r="N69" s="16">
        <v>22.81</v>
      </c>
      <c r="O69" s="16">
        <v>22.5</v>
      </c>
      <c r="P69" s="16">
        <v>22.75</v>
      </c>
      <c r="Q69" t="s">
        <v>209</v>
      </c>
      <c r="R69" s="16">
        <v>22.24</v>
      </c>
      <c r="S69" s="16">
        <v>22.4</v>
      </c>
      <c r="T69" s="16">
        <v>22.1</v>
      </c>
      <c r="U69" s="16">
        <v>22.4</v>
      </c>
      <c r="V69" t="s">
        <v>208</v>
      </c>
      <c r="W69" s="16">
        <v>21.8</v>
      </c>
      <c r="X69" s="16">
        <v>21.95</v>
      </c>
      <c r="Y69" s="16">
        <v>21.8</v>
      </c>
      <c r="Z69" s="16">
        <v>21.95</v>
      </c>
      <c r="AA69" t="s">
        <v>207</v>
      </c>
      <c r="AB69" s="16">
        <v>21.45</v>
      </c>
      <c r="AC69" s="16">
        <v>21.45</v>
      </c>
      <c r="AD69" s="16">
        <v>21.4</v>
      </c>
      <c r="AE69" s="16">
        <v>21.4</v>
      </c>
      <c r="AF69" t="s">
        <v>206</v>
      </c>
      <c r="AG69" s="16">
        <v>21.25</v>
      </c>
      <c r="AH69" s="16">
        <v>21.25</v>
      </c>
      <c r="AI69" s="16">
        <v>21.25</v>
      </c>
      <c r="AJ69" s="16">
        <v>21.25</v>
      </c>
    </row>
    <row r="70" spans="1:36" x14ac:dyDescent="0.25">
      <c r="A70" s="17">
        <v>44662</v>
      </c>
      <c r="B70" t="s">
        <v>170</v>
      </c>
      <c r="C70" s="16">
        <v>24.07</v>
      </c>
      <c r="D70" s="16">
        <v>24.2</v>
      </c>
      <c r="E70" s="16">
        <v>23.88</v>
      </c>
      <c r="F70" s="16">
        <v>23.95</v>
      </c>
      <c r="G70" t="s">
        <v>211</v>
      </c>
      <c r="H70" s="16">
        <v>23.25</v>
      </c>
      <c r="I70" s="16">
        <v>23.25</v>
      </c>
      <c r="J70" s="16">
        <v>22.95</v>
      </c>
      <c r="K70" s="16">
        <v>23.01</v>
      </c>
      <c r="L70" t="s">
        <v>210</v>
      </c>
      <c r="M70" s="16">
        <v>22.75</v>
      </c>
      <c r="N70" s="16">
        <v>22.8</v>
      </c>
      <c r="O70" s="16">
        <v>22.55</v>
      </c>
      <c r="P70" s="16">
        <v>22.65</v>
      </c>
      <c r="Q70" t="s">
        <v>209</v>
      </c>
      <c r="R70" s="16">
        <v>22.4</v>
      </c>
      <c r="S70" s="16">
        <v>22.45</v>
      </c>
      <c r="T70" s="16">
        <v>22.25</v>
      </c>
      <c r="U70" s="16">
        <v>22.34</v>
      </c>
      <c r="V70" t="s">
        <v>208</v>
      </c>
      <c r="W70" s="16">
        <v>21.95</v>
      </c>
      <c r="X70" s="16">
        <v>21.95</v>
      </c>
      <c r="Y70" s="16">
        <v>21.75</v>
      </c>
      <c r="Z70" s="16">
        <v>21.75</v>
      </c>
      <c r="AA70" t="s">
        <v>207</v>
      </c>
      <c r="AB70" s="16">
        <v>21.4</v>
      </c>
      <c r="AC70" s="16">
        <v>21.4</v>
      </c>
      <c r="AD70" s="16">
        <v>21.4</v>
      </c>
      <c r="AE70" s="16">
        <v>21.4</v>
      </c>
      <c r="AF70" t="s">
        <v>206</v>
      </c>
      <c r="AG70" s="16">
        <v>21.44</v>
      </c>
      <c r="AH70" s="16">
        <v>21.45</v>
      </c>
      <c r="AI70" s="16">
        <v>21.25</v>
      </c>
      <c r="AJ70" s="16">
        <v>21.25</v>
      </c>
    </row>
    <row r="71" spans="1:36" x14ac:dyDescent="0.25">
      <c r="A71" s="17">
        <v>44669</v>
      </c>
      <c r="B71" t="s">
        <v>170</v>
      </c>
      <c r="C71" s="16">
        <v>23.97</v>
      </c>
      <c r="D71" s="16">
        <v>23.97</v>
      </c>
      <c r="E71" s="16">
        <v>23.3</v>
      </c>
      <c r="F71" s="16">
        <v>23.4</v>
      </c>
      <c r="G71" t="s">
        <v>211</v>
      </c>
      <c r="H71" s="16">
        <v>23.01</v>
      </c>
      <c r="I71" s="16">
        <v>23.01</v>
      </c>
      <c r="J71" s="16">
        <v>22.26</v>
      </c>
      <c r="K71" s="16">
        <v>22.7</v>
      </c>
      <c r="L71" t="s">
        <v>210</v>
      </c>
      <c r="M71" s="16">
        <v>22.65</v>
      </c>
      <c r="N71" s="16">
        <v>22.65</v>
      </c>
      <c r="O71" s="16">
        <v>22.35</v>
      </c>
      <c r="P71" s="16">
        <v>22.35</v>
      </c>
      <c r="Q71" t="s">
        <v>209</v>
      </c>
      <c r="R71" s="16">
        <v>22.34</v>
      </c>
      <c r="S71" s="16">
        <v>22.34</v>
      </c>
      <c r="T71" s="16">
        <v>22.07</v>
      </c>
      <c r="U71" s="16">
        <v>22.07</v>
      </c>
      <c r="V71" t="s">
        <v>208</v>
      </c>
      <c r="W71" s="16">
        <v>21.75</v>
      </c>
      <c r="X71" s="16">
        <v>21.75</v>
      </c>
      <c r="Y71" s="16">
        <v>21.75</v>
      </c>
      <c r="Z71" s="16">
        <v>21.75</v>
      </c>
      <c r="AA71" t="s">
        <v>207</v>
      </c>
      <c r="AB71" s="16">
        <v>21.4</v>
      </c>
      <c r="AC71" s="16">
        <v>21.4</v>
      </c>
      <c r="AD71" s="16">
        <v>21.4</v>
      </c>
      <c r="AE71" s="16">
        <v>21.4</v>
      </c>
      <c r="AF71" t="s">
        <v>206</v>
      </c>
      <c r="AG71" s="16">
        <v>21.25</v>
      </c>
      <c r="AH71" s="16">
        <v>21.25</v>
      </c>
      <c r="AI71" s="16">
        <v>21.25</v>
      </c>
      <c r="AJ71" s="16">
        <v>21.25</v>
      </c>
    </row>
    <row r="72" spans="1:36" x14ac:dyDescent="0.25">
      <c r="A72" s="17">
        <v>44676</v>
      </c>
      <c r="B72" t="s">
        <v>170</v>
      </c>
      <c r="C72" s="16">
        <v>23.4</v>
      </c>
      <c r="D72" s="16">
        <v>23.4</v>
      </c>
      <c r="E72" s="16">
        <v>22.8</v>
      </c>
      <c r="F72" s="16">
        <v>23</v>
      </c>
      <c r="G72" t="s">
        <v>211</v>
      </c>
      <c r="H72" s="16">
        <v>22.7</v>
      </c>
      <c r="I72" s="16">
        <v>22.7</v>
      </c>
      <c r="J72" s="16">
        <v>21.99</v>
      </c>
      <c r="K72" s="16">
        <v>22.2</v>
      </c>
      <c r="L72" t="s">
        <v>210</v>
      </c>
      <c r="M72" s="16">
        <v>22.05</v>
      </c>
      <c r="N72" s="16">
        <v>22.05</v>
      </c>
      <c r="O72" s="16">
        <v>21.65</v>
      </c>
      <c r="P72" s="16">
        <v>21.65</v>
      </c>
      <c r="Q72" t="s">
        <v>209</v>
      </c>
      <c r="R72" s="16">
        <v>22.07</v>
      </c>
      <c r="S72" s="16">
        <v>22.07</v>
      </c>
      <c r="T72" s="16">
        <v>21.25</v>
      </c>
      <c r="U72" s="16">
        <v>21.25</v>
      </c>
      <c r="V72" t="s">
        <v>208</v>
      </c>
      <c r="W72" s="16">
        <v>21.75</v>
      </c>
      <c r="X72" s="16">
        <v>21.75</v>
      </c>
      <c r="Y72" s="16">
        <v>21.14</v>
      </c>
      <c r="Z72" s="16">
        <v>21.15</v>
      </c>
      <c r="AA72" t="s">
        <v>207</v>
      </c>
      <c r="AB72" s="16">
        <v>21.4</v>
      </c>
      <c r="AC72" s="16">
        <v>21.4</v>
      </c>
      <c r="AD72" s="16">
        <v>20.96</v>
      </c>
      <c r="AE72" s="16">
        <v>21</v>
      </c>
      <c r="AF72" t="s">
        <v>206</v>
      </c>
      <c r="AG72" s="16">
        <v>21.24</v>
      </c>
      <c r="AH72" s="16">
        <v>21.24</v>
      </c>
      <c r="AI72" s="16">
        <v>20.75</v>
      </c>
      <c r="AJ72" s="16">
        <v>20.85</v>
      </c>
    </row>
    <row r="73" spans="1:36" x14ac:dyDescent="0.25">
      <c r="A73" s="17">
        <v>44683</v>
      </c>
      <c r="B73" t="s">
        <v>170</v>
      </c>
      <c r="C73" s="16">
        <v>22.85</v>
      </c>
      <c r="D73" s="16">
        <v>22.93</v>
      </c>
      <c r="E73" s="16">
        <v>22.41</v>
      </c>
      <c r="F73" s="16">
        <v>22.5</v>
      </c>
      <c r="G73" t="s">
        <v>211</v>
      </c>
      <c r="H73" s="16">
        <v>22</v>
      </c>
      <c r="I73" s="16">
        <v>22</v>
      </c>
      <c r="J73" s="16">
        <v>21.45</v>
      </c>
      <c r="K73" s="16">
        <v>21.53</v>
      </c>
      <c r="L73" t="s">
        <v>210</v>
      </c>
      <c r="M73" s="16">
        <v>21.55</v>
      </c>
      <c r="N73" s="16">
        <v>21.55</v>
      </c>
      <c r="O73" s="16">
        <v>21</v>
      </c>
      <c r="P73" s="16">
        <v>21.18</v>
      </c>
      <c r="Q73" t="s">
        <v>209</v>
      </c>
      <c r="R73" s="16">
        <v>21.25</v>
      </c>
      <c r="S73" s="16">
        <v>21.27</v>
      </c>
      <c r="T73" s="16">
        <v>20.7</v>
      </c>
      <c r="U73" s="16">
        <v>20.7</v>
      </c>
      <c r="V73" t="s">
        <v>208</v>
      </c>
      <c r="W73" s="16">
        <v>21.15</v>
      </c>
      <c r="X73" s="16">
        <v>21.15</v>
      </c>
      <c r="Y73" s="16">
        <v>20.399999999999999</v>
      </c>
      <c r="Z73" s="16">
        <v>20.45</v>
      </c>
      <c r="AA73" t="s">
        <v>207</v>
      </c>
      <c r="AB73" s="16">
        <v>20.87</v>
      </c>
      <c r="AC73" s="16">
        <v>20.87</v>
      </c>
      <c r="AD73" s="16">
        <v>20.149999999999999</v>
      </c>
      <c r="AE73" s="16">
        <v>20.350000000000001</v>
      </c>
      <c r="AF73" t="s">
        <v>206</v>
      </c>
      <c r="AG73" s="16">
        <v>20.61</v>
      </c>
      <c r="AH73" s="16">
        <v>20.61</v>
      </c>
      <c r="AI73" s="16">
        <v>20.09</v>
      </c>
      <c r="AJ73" s="16">
        <v>20.100000000000001</v>
      </c>
    </row>
    <row r="74" spans="1:36" x14ac:dyDescent="0.25">
      <c r="A74" s="17">
        <v>44690</v>
      </c>
      <c r="B74" t="s">
        <v>170</v>
      </c>
      <c r="C74" s="16">
        <v>22.32</v>
      </c>
      <c r="D74" s="16">
        <v>22.7</v>
      </c>
      <c r="E74" s="16">
        <v>22.1</v>
      </c>
      <c r="F74" s="16">
        <v>22.7</v>
      </c>
      <c r="G74" t="s">
        <v>211</v>
      </c>
      <c r="H74" s="16">
        <v>21.5</v>
      </c>
      <c r="I74" s="16">
        <v>21.76</v>
      </c>
      <c r="J74" s="16">
        <v>21.42</v>
      </c>
      <c r="K74" s="16">
        <v>21.71</v>
      </c>
      <c r="L74" t="s">
        <v>210</v>
      </c>
      <c r="M74" s="16">
        <v>21</v>
      </c>
      <c r="N74" s="16">
        <v>21.13</v>
      </c>
      <c r="O74" s="16">
        <v>20.75</v>
      </c>
      <c r="P74" s="16">
        <v>21.13</v>
      </c>
      <c r="Q74" t="s">
        <v>209</v>
      </c>
      <c r="R74" s="16">
        <v>20.6</v>
      </c>
      <c r="S74" s="16">
        <v>20.89</v>
      </c>
      <c r="T74" s="16">
        <v>20.5</v>
      </c>
      <c r="U74" s="16">
        <v>20.88</v>
      </c>
      <c r="V74" t="s">
        <v>208</v>
      </c>
      <c r="W74" s="16">
        <v>20.59</v>
      </c>
      <c r="X74" s="16">
        <v>20.85</v>
      </c>
      <c r="Y74" s="16">
        <v>20.350000000000001</v>
      </c>
      <c r="Z74" s="16">
        <v>20.69</v>
      </c>
      <c r="AA74" t="s">
        <v>207</v>
      </c>
      <c r="AB74" s="16">
        <v>20.22</v>
      </c>
      <c r="AC74" s="16">
        <v>20.58</v>
      </c>
      <c r="AD74" s="16">
        <v>20.149999999999999</v>
      </c>
      <c r="AE74" s="16">
        <v>20.43</v>
      </c>
      <c r="AF74" t="s">
        <v>206</v>
      </c>
      <c r="AG74" s="16">
        <v>20.100000000000001</v>
      </c>
      <c r="AH74" s="16">
        <v>20.3</v>
      </c>
      <c r="AI74" s="16">
        <v>19.899999999999999</v>
      </c>
      <c r="AJ74" s="16">
        <v>20.23</v>
      </c>
    </row>
    <row r="75" spans="1:36" x14ac:dyDescent="0.25">
      <c r="A75" s="17">
        <v>44697</v>
      </c>
      <c r="B75" t="s">
        <v>170</v>
      </c>
      <c r="C75" s="16">
        <v>22.7</v>
      </c>
      <c r="D75" s="16">
        <v>23.3</v>
      </c>
      <c r="E75" s="16">
        <v>22.6</v>
      </c>
      <c r="F75" s="16">
        <v>23.24</v>
      </c>
      <c r="G75" t="s">
        <v>211</v>
      </c>
      <c r="H75" s="16">
        <v>21.65</v>
      </c>
      <c r="I75" s="16">
        <v>22.36</v>
      </c>
      <c r="J75" s="16">
        <v>21.65</v>
      </c>
      <c r="K75" s="16">
        <v>22.19</v>
      </c>
      <c r="L75" t="s">
        <v>210</v>
      </c>
      <c r="M75" s="16">
        <v>21.18</v>
      </c>
      <c r="N75" s="16">
        <v>21.69</v>
      </c>
      <c r="O75" s="16">
        <v>21.18</v>
      </c>
      <c r="P75" s="16">
        <v>21.65</v>
      </c>
      <c r="Q75" t="s">
        <v>209</v>
      </c>
      <c r="R75" s="16">
        <v>20.95</v>
      </c>
      <c r="S75" s="16">
        <v>21.53</v>
      </c>
      <c r="T75" s="16">
        <v>20.95</v>
      </c>
      <c r="U75" s="16">
        <v>21.42</v>
      </c>
      <c r="V75" t="s">
        <v>208</v>
      </c>
      <c r="W75" s="16">
        <v>20.75</v>
      </c>
      <c r="X75" s="16">
        <v>21.15</v>
      </c>
      <c r="Y75" s="16">
        <v>20.69</v>
      </c>
      <c r="Z75" s="16">
        <v>21.15</v>
      </c>
      <c r="AA75" t="s">
        <v>207</v>
      </c>
      <c r="AB75" s="16">
        <v>20.65</v>
      </c>
      <c r="AC75" s="16">
        <v>20.9</v>
      </c>
      <c r="AD75" s="16">
        <v>20.56</v>
      </c>
      <c r="AE75" s="16">
        <v>20.9</v>
      </c>
      <c r="AF75" t="s">
        <v>206</v>
      </c>
      <c r="AG75" s="16">
        <v>20.25</v>
      </c>
      <c r="AH75" s="16">
        <v>20.75</v>
      </c>
      <c r="AI75" s="16">
        <v>20.2</v>
      </c>
      <c r="AJ75" s="16">
        <v>20.75</v>
      </c>
    </row>
    <row r="76" spans="1:36" x14ac:dyDescent="0.25">
      <c r="A76" s="17">
        <v>44704</v>
      </c>
      <c r="B76" t="s">
        <v>170</v>
      </c>
      <c r="C76" s="16">
        <v>23.29</v>
      </c>
      <c r="D76" s="16">
        <v>23.79</v>
      </c>
      <c r="E76" s="16">
        <v>23.29</v>
      </c>
      <c r="F76" s="16">
        <v>23.76</v>
      </c>
      <c r="G76" t="s">
        <v>211</v>
      </c>
      <c r="H76" s="16">
        <v>22.3</v>
      </c>
      <c r="I76" s="16">
        <v>22.79</v>
      </c>
      <c r="J76" s="16">
        <v>22.3</v>
      </c>
      <c r="K76" s="16">
        <v>22.77</v>
      </c>
      <c r="L76" t="s">
        <v>210</v>
      </c>
      <c r="M76" s="16">
        <v>21.65</v>
      </c>
      <c r="N76" s="16">
        <v>22.14</v>
      </c>
      <c r="O76" s="16">
        <v>21.65</v>
      </c>
      <c r="P76" s="16">
        <v>22.13</v>
      </c>
      <c r="Q76" t="s">
        <v>209</v>
      </c>
      <c r="R76" s="16">
        <v>21.46</v>
      </c>
      <c r="S76" s="16">
        <v>21.99</v>
      </c>
      <c r="T76" s="16">
        <v>21.46</v>
      </c>
      <c r="U76" s="16">
        <v>21.91</v>
      </c>
      <c r="V76" t="s">
        <v>208</v>
      </c>
      <c r="W76" s="16">
        <v>21.15</v>
      </c>
      <c r="X76" s="16">
        <v>21.45</v>
      </c>
      <c r="Y76" s="16">
        <v>21.15</v>
      </c>
      <c r="Z76" s="16">
        <v>21.44</v>
      </c>
      <c r="AA76" t="s">
        <v>207</v>
      </c>
      <c r="AB76" s="16">
        <v>20.9</v>
      </c>
      <c r="AC76" s="16">
        <v>21.25</v>
      </c>
      <c r="AD76" s="16">
        <v>20.9</v>
      </c>
      <c r="AE76" s="16">
        <v>21.25</v>
      </c>
      <c r="AF76" t="s">
        <v>206</v>
      </c>
      <c r="AG76" s="16">
        <v>20.75</v>
      </c>
      <c r="AH76" s="16">
        <v>21.1</v>
      </c>
      <c r="AI76" s="16">
        <v>20.75</v>
      </c>
      <c r="AJ76" s="16">
        <v>21.1</v>
      </c>
    </row>
    <row r="77" spans="1:36" x14ac:dyDescent="0.25">
      <c r="A77" s="17">
        <v>44711</v>
      </c>
      <c r="B77" t="s">
        <v>170</v>
      </c>
      <c r="C77" s="16">
        <v>23.9</v>
      </c>
      <c r="D77" s="16">
        <v>24.23</v>
      </c>
      <c r="E77" s="16">
        <v>23.9</v>
      </c>
      <c r="F77" s="16">
        <v>24.16</v>
      </c>
      <c r="G77" t="s">
        <v>211</v>
      </c>
      <c r="H77" s="16">
        <v>23.05</v>
      </c>
      <c r="I77" s="16">
        <v>23.2</v>
      </c>
      <c r="J77" s="16">
        <v>22.88</v>
      </c>
      <c r="K77" s="16">
        <v>23.14</v>
      </c>
      <c r="L77" t="s">
        <v>210</v>
      </c>
      <c r="M77" s="16">
        <v>22.5</v>
      </c>
      <c r="N77" s="16">
        <v>22.71</v>
      </c>
      <c r="O77" s="16">
        <v>22.34</v>
      </c>
      <c r="P77" s="16">
        <v>22.68</v>
      </c>
      <c r="Q77" t="s">
        <v>209</v>
      </c>
      <c r="R77" s="16">
        <v>22.05</v>
      </c>
      <c r="S77" s="16">
        <v>22.48</v>
      </c>
      <c r="T77" s="16">
        <v>22.05</v>
      </c>
      <c r="U77" s="16">
        <v>22.47</v>
      </c>
      <c r="V77" t="s">
        <v>208</v>
      </c>
      <c r="W77" s="16">
        <v>21.59</v>
      </c>
      <c r="X77" s="16">
        <v>22.16</v>
      </c>
      <c r="Y77" s="16">
        <v>21.59</v>
      </c>
      <c r="Z77" s="16">
        <v>22.15</v>
      </c>
      <c r="AA77" t="s">
        <v>207</v>
      </c>
      <c r="AB77" s="16">
        <v>21.25</v>
      </c>
      <c r="AC77" s="16">
        <v>21.95</v>
      </c>
      <c r="AD77" s="16">
        <v>21.25</v>
      </c>
      <c r="AE77" s="16">
        <v>21.95</v>
      </c>
      <c r="AF77" t="s">
        <v>206</v>
      </c>
      <c r="AG77" s="16">
        <v>21.1</v>
      </c>
      <c r="AH77" s="16">
        <v>21.65</v>
      </c>
      <c r="AI77" s="16">
        <v>21.1</v>
      </c>
      <c r="AJ77" s="16">
        <v>21.62</v>
      </c>
    </row>
    <row r="78" spans="1:36" x14ac:dyDescent="0.25">
      <c r="A78" s="17">
        <v>44718</v>
      </c>
      <c r="B78" t="s">
        <v>170</v>
      </c>
      <c r="C78" s="16">
        <v>24.3</v>
      </c>
      <c r="D78" s="16">
        <v>24.6</v>
      </c>
      <c r="E78" s="16">
        <v>24.3</v>
      </c>
      <c r="F78" s="16">
        <v>24.45</v>
      </c>
      <c r="G78" t="s">
        <v>211</v>
      </c>
      <c r="H78" s="16">
        <v>23.25</v>
      </c>
      <c r="I78" s="16">
        <v>23.6</v>
      </c>
      <c r="J78" s="16">
        <v>23.25</v>
      </c>
      <c r="K78" s="16">
        <v>23.48</v>
      </c>
      <c r="L78" t="s">
        <v>210</v>
      </c>
      <c r="M78" s="16">
        <v>22.75</v>
      </c>
      <c r="N78" s="16">
        <v>23</v>
      </c>
      <c r="O78" s="16">
        <v>22.75</v>
      </c>
      <c r="P78" s="16">
        <v>22.97</v>
      </c>
      <c r="Q78" t="s">
        <v>209</v>
      </c>
      <c r="R78" s="16">
        <v>22.5</v>
      </c>
      <c r="S78" s="16">
        <v>22.72</v>
      </c>
      <c r="T78" s="16">
        <v>22.5</v>
      </c>
      <c r="U78" s="16">
        <v>22.7</v>
      </c>
      <c r="V78" t="s">
        <v>208</v>
      </c>
      <c r="W78" s="16">
        <v>22.25</v>
      </c>
      <c r="X78" s="16">
        <v>22.5</v>
      </c>
      <c r="Y78" s="16">
        <v>22.25</v>
      </c>
      <c r="Z78" s="16">
        <v>22.42</v>
      </c>
      <c r="AA78" t="s">
        <v>207</v>
      </c>
      <c r="AB78" s="16">
        <v>21.95</v>
      </c>
      <c r="AC78" s="16">
        <v>22.24</v>
      </c>
      <c r="AD78" s="16">
        <v>21.95</v>
      </c>
      <c r="AE78" s="16">
        <v>22.15</v>
      </c>
      <c r="AF78" t="s">
        <v>206</v>
      </c>
      <c r="AG78" s="16">
        <v>21.8</v>
      </c>
      <c r="AH78" s="16">
        <v>22</v>
      </c>
      <c r="AI78" s="16">
        <v>21.8</v>
      </c>
      <c r="AJ78" s="16">
        <v>21.84</v>
      </c>
    </row>
    <row r="79" spans="1:36" x14ac:dyDescent="0.25">
      <c r="A79" s="17">
        <v>44725</v>
      </c>
      <c r="B79" t="s">
        <v>170</v>
      </c>
      <c r="C79" s="16">
        <v>24.09</v>
      </c>
      <c r="D79" s="16">
        <v>24.09</v>
      </c>
      <c r="E79" s="16">
        <v>23.7</v>
      </c>
      <c r="F79" s="16">
        <v>23.7</v>
      </c>
      <c r="G79" t="s">
        <v>211</v>
      </c>
      <c r="H79" s="16">
        <v>23.29</v>
      </c>
      <c r="I79" s="16">
        <v>23.29</v>
      </c>
      <c r="J79" s="16">
        <v>22.68</v>
      </c>
      <c r="K79" s="16">
        <v>22.68</v>
      </c>
      <c r="L79" t="s">
        <v>210</v>
      </c>
      <c r="M79" s="16">
        <v>22.85</v>
      </c>
      <c r="N79" s="16">
        <v>22.85</v>
      </c>
      <c r="O79" s="16">
        <v>22.2</v>
      </c>
      <c r="P79" s="16">
        <v>22.2</v>
      </c>
      <c r="Q79" t="s">
        <v>209</v>
      </c>
      <c r="R79" s="16">
        <v>22.54</v>
      </c>
      <c r="S79" s="16">
        <v>22.54</v>
      </c>
      <c r="T79" s="16">
        <v>22.15</v>
      </c>
      <c r="U79" s="16">
        <v>22.15</v>
      </c>
      <c r="V79" t="s">
        <v>208</v>
      </c>
      <c r="W79" s="16">
        <v>22.35</v>
      </c>
      <c r="X79" s="16">
        <v>22.35</v>
      </c>
      <c r="Y79" s="16">
        <v>21.8</v>
      </c>
      <c r="Z79" s="16">
        <v>22</v>
      </c>
      <c r="AA79" t="s">
        <v>207</v>
      </c>
      <c r="AB79" s="16">
        <v>22.1</v>
      </c>
      <c r="AC79" s="16">
        <v>22.1</v>
      </c>
      <c r="AD79" s="16">
        <v>21.65</v>
      </c>
      <c r="AE79" s="16">
        <v>21.65</v>
      </c>
      <c r="AF79" t="s">
        <v>206</v>
      </c>
      <c r="AG79" s="16">
        <v>21.84</v>
      </c>
      <c r="AH79" s="16">
        <v>21.84</v>
      </c>
      <c r="AI79" s="16">
        <v>21.5</v>
      </c>
      <c r="AJ79" s="16">
        <v>21.6</v>
      </c>
    </row>
    <row r="80" spans="1:36" x14ac:dyDescent="0.25">
      <c r="A80" s="17">
        <v>44732</v>
      </c>
      <c r="B80" t="s">
        <v>170</v>
      </c>
      <c r="C80" s="16">
        <v>23.7</v>
      </c>
      <c r="D80" s="16">
        <v>23.7</v>
      </c>
      <c r="E80" s="16">
        <v>23.7</v>
      </c>
      <c r="F80" s="16">
        <v>23.7</v>
      </c>
      <c r="G80" t="s">
        <v>211</v>
      </c>
      <c r="H80" s="16">
        <v>22.73</v>
      </c>
      <c r="I80" s="16">
        <v>22.85</v>
      </c>
      <c r="J80" s="16">
        <v>22.69</v>
      </c>
      <c r="K80" s="16">
        <v>22.82</v>
      </c>
      <c r="L80" t="s">
        <v>210</v>
      </c>
      <c r="M80" s="16">
        <v>22.21</v>
      </c>
      <c r="N80" s="16">
        <v>22.44</v>
      </c>
      <c r="O80" s="16">
        <v>22.18</v>
      </c>
      <c r="P80" s="16">
        <v>22.2</v>
      </c>
      <c r="Q80" t="s">
        <v>209</v>
      </c>
      <c r="R80" s="16">
        <v>21.97</v>
      </c>
      <c r="S80" s="16">
        <v>22.1</v>
      </c>
      <c r="T80" s="16">
        <v>21.74</v>
      </c>
      <c r="U80" s="16">
        <v>21.82</v>
      </c>
      <c r="V80" t="s">
        <v>208</v>
      </c>
      <c r="W80" s="16">
        <v>21.99</v>
      </c>
      <c r="X80" s="16">
        <v>22.05</v>
      </c>
      <c r="Y80" s="16">
        <v>21.75</v>
      </c>
      <c r="Z80" s="16">
        <v>21.75</v>
      </c>
      <c r="AA80" t="s">
        <v>207</v>
      </c>
      <c r="AB80" s="16">
        <v>21.65</v>
      </c>
      <c r="AC80" s="16">
        <v>21.8</v>
      </c>
      <c r="AD80" s="16">
        <v>21.3</v>
      </c>
      <c r="AE80" s="16">
        <v>21.32</v>
      </c>
      <c r="AF80" t="s">
        <v>206</v>
      </c>
      <c r="AG80" s="16">
        <v>21.4</v>
      </c>
      <c r="AH80" s="16">
        <v>21.5</v>
      </c>
      <c r="AI80" s="16">
        <v>21.3</v>
      </c>
      <c r="AJ80" s="16">
        <v>21.37</v>
      </c>
    </row>
    <row r="81" spans="1:36" x14ac:dyDescent="0.25">
      <c r="A81" s="17">
        <v>44739</v>
      </c>
      <c r="B81" t="s">
        <v>170</v>
      </c>
      <c r="C81" s="16">
        <v>23.67</v>
      </c>
      <c r="D81" s="16">
        <v>23.68</v>
      </c>
      <c r="E81" s="16">
        <v>23.19</v>
      </c>
      <c r="F81" s="16">
        <v>23.2</v>
      </c>
      <c r="G81" t="s">
        <v>211</v>
      </c>
      <c r="H81" s="16">
        <v>22.8</v>
      </c>
      <c r="I81" s="16">
        <v>23</v>
      </c>
      <c r="J81" s="16">
        <v>22.67</v>
      </c>
      <c r="K81" s="16">
        <v>22.74</v>
      </c>
      <c r="L81" t="s">
        <v>210</v>
      </c>
      <c r="M81" s="16">
        <v>22.2</v>
      </c>
      <c r="N81" s="16">
        <v>22.44</v>
      </c>
      <c r="O81" s="16">
        <v>22.01</v>
      </c>
      <c r="P81" s="16">
        <v>22.09</v>
      </c>
      <c r="Q81" t="s">
        <v>209</v>
      </c>
      <c r="R81" s="16">
        <v>21.89</v>
      </c>
      <c r="S81" s="16">
        <v>22.12</v>
      </c>
      <c r="T81" s="16">
        <v>21.81</v>
      </c>
      <c r="U81" s="16">
        <v>21.84</v>
      </c>
      <c r="V81" t="s">
        <v>208</v>
      </c>
      <c r="W81" s="16">
        <v>21.7</v>
      </c>
      <c r="X81" s="16">
        <v>21.72</v>
      </c>
      <c r="Y81" s="16">
        <v>21.7</v>
      </c>
      <c r="Z81" s="16">
        <v>21.7</v>
      </c>
      <c r="AA81" t="s">
        <v>207</v>
      </c>
      <c r="AB81" s="16">
        <v>21.55</v>
      </c>
      <c r="AC81" s="16">
        <v>21.8</v>
      </c>
      <c r="AD81" s="16">
        <v>21.32</v>
      </c>
      <c r="AE81" s="16">
        <v>21.32</v>
      </c>
      <c r="AF81" t="s">
        <v>206</v>
      </c>
      <c r="AG81" s="16">
        <v>21.51</v>
      </c>
      <c r="AH81" s="16">
        <v>21.52</v>
      </c>
      <c r="AI81" s="16">
        <v>21.19</v>
      </c>
      <c r="AJ81" s="16">
        <v>21.22</v>
      </c>
    </row>
    <row r="82" spans="1:36" x14ac:dyDescent="0.25">
      <c r="A82" s="17">
        <v>44746</v>
      </c>
      <c r="B82" t="s">
        <v>170</v>
      </c>
      <c r="C82" s="16">
        <v>22.94</v>
      </c>
      <c r="D82" s="16">
        <v>22.95</v>
      </c>
      <c r="E82" s="16">
        <v>22.55</v>
      </c>
      <c r="F82" s="16">
        <v>22.88</v>
      </c>
      <c r="G82" t="s">
        <v>211</v>
      </c>
      <c r="H82" s="16">
        <v>22</v>
      </c>
      <c r="I82" s="16">
        <v>22.33</v>
      </c>
      <c r="J82" s="16">
        <v>21.78</v>
      </c>
      <c r="K82" s="16">
        <v>22.09</v>
      </c>
      <c r="L82" t="s">
        <v>210</v>
      </c>
      <c r="M82" s="16">
        <v>22</v>
      </c>
      <c r="N82" s="16">
        <v>22</v>
      </c>
      <c r="O82" s="16">
        <v>21.35</v>
      </c>
      <c r="P82" s="16">
        <v>21.63</v>
      </c>
      <c r="Q82" t="s">
        <v>209</v>
      </c>
      <c r="R82" s="16">
        <v>21.61</v>
      </c>
      <c r="S82" s="16">
        <v>21.61</v>
      </c>
      <c r="T82" s="16">
        <v>21.1</v>
      </c>
      <c r="U82" s="16">
        <v>21.4</v>
      </c>
      <c r="V82" t="s">
        <v>208</v>
      </c>
      <c r="W82" s="16">
        <v>21.52</v>
      </c>
      <c r="X82" s="16">
        <v>21.52</v>
      </c>
      <c r="Y82" s="16">
        <v>20.8</v>
      </c>
      <c r="Z82" s="16">
        <v>20.95</v>
      </c>
      <c r="AA82" t="s">
        <v>207</v>
      </c>
      <c r="AB82" s="16">
        <v>21.31</v>
      </c>
      <c r="AC82" s="16">
        <v>21.31</v>
      </c>
      <c r="AD82" s="16">
        <v>20.65</v>
      </c>
      <c r="AE82" s="16">
        <v>20.81</v>
      </c>
      <c r="AF82" t="s">
        <v>206</v>
      </c>
      <c r="AG82" s="16">
        <v>21.13</v>
      </c>
      <c r="AH82" s="16">
        <v>21.13</v>
      </c>
      <c r="AI82" s="16">
        <v>20.55</v>
      </c>
      <c r="AJ82" s="16">
        <v>20.62</v>
      </c>
    </row>
    <row r="83" spans="1:36" x14ac:dyDescent="0.25">
      <c r="A83" s="17">
        <v>44753</v>
      </c>
      <c r="B83" t="s">
        <v>170</v>
      </c>
      <c r="C83" s="16">
        <v>22.2</v>
      </c>
      <c r="D83" s="16">
        <v>22.66</v>
      </c>
      <c r="E83" s="16">
        <v>21.34</v>
      </c>
      <c r="F83" s="16">
        <v>21.5</v>
      </c>
      <c r="G83" t="s">
        <v>211</v>
      </c>
      <c r="H83" s="16">
        <v>22.1</v>
      </c>
      <c r="I83" s="16">
        <v>22.1</v>
      </c>
      <c r="J83" s="16">
        <v>20.71</v>
      </c>
      <c r="K83" s="16">
        <v>20.81</v>
      </c>
      <c r="L83" t="s">
        <v>210</v>
      </c>
      <c r="M83" s="16">
        <v>21.7</v>
      </c>
      <c r="N83" s="16">
        <v>21.7</v>
      </c>
      <c r="O83" s="16">
        <v>20.27</v>
      </c>
      <c r="P83" s="16">
        <v>20.39</v>
      </c>
      <c r="Q83" t="s">
        <v>209</v>
      </c>
      <c r="R83" s="16">
        <v>21.32</v>
      </c>
      <c r="S83" s="16">
        <v>21.32</v>
      </c>
      <c r="T83" s="16">
        <v>20.100000000000001</v>
      </c>
      <c r="U83" s="16">
        <v>20.2</v>
      </c>
      <c r="V83" t="s">
        <v>208</v>
      </c>
      <c r="W83" s="16">
        <v>20.9</v>
      </c>
      <c r="X83" s="16">
        <v>20.9</v>
      </c>
      <c r="Y83" s="16">
        <v>19.989999999999998</v>
      </c>
      <c r="Z83" s="16">
        <v>20</v>
      </c>
      <c r="AA83" t="s">
        <v>207</v>
      </c>
      <c r="AB83" s="16">
        <v>20.81</v>
      </c>
      <c r="AC83" s="16">
        <v>20.81</v>
      </c>
      <c r="AD83" s="16">
        <v>20.100000000000001</v>
      </c>
      <c r="AE83" s="16">
        <v>20.100000000000001</v>
      </c>
      <c r="AF83" t="s">
        <v>206</v>
      </c>
      <c r="AG83" s="16">
        <v>20.62</v>
      </c>
      <c r="AH83" s="16">
        <v>20.62</v>
      </c>
      <c r="AI83" s="16">
        <v>19.8</v>
      </c>
      <c r="AJ83" s="16">
        <v>19.8</v>
      </c>
    </row>
    <row r="84" spans="1:36" x14ac:dyDescent="0.25">
      <c r="A84" s="17">
        <v>44760</v>
      </c>
      <c r="B84" t="s">
        <v>170</v>
      </c>
      <c r="C84" s="16">
        <v>21.55</v>
      </c>
      <c r="D84" s="16">
        <v>21.74</v>
      </c>
      <c r="E84" s="16">
        <v>21.29</v>
      </c>
      <c r="F84" s="16">
        <v>21.4</v>
      </c>
      <c r="G84" t="s">
        <v>211</v>
      </c>
      <c r="H84" s="16">
        <v>21</v>
      </c>
      <c r="I84" s="16">
        <v>21.01</v>
      </c>
      <c r="J84" s="16">
        <v>20.7</v>
      </c>
      <c r="K84" s="16">
        <v>20.72</v>
      </c>
      <c r="L84" t="s">
        <v>210</v>
      </c>
      <c r="M84" s="16">
        <v>20.6</v>
      </c>
      <c r="N84" s="16">
        <v>20.7</v>
      </c>
      <c r="O84" s="16">
        <v>20.38</v>
      </c>
      <c r="P84" s="16">
        <v>20.38</v>
      </c>
      <c r="Q84" t="s">
        <v>209</v>
      </c>
      <c r="R84" s="16">
        <v>20.399999999999999</v>
      </c>
      <c r="S84" s="16">
        <v>20.5</v>
      </c>
      <c r="T84" s="16">
        <v>20.100000000000001</v>
      </c>
      <c r="U84" s="16">
        <v>20.100000000000001</v>
      </c>
      <c r="V84" t="s">
        <v>208</v>
      </c>
      <c r="W84" s="16">
        <v>20.2</v>
      </c>
      <c r="X84" s="16">
        <v>20.2</v>
      </c>
      <c r="Y84" s="16">
        <v>19.93</v>
      </c>
      <c r="Z84" s="16">
        <v>19.93</v>
      </c>
      <c r="AA84" t="s">
        <v>207</v>
      </c>
      <c r="AB84" s="16">
        <v>20.100000000000001</v>
      </c>
      <c r="AC84" s="16">
        <v>20.100000000000001</v>
      </c>
      <c r="AD84" s="16">
        <v>19.75</v>
      </c>
      <c r="AE84" s="16">
        <v>19.75</v>
      </c>
      <c r="AF84" t="s">
        <v>206</v>
      </c>
      <c r="AG84" s="16">
        <v>19.8</v>
      </c>
      <c r="AH84" s="16">
        <v>20</v>
      </c>
      <c r="AI84" s="16">
        <v>19.670000000000002</v>
      </c>
      <c r="AJ84" s="16">
        <v>19.75</v>
      </c>
    </row>
    <row r="85" spans="1:36" x14ac:dyDescent="0.25">
      <c r="A85" s="17">
        <v>44767</v>
      </c>
      <c r="B85" t="s">
        <v>170</v>
      </c>
      <c r="C85" s="16">
        <v>21.54</v>
      </c>
      <c r="D85" s="16">
        <v>21.74</v>
      </c>
      <c r="E85" s="16">
        <v>21.35</v>
      </c>
      <c r="F85" s="16">
        <v>21.35</v>
      </c>
      <c r="G85" t="s">
        <v>211</v>
      </c>
      <c r="H85" s="16">
        <v>20.75</v>
      </c>
      <c r="I85" s="16">
        <v>21.13</v>
      </c>
      <c r="J85" s="16">
        <v>20.74</v>
      </c>
      <c r="K85" s="16">
        <v>20.74</v>
      </c>
      <c r="L85" t="s">
        <v>210</v>
      </c>
      <c r="M85" s="16">
        <v>20.38</v>
      </c>
      <c r="N85" s="16">
        <v>20.66</v>
      </c>
      <c r="O85" s="16">
        <v>20.29</v>
      </c>
      <c r="P85" s="16">
        <v>20.49</v>
      </c>
      <c r="Q85" t="s">
        <v>209</v>
      </c>
      <c r="R85" s="16">
        <v>20.149999999999999</v>
      </c>
      <c r="S85" s="16">
        <v>20.54</v>
      </c>
      <c r="T85" s="16">
        <v>20.100000000000001</v>
      </c>
      <c r="U85" s="16">
        <v>20.100000000000001</v>
      </c>
      <c r="V85" t="s">
        <v>208</v>
      </c>
      <c r="W85" s="16">
        <v>19.93</v>
      </c>
      <c r="X85" s="16">
        <v>20.73</v>
      </c>
      <c r="Y85" s="16">
        <v>19.93</v>
      </c>
      <c r="Z85" s="16">
        <v>20.12</v>
      </c>
      <c r="AA85" t="s">
        <v>207</v>
      </c>
      <c r="AB85" s="16">
        <v>19.75</v>
      </c>
      <c r="AC85" s="16">
        <v>20.05</v>
      </c>
      <c r="AD85" s="16">
        <v>19.75</v>
      </c>
      <c r="AE85" s="16">
        <v>20</v>
      </c>
      <c r="AF85" t="s">
        <v>206</v>
      </c>
      <c r="AG85" s="16">
        <v>19.75</v>
      </c>
      <c r="AH85" s="16">
        <v>20</v>
      </c>
      <c r="AI85" s="16">
        <v>19.75</v>
      </c>
      <c r="AJ85" s="16">
        <v>20</v>
      </c>
    </row>
    <row r="86" spans="1:36" x14ac:dyDescent="0.25">
      <c r="A86" s="17">
        <v>44774</v>
      </c>
      <c r="B86" t="s">
        <v>170</v>
      </c>
      <c r="C86" s="16">
        <v>21.55</v>
      </c>
      <c r="D86" s="16">
        <v>21.55</v>
      </c>
      <c r="E86" s="16">
        <v>20.47</v>
      </c>
      <c r="F86" s="16">
        <v>20.5</v>
      </c>
      <c r="G86" t="s">
        <v>211</v>
      </c>
      <c r="H86" s="16">
        <v>20.81</v>
      </c>
      <c r="I86" s="16">
        <v>20.81</v>
      </c>
      <c r="J86" s="16">
        <v>20.21</v>
      </c>
      <c r="K86" s="16">
        <v>20.25</v>
      </c>
      <c r="L86" t="s">
        <v>210</v>
      </c>
      <c r="M86" s="16">
        <v>20.49</v>
      </c>
      <c r="N86" s="16">
        <v>20.49</v>
      </c>
      <c r="O86" s="16">
        <v>20.04</v>
      </c>
      <c r="P86" s="16">
        <v>20.05</v>
      </c>
      <c r="Q86" t="s">
        <v>209</v>
      </c>
      <c r="R86" s="16">
        <v>20.12</v>
      </c>
      <c r="S86" s="16">
        <v>20.38</v>
      </c>
      <c r="T86" s="16">
        <v>19.98</v>
      </c>
      <c r="U86" s="16">
        <v>19.989999999999998</v>
      </c>
      <c r="V86" t="s">
        <v>208</v>
      </c>
      <c r="W86" s="16">
        <v>20.12</v>
      </c>
      <c r="X86" s="16">
        <v>20.12</v>
      </c>
      <c r="Y86" s="16">
        <v>19.75</v>
      </c>
      <c r="Z86" s="16">
        <v>19.75</v>
      </c>
      <c r="AA86" t="s">
        <v>207</v>
      </c>
      <c r="AB86" s="16">
        <v>20</v>
      </c>
      <c r="AC86" s="16">
        <v>20</v>
      </c>
      <c r="AD86" s="16">
        <v>19.649999999999999</v>
      </c>
      <c r="AE86" s="16">
        <v>19.649999999999999</v>
      </c>
      <c r="AF86" t="s">
        <v>206</v>
      </c>
      <c r="AG86" s="16">
        <v>20</v>
      </c>
      <c r="AH86" s="16">
        <v>20</v>
      </c>
      <c r="AI86" s="16">
        <v>19.850000000000001</v>
      </c>
      <c r="AJ86" s="16">
        <v>19.850000000000001</v>
      </c>
    </row>
    <row r="87" spans="1:36" x14ac:dyDescent="0.25">
      <c r="A87" s="17">
        <v>44781</v>
      </c>
      <c r="B87" t="s">
        <v>170</v>
      </c>
      <c r="C87" s="16">
        <v>20.2</v>
      </c>
      <c r="D87" s="16">
        <v>20.8</v>
      </c>
      <c r="E87" s="16">
        <v>19.78</v>
      </c>
      <c r="F87" s="16">
        <v>20.8</v>
      </c>
      <c r="G87" t="s">
        <v>211</v>
      </c>
      <c r="H87" s="16">
        <v>19.850000000000001</v>
      </c>
      <c r="I87" s="16">
        <v>20.25</v>
      </c>
      <c r="J87" s="16">
        <v>19.61</v>
      </c>
      <c r="K87" s="16">
        <v>20.25</v>
      </c>
      <c r="L87" t="s">
        <v>210</v>
      </c>
      <c r="M87" s="16">
        <v>19.59</v>
      </c>
      <c r="N87" s="16">
        <v>20.350000000000001</v>
      </c>
      <c r="O87" s="16">
        <v>19.5</v>
      </c>
      <c r="P87" s="16">
        <v>20.2</v>
      </c>
      <c r="Q87" t="s">
        <v>209</v>
      </c>
      <c r="R87" s="16">
        <v>19.75</v>
      </c>
      <c r="S87" s="16">
        <v>20.2</v>
      </c>
      <c r="T87" s="16">
        <v>19.64</v>
      </c>
      <c r="U87" s="16">
        <v>20.2</v>
      </c>
      <c r="V87" t="s">
        <v>208</v>
      </c>
      <c r="W87" s="16">
        <v>19.5</v>
      </c>
      <c r="X87" s="16">
        <v>20.100000000000001</v>
      </c>
      <c r="Y87" s="16">
        <v>19.47</v>
      </c>
      <c r="Z87" s="16">
        <v>20.100000000000001</v>
      </c>
      <c r="AA87" t="s">
        <v>207</v>
      </c>
      <c r="AB87" s="16">
        <v>19.600000000000001</v>
      </c>
      <c r="AC87" s="16">
        <v>20</v>
      </c>
      <c r="AD87" s="16">
        <v>19.399999999999999</v>
      </c>
      <c r="AE87" s="16">
        <v>19.95</v>
      </c>
      <c r="AF87" t="s">
        <v>206</v>
      </c>
      <c r="AG87" s="16">
        <v>19.7</v>
      </c>
      <c r="AH87" s="16">
        <v>19.95</v>
      </c>
      <c r="AI87" s="16">
        <v>19.5</v>
      </c>
      <c r="AJ87" s="16">
        <v>19.95</v>
      </c>
    </row>
    <row r="88" spans="1:36" x14ac:dyDescent="0.25">
      <c r="A88" s="17">
        <v>44788</v>
      </c>
      <c r="B88" t="s">
        <v>170</v>
      </c>
      <c r="C88" s="16">
        <v>20.8</v>
      </c>
      <c r="D88" s="16">
        <v>21.5</v>
      </c>
      <c r="E88" s="16">
        <v>20.8</v>
      </c>
      <c r="F88" s="16">
        <v>21.33</v>
      </c>
      <c r="G88" t="s">
        <v>211</v>
      </c>
      <c r="H88" s="16">
        <v>20.25</v>
      </c>
      <c r="I88" s="16">
        <v>20.86</v>
      </c>
      <c r="J88" s="16">
        <v>20.25</v>
      </c>
      <c r="K88" s="16">
        <v>20.86</v>
      </c>
      <c r="L88" t="s">
        <v>210</v>
      </c>
      <c r="M88" s="16">
        <v>20.2</v>
      </c>
      <c r="N88" s="16">
        <v>20.6</v>
      </c>
      <c r="O88" s="16">
        <v>20.2</v>
      </c>
      <c r="P88" s="16">
        <v>20.6</v>
      </c>
      <c r="Q88" t="s">
        <v>209</v>
      </c>
      <c r="R88" s="16">
        <v>20.2</v>
      </c>
      <c r="S88" s="16">
        <v>20.6</v>
      </c>
      <c r="T88" s="16">
        <v>20.2</v>
      </c>
      <c r="U88" s="16">
        <v>20.6</v>
      </c>
      <c r="V88" t="s">
        <v>208</v>
      </c>
      <c r="W88" s="16">
        <v>20.100000000000001</v>
      </c>
      <c r="X88" s="16">
        <v>20.45</v>
      </c>
      <c r="Y88" s="16">
        <v>20.100000000000001</v>
      </c>
      <c r="Z88" s="16">
        <v>20.350000000000001</v>
      </c>
      <c r="AA88" t="s">
        <v>207</v>
      </c>
      <c r="AB88" s="16">
        <v>19.95</v>
      </c>
      <c r="AC88" s="16">
        <v>20.29</v>
      </c>
      <c r="AD88" s="16">
        <v>19.95</v>
      </c>
      <c r="AE88" s="16">
        <v>20.29</v>
      </c>
      <c r="AF88" t="s">
        <v>206</v>
      </c>
      <c r="AG88" s="16">
        <v>19.95</v>
      </c>
      <c r="AH88" s="16">
        <v>20.2</v>
      </c>
      <c r="AI88" s="16">
        <v>19.95</v>
      </c>
      <c r="AJ88" s="16">
        <v>20.100000000000001</v>
      </c>
    </row>
    <row r="89" spans="1:36" x14ac:dyDescent="0.25">
      <c r="A89" s="17">
        <v>44795</v>
      </c>
      <c r="B89" t="s">
        <v>170</v>
      </c>
      <c r="C89" s="16">
        <v>21.55</v>
      </c>
      <c r="D89" s="16">
        <v>23.1</v>
      </c>
      <c r="E89" s="16">
        <v>21.55</v>
      </c>
      <c r="F89" s="16">
        <v>23.1</v>
      </c>
      <c r="G89" t="s">
        <v>211</v>
      </c>
      <c r="H89" s="16">
        <v>20.94</v>
      </c>
      <c r="I89" s="16">
        <v>22.6</v>
      </c>
      <c r="J89" s="16">
        <v>20.94</v>
      </c>
      <c r="K89" s="16">
        <v>22.6</v>
      </c>
      <c r="L89" t="s">
        <v>210</v>
      </c>
      <c r="M89" s="16">
        <v>20.7</v>
      </c>
      <c r="N89" s="16">
        <v>22.18</v>
      </c>
      <c r="O89" s="16">
        <v>20.7</v>
      </c>
      <c r="P89" s="16">
        <v>22.15</v>
      </c>
      <c r="Q89" t="s">
        <v>209</v>
      </c>
      <c r="R89" s="16">
        <v>20.78</v>
      </c>
      <c r="S89" s="16">
        <v>21.65</v>
      </c>
      <c r="T89" s="16">
        <v>20.78</v>
      </c>
      <c r="U89" s="16">
        <v>21.6</v>
      </c>
      <c r="V89" t="s">
        <v>208</v>
      </c>
      <c r="W89" s="16">
        <v>20.53</v>
      </c>
      <c r="X89" s="16">
        <v>21.6</v>
      </c>
      <c r="Y89" s="16">
        <v>20.53</v>
      </c>
      <c r="Z89" s="16">
        <v>21.6</v>
      </c>
      <c r="AA89" t="s">
        <v>207</v>
      </c>
      <c r="AB89" s="16">
        <v>20.38</v>
      </c>
      <c r="AC89" s="16">
        <v>21.45</v>
      </c>
      <c r="AD89" s="16">
        <v>20.34</v>
      </c>
      <c r="AE89" s="16">
        <v>21.45</v>
      </c>
      <c r="AF89" t="s">
        <v>206</v>
      </c>
      <c r="AG89" s="16">
        <v>20.36</v>
      </c>
      <c r="AH89" s="16">
        <v>21.5</v>
      </c>
      <c r="AI89" s="16">
        <v>20.260000000000002</v>
      </c>
      <c r="AJ89" s="16">
        <v>21.5</v>
      </c>
    </row>
    <row r="90" spans="1:36" x14ac:dyDescent="0.25">
      <c r="A90" s="17">
        <v>44802</v>
      </c>
      <c r="B90" t="s">
        <v>170</v>
      </c>
      <c r="C90" s="16">
        <v>23.1</v>
      </c>
      <c r="D90" s="16">
        <v>23.1</v>
      </c>
      <c r="E90" s="16">
        <v>21.94</v>
      </c>
      <c r="F90" s="16">
        <v>22.39</v>
      </c>
      <c r="G90" t="s">
        <v>211</v>
      </c>
      <c r="H90" s="16">
        <v>22.58</v>
      </c>
      <c r="I90" s="16">
        <v>22.58</v>
      </c>
      <c r="J90" s="16">
        <v>21.5</v>
      </c>
      <c r="K90" s="16">
        <v>21.75</v>
      </c>
      <c r="L90" t="s">
        <v>210</v>
      </c>
      <c r="M90" s="16">
        <v>21.95</v>
      </c>
      <c r="N90" s="16">
        <v>22.03</v>
      </c>
      <c r="O90" s="16">
        <v>21.2</v>
      </c>
      <c r="P90" s="16">
        <v>21.41</v>
      </c>
      <c r="Q90" t="s">
        <v>209</v>
      </c>
      <c r="R90" s="16">
        <v>21.69</v>
      </c>
      <c r="S90" s="16">
        <v>21.73</v>
      </c>
      <c r="T90" s="16">
        <v>21.2</v>
      </c>
      <c r="U90" s="16">
        <v>21.35</v>
      </c>
      <c r="V90" t="s">
        <v>208</v>
      </c>
      <c r="W90" s="16">
        <v>21.6</v>
      </c>
      <c r="X90" s="16">
        <v>21.6</v>
      </c>
      <c r="Y90" s="16">
        <v>21.08</v>
      </c>
      <c r="Z90" s="16">
        <v>21.2</v>
      </c>
      <c r="AA90" t="s">
        <v>207</v>
      </c>
      <c r="AB90" s="16">
        <v>21.53</v>
      </c>
      <c r="AC90" s="16">
        <v>21.53</v>
      </c>
      <c r="AD90" s="16">
        <v>21.04</v>
      </c>
      <c r="AE90" s="16">
        <v>21.05</v>
      </c>
      <c r="AF90" t="s">
        <v>206</v>
      </c>
      <c r="AG90" s="16">
        <v>21.5</v>
      </c>
      <c r="AH90" s="16">
        <v>21.5</v>
      </c>
      <c r="AI90" s="16">
        <v>21</v>
      </c>
      <c r="AJ90" s="16">
        <v>21.1</v>
      </c>
    </row>
    <row r="91" spans="1:36" x14ac:dyDescent="0.25">
      <c r="A91" s="17">
        <v>44809</v>
      </c>
      <c r="B91" t="s">
        <v>170</v>
      </c>
      <c r="C91" s="16">
        <v>22.5</v>
      </c>
      <c r="D91" s="16">
        <v>23.11</v>
      </c>
      <c r="E91" s="16">
        <v>22.5</v>
      </c>
      <c r="F91" s="16">
        <v>23.1</v>
      </c>
      <c r="G91" t="s">
        <v>211</v>
      </c>
      <c r="H91" s="16">
        <v>22.23</v>
      </c>
      <c r="I91" s="16">
        <v>22.67</v>
      </c>
      <c r="J91" s="16">
        <v>22.2</v>
      </c>
      <c r="K91" s="16">
        <v>22.63</v>
      </c>
      <c r="L91" t="s">
        <v>210</v>
      </c>
      <c r="M91" s="16">
        <v>21.77</v>
      </c>
      <c r="N91" s="16">
        <v>22.35</v>
      </c>
      <c r="O91" s="16">
        <v>21.49</v>
      </c>
      <c r="P91" s="16">
        <v>22.35</v>
      </c>
      <c r="Q91" t="s">
        <v>209</v>
      </c>
      <c r="R91" s="16">
        <v>21.42</v>
      </c>
      <c r="S91" s="16">
        <v>22.1</v>
      </c>
      <c r="T91" s="16">
        <v>21.42</v>
      </c>
      <c r="U91" s="16">
        <v>22.1</v>
      </c>
      <c r="V91" t="s">
        <v>208</v>
      </c>
      <c r="W91" s="16">
        <v>21.45</v>
      </c>
      <c r="X91" s="16">
        <v>21.8</v>
      </c>
      <c r="Y91" s="16">
        <v>21.44</v>
      </c>
      <c r="Z91" s="16">
        <v>21.75</v>
      </c>
      <c r="AA91" t="s">
        <v>207</v>
      </c>
      <c r="AB91" s="16">
        <v>21.11</v>
      </c>
      <c r="AC91" s="16">
        <v>21.7</v>
      </c>
      <c r="AD91" s="16">
        <v>21.11</v>
      </c>
      <c r="AE91" s="16">
        <v>21.7</v>
      </c>
      <c r="AF91" t="s">
        <v>206</v>
      </c>
      <c r="AG91" s="16">
        <v>21.3</v>
      </c>
      <c r="AH91" s="16">
        <v>21.71</v>
      </c>
      <c r="AI91" s="16">
        <v>21.3</v>
      </c>
      <c r="AJ91" s="16">
        <v>21.69</v>
      </c>
    </row>
    <row r="92" spans="1:36" x14ac:dyDescent="0.25">
      <c r="A92" s="17">
        <v>44816</v>
      </c>
      <c r="B92" t="s">
        <v>170</v>
      </c>
      <c r="C92" s="16">
        <v>23.3</v>
      </c>
      <c r="D92" s="16">
        <v>23.55</v>
      </c>
      <c r="E92" s="16">
        <v>22.89</v>
      </c>
      <c r="F92" s="16">
        <v>23.05</v>
      </c>
      <c r="G92" t="s">
        <v>211</v>
      </c>
      <c r="H92" s="16">
        <v>22.9</v>
      </c>
      <c r="I92" s="16">
        <v>23</v>
      </c>
      <c r="J92" s="16">
        <v>22.29</v>
      </c>
      <c r="K92" s="16">
        <v>22.35</v>
      </c>
      <c r="L92" t="s">
        <v>210</v>
      </c>
      <c r="M92" s="16">
        <v>22.4</v>
      </c>
      <c r="N92" s="16">
        <v>22.6</v>
      </c>
      <c r="O92" s="16">
        <v>22.1</v>
      </c>
      <c r="P92" s="16">
        <v>22.15</v>
      </c>
      <c r="Q92" t="s">
        <v>209</v>
      </c>
      <c r="R92" s="16">
        <v>22.18</v>
      </c>
      <c r="S92" s="16">
        <v>22.4</v>
      </c>
      <c r="T92" s="16">
        <v>21.9</v>
      </c>
      <c r="U92" s="16">
        <v>22.38</v>
      </c>
      <c r="V92" t="s">
        <v>208</v>
      </c>
      <c r="W92" s="16">
        <v>22</v>
      </c>
      <c r="X92" s="16">
        <v>22.24</v>
      </c>
      <c r="Y92" s="16">
        <v>22</v>
      </c>
      <c r="Z92" s="16">
        <v>22</v>
      </c>
      <c r="AA92" t="s">
        <v>207</v>
      </c>
      <c r="AB92" s="16">
        <v>22</v>
      </c>
      <c r="AC92" s="16">
        <v>22.06</v>
      </c>
      <c r="AD92" s="16">
        <v>21.8</v>
      </c>
      <c r="AE92" s="16">
        <v>21.95</v>
      </c>
      <c r="AF92" t="s">
        <v>206</v>
      </c>
      <c r="AG92" s="16">
        <v>21.75</v>
      </c>
      <c r="AH92" s="16">
        <v>22.07</v>
      </c>
      <c r="AI92" s="16">
        <v>21.5</v>
      </c>
      <c r="AJ92" s="16">
        <v>21.5</v>
      </c>
    </row>
    <row r="93" spans="1:36" x14ac:dyDescent="0.25">
      <c r="A93" s="17">
        <v>44823</v>
      </c>
      <c r="B93" t="s">
        <v>170</v>
      </c>
      <c r="C93" s="16">
        <v>23.12</v>
      </c>
      <c r="D93" s="16">
        <v>23.12</v>
      </c>
      <c r="E93" s="16">
        <v>22.42</v>
      </c>
      <c r="F93" s="16">
        <v>22.5</v>
      </c>
      <c r="G93" t="s">
        <v>211</v>
      </c>
      <c r="H93" s="16">
        <v>22.4</v>
      </c>
      <c r="I93" s="16">
        <v>22.41</v>
      </c>
      <c r="J93" s="16">
        <v>22</v>
      </c>
      <c r="K93" s="16">
        <v>22.1</v>
      </c>
      <c r="L93" t="s">
        <v>210</v>
      </c>
      <c r="M93" s="16">
        <v>22</v>
      </c>
      <c r="N93" s="16">
        <v>22</v>
      </c>
      <c r="O93" s="16">
        <v>21.8</v>
      </c>
      <c r="P93" s="16">
        <v>21.8</v>
      </c>
      <c r="Q93" t="s">
        <v>209</v>
      </c>
      <c r="R93" s="16">
        <v>22.29</v>
      </c>
      <c r="S93" s="16">
        <v>22.29</v>
      </c>
      <c r="T93" s="16">
        <v>21.74</v>
      </c>
      <c r="U93" s="16">
        <v>21.75</v>
      </c>
      <c r="V93" t="s">
        <v>208</v>
      </c>
      <c r="W93" s="16">
        <v>21.88</v>
      </c>
      <c r="X93" s="16">
        <v>21.88</v>
      </c>
      <c r="Y93" s="16">
        <v>21.7</v>
      </c>
      <c r="Z93" s="16">
        <v>21.8</v>
      </c>
      <c r="AA93" t="s">
        <v>207</v>
      </c>
      <c r="AB93" s="16">
        <v>21.74</v>
      </c>
      <c r="AC93" s="16">
        <v>21.74</v>
      </c>
      <c r="AD93" s="16">
        <v>21.57</v>
      </c>
      <c r="AE93" s="16">
        <v>21.67</v>
      </c>
      <c r="AF93" t="s">
        <v>206</v>
      </c>
      <c r="AG93" s="16">
        <v>21.56</v>
      </c>
      <c r="AH93" s="16">
        <v>21.65</v>
      </c>
      <c r="AI93" s="16">
        <v>21.26</v>
      </c>
      <c r="AJ93" s="16">
        <v>21.6</v>
      </c>
    </row>
    <row r="94" spans="1:36" x14ac:dyDescent="0.25">
      <c r="A94" s="17">
        <v>44830</v>
      </c>
      <c r="B94" t="s">
        <v>170</v>
      </c>
      <c r="C94" s="16">
        <v>22.29</v>
      </c>
      <c r="D94" s="16">
        <v>22.55</v>
      </c>
      <c r="E94" s="16">
        <v>22.26</v>
      </c>
      <c r="F94" s="16">
        <v>22.55</v>
      </c>
      <c r="G94" t="s">
        <v>211</v>
      </c>
      <c r="H94" s="16">
        <v>21.84</v>
      </c>
      <c r="I94" s="16">
        <v>21.9</v>
      </c>
      <c r="J94" s="16">
        <v>21.73</v>
      </c>
      <c r="K94" s="16">
        <v>21.83</v>
      </c>
      <c r="L94" t="s">
        <v>210</v>
      </c>
      <c r="M94" s="16">
        <v>21.61</v>
      </c>
      <c r="N94" s="16">
        <v>21.71</v>
      </c>
      <c r="O94" s="16">
        <v>21.45</v>
      </c>
      <c r="P94" s="16">
        <v>21.52</v>
      </c>
      <c r="Q94" t="s">
        <v>209</v>
      </c>
      <c r="R94" s="16">
        <v>21.7</v>
      </c>
      <c r="S94" s="16">
        <v>21.7</v>
      </c>
      <c r="T94" s="16">
        <v>21.43</v>
      </c>
      <c r="U94" s="16">
        <v>21.47</v>
      </c>
      <c r="V94" t="s">
        <v>208</v>
      </c>
      <c r="W94" s="16">
        <v>21.55</v>
      </c>
      <c r="X94" s="16">
        <v>21.55</v>
      </c>
      <c r="Y94" s="16">
        <v>21.31</v>
      </c>
      <c r="Z94" s="16">
        <v>21.31</v>
      </c>
      <c r="AA94" t="s">
        <v>207</v>
      </c>
      <c r="AB94" s="16">
        <v>21.49</v>
      </c>
      <c r="AC94" s="16">
        <v>21.49</v>
      </c>
      <c r="AD94" s="16">
        <v>21.2</v>
      </c>
      <c r="AE94" s="16">
        <v>21.25</v>
      </c>
      <c r="AF94" t="s">
        <v>206</v>
      </c>
      <c r="AG94" s="16">
        <v>21.52</v>
      </c>
      <c r="AH94" s="16">
        <v>21.52</v>
      </c>
      <c r="AI94" s="16">
        <v>21.3</v>
      </c>
      <c r="AJ94" s="16">
        <v>21.39</v>
      </c>
    </row>
    <row r="95" spans="1:36" x14ac:dyDescent="0.25">
      <c r="A95" s="17">
        <v>44837</v>
      </c>
      <c r="B95" t="s">
        <v>170</v>
      </c>
      <c r="C95" s="16">
        <v>22.54</v>
      </c>
      <c r="D95" s="16">
        <v>22.82</v>
      </c>
      <c r="E95" s="16">
        <v>22.42</v>
      </c>
      <c r="F95" s="16">
        <v>22.82</v>
      </c>
      <c r="G95" t="s">
        <v>211</v>
      </c>
      <c r="H95" s="16">
        <v>21.89</v>
      </c>
      <c r="I95" s="16">
        <v>22.19</v>
      </c>
      <c r="J95" s="16">
        <v>21.8</v>
      </c>
      <c r="K95" s="16">
        <v>22.07</v>
      </c>
      <c r="L95" t="s">
        <v>210</v>
      </c>
      <c r="M95" s="16">
        <v>21.7</v>
      </c>
      <c r="N95" s="16">
        <v>21.99</v>
      </c>
      <c r="O95" s="16">
        <v>21.58</v>
      </c>
      <c r="P95" s="16">
        <v>21.85</v>
      </c>
      <c r="Q95" t="s">
        <v>209</v>
      </c>
      <c r="R95" s="16">
        <v>21.6</v>
      </c>
      <c r="S95" s="16">
        <v>21.87</v>
      </c>
      <c r="T95" s="16">
        <v>21.27</v>
      </c>
      <c r="U95" s="16">
        <v>21.81</v>
      </c>
      <c r="V95" t="s">
        <v>208</v>
      </c>
      <c r="W95" s="16">
        <v>21.51</v>
      </c>
      <c r="X95" s="16">
        <v>21.75</v>
      </c>
      <c r="Y95" s="16">
        <v>21.39</v>
      </c>
      <c r="Z95" s="16">
        <v>21.72</v>
      </c>
      <c r="AA95" t="s">
        <v>207</v>
      </c>
      <c r="AB95" s="16">
        <v>21.35</v>
      </c>
      <c r="AC95" s="16">
        <v>21.64</v>
      </c>
      <c r="AD95" s="16">
        <v>21.29</v>
      </c>
      <c r="AE95" s="16">
        <v>21.62</v>
      </c>
      <c r="AF95" t="s">
        <v>206</v>
      </c>
      <c r="AG95" s="16">
        <v>21.35</v>
      </c>
      <c r="AH95" s="16">
        <v>21.69</v>
      </c>
      <c r="AI95" s="16">
        <v>21.28</v>
      </c>
      <c r="AJ95" s="16">
        <v>21.69</v>
      </c>
    </row>
    <row r="96" spans="1:36" x14ac:dyDescent="0.25">
      <c r="A96" s="17">
        <v>44844</v>
      </c>
      <c r="B96" t="s">
        <v>170</v>
      </c>
      <c r="C96" s="16">
        <v>22.7</v>
      </c>
      <c r="D96" s="16">
        <v>22.8</v>
      </c>
      <c r="E96" s="16">
        <v>21.69</v>
      </c>
      <c r="F96" s="16">
        <v>21.69</v>
      </c>
      <c r="G96" t="s">
        <v>211</v>
      </c>
      <c r="H96" s="16">
        <v>22.07</v>
      </c>
      <c r="I96" s="16">
        <v>22.13</v>
      </c>
      <c r="J96" s="16">
        <v>21.11</v>
      </c>
      <c r="K96" s="16">
        <v>21.11</v>
      </c>
      <c r="L96" t="s">
        <v>210</v>
      </c>
      <c r="M96" s="16">
        <v>21.85</v>
      </c>
      <c r="N96" s="16">
        <v>21.88</v>
      </c>
      <c r="O96" s="16">
        <v>21</v>
      </c>
      <c r="P96" s="16">
        <v>21</v>
      </c>
      <c r="Q96" t="s">
        <v>209</v>
      </c>
      <c r="R96" s="16">
        <v>21.81</v>
      </c>
      <c r="S96" s="16">
        <v>21.9</v>
      </c>
      <c r="T96" s="16">
        <v>21</v>
      </c>
      <c r="U96" s="16">
        <v>21</v>
      </c>
      <c r="V96" t="s">
        <v>208</v>
      </c>
      <c r="W96" s="16">
        <v>21.75</v>
      </c>
      <c r="X96" s="16">
        <v>21.75</v>
      </c>
      <c r="Y96" s="16">
        <v>21.06</v>
      </c>
      <c r="Z96" s="16">
        <v>21.06</v>
      </c>
      <c r="AA96" t="s">
        <v>207</v>
      </c>
      <c r="AB96" s="16">
        <v>21.57</v>
      </c>
      <c r="AC96" s="16">
        <v>21.73</v>
      </c>
      <c r="AD96" s="16">
        <v>21.04</v>
      </c>
      <c r="AE96" s="16">
        <v>21.17</v>
      </c>
      <c r="AF96" t="s">
        <v>206</v>
      </c>
      <c r="AG96" s="16">
        <v>21.72</v>
      </c>
      <c r="AH96" s="16">
        <v>21.72</v>
      </c>
      <c r="AI96" s="16">
        <v>21.09</v>
      </c>
      <c r="AJ96" s="16">
        <v>21.19</v>
      </c>
    </row>
    <row r="97" spans="1:36" x14ac:dyDescent="0.25">
      <c r="A97" s="17">
        <v>44851</v>
      </c>
      <c r="B97" t="s">
        <v>170</v>
      </c>
      <c r="C97" s="16">
        <v>21.69</v>
      </c>
      <c r="D97" s="16">
        <v>21.69</v>
      </c>
      <c r="E97" s="16">
        <v>21.33</v>
      </c>
      <c r="F97" s="16">
        <v>21.52</v>
      </c>
      <c r="G97" t="s">
        <v>211</v>
      </c>
      <c r="H97" s="16">
        <v>20.97</v>
      </c>
      <c r="I97" s="16">
        <v>21.1</v>
      </c>
      <c r="J97" s="16">
        <v>20.85</v>
      </c>
      <c r="K97" s="16">
        <v>20.85</v>
      </c>
      <c r="L97" t="s">
        <v>210</v>
      </c>
      <c r="M97" s="16">
        <v>21</v>
      </c>
      <c r="N97" s="16">
        <v>21.09</v>
      </c>
      <c r="O97" s="16">
        <v>20.65</v>
      </c>
      <c r="P97" s="16">
        <v>20.65</v>
      </c>
      <c r="Q97" t="s">
        <v>209</v>
      </c>
      <c r="R97" s="16">
        <v>21.08</v>
      </c>
      <c r="S97" s="16">
        <v>21.08</v>
      </c>
      <c r="T97" s="16">
        <v>20.68</v>
      </c>
      <c r="U97" s="16">
        <v>20.7</v>
      </c>
      <c r="V97" t="s">
        <v>208</v>
      </c>
      <c r="W97" s="16">
        <v>21.08</v>
      </c>
      <c r="X97" s="16">
        <v>21.08</v>
      </c>
      <c r="Y97" s="16">
        <v>20.6</v>
      </c>
      <c r="Z97" s="16">
        <v>20.62</v>
      </c>
      <c r="AA97" t="s">
        <v>207</v>
      </c>
      <c r="AB97" s="16">
        <v>21.1</v>
      </c>
      <c r="AC97" s="16">
        <v>21.1</v>
      </c>
      <c r="AD97" s="16">
        <v>20.68</v>
      </c>
      <c r="AE97" s="16">
        <v>20.68</v>
      </c>
      <c r="AF97" t="s">
        <v>206</v>
      </c>
      <c r="AG97" s="16">
        <v>21.13</v>
      </c>
      <c r="AH97" s="16">
        <v>21.13</v>
      </c>
      <c r="AI97" s="16">
        <v>20.75</v>
      </c>
      <c r="AJ97" s="16">
        <v>20.77</v>
      </c>
    </row>
    <row r="98" spans="1:36" x14ac:dyDescent="0.25">
      <c r="A98" s="17">
        <v>44858</v>
      </c>
      <c r="B98" t="s">
        <v>170</v>
      </c>
      <c r="C98" s="16">
        <v>21.49</v>
      </c>
      <c r="D98" s="16">
        <v>21.67</v>
      </c>
      <c r="E98" s="16">
        <v>21.16</v>
      </c>
      <c r="F98" s="16">
        <v>21.25</v>
      </c>
      <c r="G98" t="s">
        <v>211</v>
      </c>
      <c r="H98" s="16">
        <v>21</v>
      </c>
      <c r="I98" s="16">
        <v>21.04</v>
      </c>
      <c r="J98" s="16">
        <v>20.47</v>
      </c>
      <c r="K98" s="16">
        <v>20.55</v>
      </c>
      <c r="L98" t="s">
        <v>210</v>
      </c>
      <c r="M98" s="16">
        <v>20.75</v>
      </c>
      <c r="N98" s="16">
        <v>20.89</v>
      </c>
      <c r="O98" s="16">
        <v>20.399999999999999</v>
      </c>
      <c r="P98" s="16">
        <v>20.399999999999999</v>
      </c>
      <c r="Q98" t="s">
        <v>209</v>
      </c>
      <c r="R98" s="16">
        <v>20.65</v>
      </c>
      <c r="S98" s="16">
        <v>20.8</v>
      </c>
      <c r="T98" s="16">
        <v>20.52</v>
      </c>
      <c r="U98" s="16">
        <v>20.55</v>
      </c>
      <c r="V98" t="s">
        <v>208</v>
      </c>
      <c r="W98" s="16">
        <v>20.8</v>
      </c>
      <c r="X98" s="16">
        <v>20.85</v>
      </c>
      <c r="Y98" s="16">
        <v>20.56</v>
      </c>
      <c r="Z98" s="16">
        <v>20.6</v>
      </c>
      <c r="AA98" t="s">
        <v>207</v>
      </c>
      <c r="AB98" s="16">
        <v>20.76</v>
      </c>
      <c r="AC98" s="16">
        <v>20.8</v>
      </c>
      <c r="AD98" s="16">
        <v>20.59</v>
      </c>
      <c r="AE98" s="16">
        <v>20.6</v>
      </c>
      <c r="AF98" t="s">
        <v>206</v>
      </c>
      <c r="AG98" s="16">
        <v>20.8</v>
      </c>
      <c r="AH98" s="16">
        <v>20.81</v>
      </c>
      <c r="AI98" s="16">
        <v>20.62</v>
      </c>
      <c r="AJ98" s="16">
        <v>20.69</v>
      </c>
    </row>
    <row r="99" spans="1:36" x14ac:dyDescent="0.25">
      <c r="A99" s="17">
        <v>44865</v>
      </c>
      <c r="B99" t="s">
        <v>170</v>
      </c>
      <c r="C99" s="16">
        <v>21.34</v>
      </c>
      <c r="D99" s="16">
        <v>21.51</v>
      </c>
      <c r="E99" s="16">
        <v>20</v>
      </c>
      <c r="F99" s="16">
        <v>21.47</v>
      </c>
      <c r="G99" t="s">
        <v>211</v>
      </c>
      <c r="H99" s="16">
        <v>20.55</v>
      </c>
      <c r="I99" s="16">
        <v>20.55</v>
      </c>
      <c r="J99" s="16">
        <v>19.7</v>
      </c>
      <c r="K99" s="16">
        <v>20.49</v>
      </c>
      <c r="L99" t="s">
        <v>210</v>
      </c>
      <c r="M99" s="16">
        <v>20.27</v>
      </c>
      <c r="N99" s="16">
        <v>20.41</v>
      </c>
      <c r="O99" s="16">
        <v>19.600000000000001</v>
      </c>
      <c r="P99" s="16">
        <v>20.39</v>
      </c>
      <c r="Q99" t="s">
        <v>209</v>
      </c>
      <c r="R99" s="16">
        <v>20.32</v>
      </c>
      <c r="S99" s="16">
        <v>20.43</v>
      </c>
      <c r="T99" s="16">
        <v>19.760000000000002</v>
      </c>
      <c r="U99" s="16">
        <v>20.420000000000002</v>
      </c>
      <c r="V99" t="s">
        <v>208</v>
      </c>
      <c r="W99" s="16">
        <v>20.49</v>
      </c>
      <c r="X99" s="16">
        <v>20.49</v>
      </c>
      <c r="Y99" s="16">
        <v>19.93</v>
      </c>
      <c r="Z99" s="16">
        <v>20.37</v>
      </c>
      <c r="AA99" t="s">
        <v>207</v>
      </c>
      <c r="AB99" s="16">
        <v>20.55</v>
      </c>
      <c r="AC99" s="16">
        <v>20.55</v>
      </c>
      <c r="AD99" s="16">
        <v>19.96</v>
      </c>
      <c r="AE99" s="16">
        <v>20.39</v>
      </c>
      <c r="AF99" t="s">
        <v>206</v>
      </c>
      <c r="AG99" s="16">
        <v>20.61</v>
      </c>
      <c r="AH99" s="16">
        <v>20.61</v>
      </c>
      <c r="AI99" s="16">
        <v>20</v>
      </c>
      <c r="AJ99" s="16">
        <v>20.5</v>
      </c>
    </row>
    <row r="100" spans="1:36" x14ac:dyDescent="0.25">
      <c r="A100" s="17">
        <v>44872</v>
      </c>
      <c r="B100" t="s">
        <v>170</v>
      </c>
      <c r="C100" s="16">
        <v>21.47</v>
      </c>
      <c r="D100" s="16">
        <v>21.65</v>
      </c>
      <c r="E100" s="16">
        <v>21.38</v>
      </c>
      <c r="F100" s="16">
        <v>21.63</v>
      </c>
      <c r="G100" t="s">
        <v>211</v>
      </c>
      <c r="H100" s="16">
        <v>20.61</v>
      </c>
      <c r="I100" s="16">
        <v>21.05</v>
      </c>
      <c r="J100" s="16">
        <v>20.59</v>
      </c>
      <c r="K100" s="16">
        <v>20.99</v>
      </c>
      <c r="L100" t="s">
        <v>210</v>
      </c>
      <c r="M100" s="16">
        <v>20.52</v>
      </c>
      <c r="N100" s="16">
        <v>20.87</v>
      </c>
      <c r="O100" s="16">
        <v>20.41</v>
      </c>
      <c r="P100" s="16">
        <v>20.82</v>
      </c>
      <c r="Q100" t="s">
        <v>209</v>
      </c>
      <c r="R100" s="16">
        <v>20.420000000000002</v>
      </c>
      <c r="S100" s="16">
        <v>20.86</v>
      </c>
      <c r="T100" s="16">
        <v>20.32</v>
      </c>
      <c r="U100" s="16">
        <v>20.84</v>
      </c>
      <c r="V100" t="s">
        <v>208</v>
      </c>
      <c r="W100" s="16">
        <v>20.37</v>
      </c>
      <c r="X100" s="16">
        <v>20.77</v>
      </c>
      <c r="Y100" s="16">
        <v>20.37</v>
      </c>
      <c r="Z100" s="16">
        <v>20.76</v>
      </c>
      <c r="AA100" t="s">
        <v>207</v>
      </c>
      <c r="AB100" s="16">
        <v>20.39</v>
      </c>
      <c r="AC100" s="16">
        <v>20.81</v>
      </c>
      <c r="AD100" s="16">
        <v>20.39</v>
      </c>
      <c r="AE100" s="16">
        <v>20.78</v>
      </c>
      <c r="AF100" t="s">
        <v>206</v>
      </c>
      <c r="AG100" s="16">
        <v>20.5</v>
      </c>
      <c r="AH100" s="16">
        <v>20.89</v>
      </c>
      <c r="AI100" s="16">
        <v>20.5</v>
      </c>
      <c r="AJ100" s="16">
        <v>20.85</v>
      </c>
    </row>
    <row r="101" spans="1:36" x14ac:dyDescent="0.25">
      <c r="A101" s="17">
        <v>44879</v>
      </c>
      <c r="B101" t="s">
        <v>170</v>
      </c>
      <c r="C101" s="16">
        <v>21.89</v>
      </c>
      <c r="D101" s="16">
        <v>22.35</v>
      </c>
      <c r="E101" s="16">
        <v>21.65</v>
      </c>
      <c r="F101" s="16">
        <v>21.7</v>
      </c>
      <c r="G101" t="s">
        <v>211</v>
      </c>
      <c r="H101" s="16">
        <v>21.1</v>
      </c>
      <c r="I101" s="16">
        <v>21.44</v>
      </c>
      <c r="J101" s="16">
        <v>20.95</v>
      </c>
      <c r="K101" s="16">
        <v>20.96</v>
      </c>
      <c r="L101" t="s">
        <v>210</v>
      </c>
      <c r="M101" s="16">
        <v>20.99</v>
      </c>
      <c r="N101" s="16">
        <v>21.09</v>
      </c>
      <c r="O101" s="16">
        <v>20.65</v>
      </c>
      <c r="P101" s="16">
        <v>20.68</v>
      </c>
      <c r="Q101" t="s">
        <v>209</v>
      </c>
      <c r="R101" s="16">
        <v>20.86</v>
      </c>
      <c r="S101" s="16">
        <v>21.01</v>
      </c>
      <c r="T101" s="16">
        <v>20.57</v>
      </c>
      <c r="U101" s="16">
        <v>20.58</v>
      </c>
      <c r="V101" t="s">
        <v>208</v>
      </c>
      <c r="W101" s="16">
        <v>20.75</v>
      </c>
      <c r="X101" s="16">
        <v>20.9</v>
      </c>
      <c r="Y101" s="16">
        <v>20.46</v>
      </c>
      <c r="Z101" s="16">
        <v>20.46</v>
      </c>
      <c r="AA101" t="s">
        <v>207</v>
      </c>
      <c r="AB101" s="16">
        <v>20.85</v>
      </c>
      <c r="AC101" s="16">
        <v>21.1</v>
      </c>
      <c r="AD101" s="16">
        <v>20.49</v>
      </c>
      <c r="AE101" s="16">
        <v>20.49</v>
      </c>
      <c r="AF101" t="s">
        <v>206</v>
      </c>
      <c r="AG101" s="16">
        <v>20.86</v>
      </c>
      <c r="AH101" s="16">
        <v>21.15</v>
      </c>
      <c r="AI101" s="16">
        <v>20.57</v>
      </c>
      <c r="AJ101" s="16">
        <v>20.58</v>
      </c>
    </row>
    <row r="102" spans="1:36" x14ac:dyDescent="0.25">
      <c r="A102" s="17">
        <v>44886</v>
      </c>
      <c r="B102" t="s">
        <v>170</v>
      </c>
      <c r="C102" s="16">
        <v>21.49</v>
      </c>
      <c r="D102" s="16">
        <v>21.7</v>
      </c>
      <c r="E102" s="16">
        <v>21.3</v>
      </c>
      <c r="F102" s="16">
        <v>21.32</v>
      </c>
      <c r="G102" t="s">
        <v>211</v>
      </c>
      <c r="H102" s="16">
        <v>20.8</v>
      </c>
      <c r="I102" s="16">
        <v>20.96</v>
      </c>
      <c r="J102" s="16">
        <v>20.3</v>
      </c>
      <c r="K102" s="16">
        <v>20.78</v>
      </c>
      <c r="L102" t="s">
        <v>210</v>
      </c>
      <c r="M102" s="16">
        <v>20.5</v>
      </c>
      <c r="N102" s="16">
        <v>20.6</v>
      </c>
      <c r="O102" s="16">
        <v>20.5</v>
      </c>
      <c r="P102" s="16">
        <v>20.53</v>
      </c>
      <c r="Q102" t="s">
        <v>209</v>
      </c>
      <c r="R102" s="16">
        <v>20.5</v>
      </c>
      <c r="S102" s="16">
        <v>20.58</v>
      </c>
      <c r="T102" s="16">
        <v>20.25</v>
      </c>
      <c r="U102" s="16">
        <v>20.49</v>
      </c>
      <c r="V102" t="s">
        <v>208</v>
      </c>
      <c r="W102" s="16">
        <v>20.399999999999999</v>
      </c>
      <c r="X102" s="16">
        <v>20.399999999999999</v>
      </c>
      <c r="Y102" s="16">
        <v>20.350000000000001</v>
      </c>
      <c r="Z102" s="16">
        <v>20.399999999999999</v>
      </c>
      <c r="AA102" t="s">
        <v>207</v>
      </c>
      <c r="AB102" s="16">
        <v>20.38</v>
      </c>
      <c r="AC102" s="16">
        <v>20.38</v>
      </c>
      <c r="AD102" s="16">
        <v>20.149999999999999</v>
      </c>
      <c r="AE102" s="16">
        <v>20.2</v>
      </c>
      <c r="AF102" t="s">
        <v>206</v>
      </c>
      <c r="AG102" s="16">
        <v>20.58</v>
      </c>
      <c r="AH102" s="16">
        <v>20.58</v>
      </c>
      <c r="AI102" s="16">
        <v>20.2</v>
      </c>
      <c r="AJ102" s="16">
        <v>20.2</v>
      </c>
    </row>
    <row r="103" spans="1:36" x14ac:dyDescent="0.25">
      <c r="A103" s="17">
        <v>44893</v>
      </c>
      <c r="B103" t="s">
        <v>170</v>
      </c>
      <c r="C103" s="16">
        <v>21.38</v>
      </c>
      <c r="D103" s="16">
        <v>21.7</v>
      </c>
      <c r="E103" s="16">
        <v>21.38</v>
      </c>
      <c r="F103" s="16">
        <v>21.7</v>
      </c>
      <c r="G103" t="s">
        <v>211</v>
      </c>
      <c r="H103" s="16">
        <v>20.6</v>
      </c>
      <c r="I103" s="16">
        <v>20.6</v>
      </c>
      <c r="J103" s="16">
        <v>20.37</v>
      </c>
      <c r="K103" s="16">
        <v>20.37</v>
      </c>
      <c r="L103" t="s">
        <v>210</v>
      </c>
      <c r="M103" s="16">
        <v>20.14</v>
      </c>
      <c r="N103" s="16">
        <v>20.14</v>
      </c>
      <c r="O103" s="16">
        <v>20.04</v>
      </c>
      <c r="P103" s="16">
        <v>20.07</v>
      </c>
      <c r="Q103" t="s">
        <v>209</v>
      </c>
      <c r="R103" s="16">
        <v>20.14</v>
      </c>
      <c r="S103" s="16">
        <v>20.14</v>
      </c>
      <c r="T103" s="16">
        <v>20.02</v>
      </c>
      <c r="U103" s="16">
        <v>20.05</v>
      </c>
      <c r="V103" t="s">
        <v>208</v>
      </c>
      <c r="W103" s="16">
        <v>20.260000000000002</v>
      </c>
      <c r="X103" s="16">
        <v>20.260000000000002</v>
      </c>
      <c r="Y103" s="16">
        <v>20.02</v>
      </c>
      <c r="Z103" s="16">
        <v>20.149999999999999</v>
      </c>
      <c r="AA103" t="s">
        <v>207</v>
      </c>
      <c r="AB103" s="16">
        <v>20.2</v>
      </c>
      <c r="AC103" s="16">
        <v>20.309999999999999</v>
      </c>
      <c r="AD103" s="16">
        <v>20.100000000000001</v>
      </c>
      <c r="AE103" s="16">
        <v>20.21</v>
      </c>
      <c r="AF103" t="s">
        <v>206</v>
      </c>
      <c r="AG103" s="16">
        <v>20.2</v>
      </c>
      <c r="AH103" s="16">
        <v>20.329999999999998</v>
      </c>
      <c r="AI103" s="16">
        <v>20.2</v>
      </c>
      <c r="AJ103" s="16">
        <v>20.27</v>
      </c>
    </row>
    <row r="104" spans="1:36" x14ac:dyDescent="0.25">
      <c r="A104" s="17">
        <v>44900</v>
      </c>
      <c r="B104" t="s">
        <v>170</v>
      </c>
      <c r="C104" s="16">
        <v>21.8</v>
      </c>
      <c r="D104" s="16">
        <v>21.91</v>
      </c>
      <c r="E104" s="16">
        <v>21.7</v>
      </c>
      <c r="F104" s="16">
        <v>21.82</v>
      </c>
      <c r="G104" t="s">
        <v>211</v>
      </c>
      <c r="H104" s="16">
        <v>20.37</v>
      </c>
      <c r="I104" s="16">
        <v>20.43</v>
      </c>
      <c r="J104" s="16">
        <v>20.07</v>
      </c>
      <c r="K104" s="16">
        <v>20.07</v>
      </c>
      <c r="L104" t="s">
        <v>210</v>
      </c>
      <c r="M104" s="16">
        <v>20.07</v>
      </c>
      <c r="N104" s="16">
        <v>20.09</v>
      </c>
      <c r="O104" s="16">
        <v>19.68</v>
      </c>
      <c r="P104" s="16">
        <v>19.829999999999998</v>
      </c>
      <c r="Q104" t="s">
        <v>209</v>
      </c>
      <c r="R104" s="16">
        <v>20.05</v>
      </c>
      <c r="S104" s="16">
        <v>20.05</v>
      </c>
      <c r="T104" s="16">
        <v>19.75</v>
      </c>
      <c r="U104" s="16">
        <v>19.84</v>
      </c>
      <c r="V104" t="s">
        <v>208</v>
      </c>
      <c r="W104" s="16">
        <v>20.100000000000001</v>
      </c>
      <c r="X104" s="16">
        <v>20.18</v>
      </c>
      <c r="Y104" s="16">
        <v>19.850000000000001</v>
      </c>
      <c r="Z104" s="16">
        <v>19.850000000000001</v>
      </c>
      <c r="AA104" t="s">
        <v>207</v>
      </c>
      <c r="AB104" s="16">
        <v>20.21</v>
      </c>
      <c r="AC104" s="16">
        <v>20.23</v>
      </c>
      <c r="AD104" s="16">
        <v>19.8</v>
      </c>
      <c r="AE104" s="16">
        <v>19.899999999999999</v>
      </c>
      <c r="AF104" t="s">
        <v>206</v>
      </c>
      <c r="AG104" s="16">
        <v>20.27</v>
      </c>
      <c r="AH104" s="16">
        <v>20.39</v>
      </c>
      <c r="AI104" s="16">
        <v>20.14</v>
      </c>
      <c r="AJ104" s="16">
        <v>20.21</v>
      </c>
    </row>
    <row r="105" spans="1:36" x14ac:dyDescent="0.25">
      <c r="A105" s="17">
        <v>44907</v>
      </c>
      <c r="B105" t="s">
        <v>170</v>
      </c>
      <c r="C105" s="16">
        <v>21.89</v>
      </c>
      <c r="D105" s="16">
        <v>22.27</v>
      </c>
      <c r="E105" s="16">
        <v>21.23</v>
      </c>
      <c r="F105" s="16">
        <v>22.26</v>
      </c>
      <c r="G105" t="s">
        <v>211</v>
      </c>
      <c r="H105" s="16">
        <v>20.079999999999998</v>
      </c>
      <c r="I105" s="16">
        <v>20.350000000000001</v>
      </c>
      <c r="J105" s="16">
        <v>20.079999999999998</v>
      </c>
      <c r="K105" s="16">
        <v>20.23</v>
      </c>
      <c r="L105" t="s">
        <v>210</v>
      </c>
      <c r="M105" s="16">
        <v>19.8</v>
      </c>
      <c r="N105" s="16">
        <v>19.95</v>
      </c>
      <c r="O105" s="16">
        <v>19.72</v>
      </c>
      <c r="P105" s="16">
        <v>19.79</v>
      </c>
      <c r="Q105" t="s">
        <v>209</v>
      </c>
      <c r="R105" s="16">
        <v>19.850000000000001</v>
      </c>
      <c r="S105" s="16">
        <v>19.95</v>
      </c>
      <c r="T105" s="16">
        <v>19.739999999999998</v>
      </c>
      <c r="U105" s="16">
        <v>19.739999999999998</v>
      </c>
      <c r="V105" t="s">
        <v>208</v>
      </c>
      <c r="W105" s="16">
        <v>19.850000000000001</v>
      </c>
      <c r="X105" s="16">
        <v>20.03</v>
      </c>
      <c r="Y105" s="16">
        <v>19.78</v>
      </c>
      <c r="Z105" s="16">
        <v>19.8</v>
      </c>
      <c r="AA105" t="s">
        <v>207</v>
      </c>
      <c r="AB105" s="16">
        <v>19.899999999999999</v>
      </c>
      <c r="AC105" s="16">
        <v>20.09</v>
      </c>
      <c r="AD105" s="16">
        <v>19.899999999999999</v>
      </c>
      <c r="AE105" s="16">
        <v>19.940000000000001</v>
      </c>
      <c r="AF105" t="s">
        <v>206</v>
      </c>
      <c r="AG105" s="16">
        <v>20.13</v>
      </c>
      <c r="AH105" s="16">
        <v>20.3</v>
      </c>
      <c r="AI105" s="16">
        <v>19.989999999999998</v>
      </c>
      <c r="AJ105" s="16">
        <v>20.07</v>
      </c>
    </row>
    <row r="106" spans="1:36" x14ac:dyDescent="0.25">
      <c r="A106" s="17">
        <v>44914</v>
      </c>
      <c r="B106" t="s">
        <v>170</v>
      </c>
      <c r="C106" s="16">
        <v>22.26</v>
      </c>
      <c r="D106" s="16">
        <v>22.26</v>
      </c>
      <c r="E106" s="16">
        <v>22.17</v>
      </c>
      <c r="F106" s="16">
        <v>22.26</v>
      </c>
      <c r="G106" t="s">
        <v>211</v>
      </c>
      <c r="H106" s="16">
        <v>20.239999999999998</v>
      </c>
      <c r="I106" s="16">
        <v>20.260000000000002</v>
      </c>
      <c r="J106" s="16">
        <v>19.95</v>
      </c>
      <c r="K106" s="16">
        <v>19.989999999999998</v>
      </c>
      <c r="L106" t="s">
        <v>210</v>
      </c>
      <c r="M106" s="16">
        <v>19.79</v>
      </c>
      <c r="N106" s="16">
        <v>19.8</v>
      </c>
      <c r="O106" s="16">
        <v>19.45</v>
      </c>
      <c r="P106" s="16">
        <v>19.45</v>
      </c>
      <c r="Q106" t="s">
        <v>209</v>
      </c>
      <c r="R106" s="16">
        <v>19.75</v>
      </c>
      <c r="S106" s="16">
        <v>19.75</v>
      </c>
      <c r="T106" s="16">
        <v>19.420000000000002</v>
      </c>
      <c r="U106" s="16">
        <v>19.440000000000001</v>
      </c>
      <c r="V106" t="s">
        <v>208</v>
      </c>
      <c r="W106" s="16">
        <v>19.8</v>
      </c>
      <c r="X106" s="16">
        <v>19.8</v>
      </c>
      <c r="Y106" s="16">
        <v>19.55</v>
      </c>
      <c r="Z106" s="16">
        <v>19.55</v>
      </c>
      <c r="AA106" t="s">
        <v>207</v>
      </c>
      <c r="AB106" s="16">
        <v>19.940000000000001</v>
      </c>
      <c r="AC106" s="16">
        <v>19.940000000000001</v>
      </c>
      <c r="AD106" s="16">
        <v>19.649999999999999</v>
      </c>
      <c r="AE106" s="16">
        <v>19.690000000000001</v>
      </c>
      <c r="AF106" t="s">
        <v>206</v>
      </c>
      <c r="AG106" s="16">
        <v>20.190000000000001</v>
      </c>
      <c r="AH106" s="16">
        <v>20.47</v>
      </c>
      <c r="AI106" s="16">
        <v>19.87</v>
      </c>
      <c r="AJ106" s="16">
        <v>19.87</v>
      </c>
    </row>
    <row r="107" spans="1:36" x14ac:dyDescent="0.25">
      <c r="A107" s="17">
        <v>44921</v>
      </c>
      <c r="B107" t="s">
        <v>170</v>
      </c>
      <c r="C107" s="16">
        <v>22.26</v>
      </c>
      <c r="D107" s="16">
        <v>22.26</v>
      </c>
      <c r="E107" s="16">
        <v>22.15</v>
      </c>
      <c r="F107" s="16">
        <v>22.22</v>
      </c>
      <c r="G107" t="s">
        <v>211</v>
      </c>
      <c r="H107" s="16">
        <v>19.75</v>
      </c>
      <c r="I107" s="16">
        <v>19.75</v>
      </c>
      <c r="J107" s="16">
        <v>19.57</v>
      </c>
      <c r="K107" s="16">
        <v>19.600000000000001</v>
      </c>
      <c r="L107" t="s">
        <v>210</v>
      </c>
      <c r="M107" s="16">
        <v>19.45</v>
      </c>
      <c r="N107" s="16">
        <v>19.45</v>
      </c>
      <c r="O107" s="16">
        <v>19.16</v>
      </c>
      <c r="P107" s="16">
        <v>19.190000000000001</v>
      </c>
      <c r="Q107" t="s">
        <v>209</v>
      </c>
      <c r="R107" s="16">
        <v>19.440000000000001</v>
      </c>
      <c r="S107" s="16">
        <v>19.440000000000001</v>
      </c>
      <c r="T107" s="16">
        <v>19.27</v>
      </c>
      <c r="U107" s="16">
        <v>19.34</v>
      </c>
      <c r="V107" t="s">
        <v>208</v>
      </c>
      <c r="W107" s="16">
        <v>19.5</v>
      </c>
      <c r="X107" s="16">
        <v>19.55</v>
      </c>
      <c r="Y107" s="16">
        <v>19.399999999999999</v>
      </c>
      <c r="Z107" s="16">
        <v>19.55</v>
      </c>
      <c r="AA107" t="s">
        <v>207</v>
      </c>
      <c r="AB107" s="16">
        <v>19.72</v>
      </c>
      <c r="AC107" s="16">
        <v>19.760000000000002</v>
      </c>
      <c r="AD107" s="16">
        <v>19.600000000000001</v>
      </c>
      <c r="AE107" s="16">
        <v>19.760000000000002</v>
      </c>
      <c r="AF107" t="s">
        <v>206</v>
      </c>
      <c r="AG107" s="16">
        <v>19.899999999999999</v>
      </c>
      <c r="AH107" s="16">
        <v>19.95</v>
      </c>
      <c r="AI107" s="16">
        <v>19.899999999999999</v>
      </c>
      <c r="AJ107" s="16">
        <v>19.95</v>
      </c>
    </row>
    <row r="108" spans="1:36" x14ac:dyDescent="0.25">
      <c r="A108" s="17">
        <v>44928</v>
      </c>
      <c r="B108" t="s">
        <v>170</v>
      </c>
      <c r="C108" s="16">
        <v>22.21</v>
      </c>
      <c r="D108" s="16">
        <v>22.21</v>
      </c>
      <c r="E108" s="16">
        <v>22.12</v>
      </c>
      <c r="F108" s="16">
        <v>22.12</v>
      </c>
      <c r="G108" t="s">
        <v>211</v>
      </c>
      <c r="H108" s="16">
        <v>19.48</v>
      </c>
      <c r="I108" s="16">
        <v>19.61</v>
      </c>
      <c r="J108" s="16">
        <v>19.41</v>
      </c>
      <c r="K108" s="16">
        <v>19.600000000000001</v>
      </c>
      <c r="L108" t="s">
        <v>210</v>
      </c>
      <c r="M108" s="16">
        <v>19.11</v>
      </c>
      <c r="N108" s="16">
        <v>19.11</v>
      </c>
      <c r="O108" s="16">
        <v>18.86</v>
      </c>
      <c r="P108" s="16">
        <v>18.86</v>
      </c>
      <c r="Q108" t="s">
        <v>209</v>
      </c>
      <c r="R108" s="16">
        <v>19.09</v>
      </c>
      <c r="S108" s="16">
        <v>19.09</v>
      </c>
      <c r="T108" s="16">
        <v>18.940000000000001</v>
      </c>
      <c r="U108" s="16">
        <v>18.95</v>
      </c>
      <c r="V108" t="s">
        <v>208</v>
      </c>
      <c r="W108" s="16">
        <v>19.36</v>
      </c>
      <c r="X108" s="16">
        <v>19.36</v>
      </c>
      <c r="Y108" s="16">
        <v>19.010000000000002</v>
      </c>
      <c r="Z108" s="16">
        <v>19.100000000000001</v>
      </c>
      <c r="AA108" t="s">
        <v>207</v>
      </c>
      <c r="AB108" s="16">
        <v>19.5</v>
      </c>
      <c r="AC108" s="16">
        <v>19.5</v>
      </c>
      <c r="AD108" s="16">
        <v>19.2</v>
      </c>
      <c r="AE108" s="16">
        <v>19.32</v>
      </c>
      <c r="AF108" t="s">
        <v>206</v>
      </c>
      <c r="AG108" s="16">
        <v>19.72</v>
      </c>
      <c r="AH108" s="16">
        <v>19.72</v>
      </c>
      <c r="AI108" s="16">
        <v>19.489999999999998</v>
      </c>
      <c r="AJ108" s="16">
        <v>19.59</v>
      </c>
    </row>
    <row r="109" spans="1:36" x14ac:dyDescent="0.25">
      <c r="A109" s="17">
        <v>44935</v>
      </c>
      <c r="C109" s="16"/>
      <c r="D109" s="16"/>
      <c r="E109" s="16"/>
      <c r="F109" s="16"/>
      <c r="G109" t="s">
        <v>211</v>
      </c>
      <c r="H109" s="16">
        <v>19.600000000000001</v>
      </c>
      <c r="I109" s="16">
        <v>19.8</v>
      </c>
      <c r="J109" s="16">
        <v>19.59</v>
      </c>
      <c r="K109" s="16">
        <v>19.75</v>
      </c>
      <c r="L109" t="s">
        <v>210</v>
      </c>
      <c r="M109" s="16">
        <v>18.86</v>
      </c>
      <c r="N109" s="16">
        <v>19.23</v>
      </c>
      <c r="O109" s="16">
        <v>18.86</v>
      </c>
      <c r="P109" s="16">
        <v>19.13</v>
      </c>
      <c r="Q109" t="s">
        <v>209</v>
      </c>
      <c r="R109" s="16">
        <v>18.920000000000002</v>
      </c>
      <c r="S109" s="16">
        <v>19.059999999999999</v>
      </c>
      <c r="T109" s="16">
        <v>18.649999999999999</v>
      </c>
      <c r="U109" s="16">
        <v>18.649999999999999</v>
      </c>
      <c r="V109" t="s">
        <v>208</v>
      </c>
      <c r="W109" s="16">
        <v>19.05</v>
      </c>
      <c r="X109" s="16">
        <v>19.100000000000001</v>
      </c>
      <c r="Y109" s="16">
        <v>18.739999999999998</v>
      </c>
      <c r="Z109" s="16">
        <v>18.75</v>
      </c>
      <c r="AA109" t="s">
        <v>207</v>
      </c>
      <c r="AB109" s="16">
        <v>19.260000000000002</v>
      </c>
      <c r="AC109" s="16">
        <v>19.260000000000002</v>
      </c>
      <c r="AD109" s="16">
        <v>18.95</v>
      </c>
      <c r="AE109" s="16">
        <v>18.95</v>
      </c>
      <c r="AF109" t="s">
        <v>206</v>
      </c>
      <c r="AG109" s="16">
        <v>19.59</v>
      </c>
      <c r="AH109" s="16">
        <v>19.59</v>
      </c>
      <c r="AI109" s="16">
        <v>19.440000000000001</v>
      </c>
      <c r="AJ109" s="16">
        <v>19.440000000000001</v>
      </c>
    </row>
    <row r="110" spans="1:36" x14ac:dyDescent="0.25">
      <c r="A110" s="17">
        <v>44942</v>
      </c>
      <c r="C110" s="16"/>
      <c r="D110" s="16"/>
      <c r="E110" s="16"/>
      <c r="F110" s="16"/>
      <c r="G110" t="s">
        <v>211</v>
      </c>
      <c r="H110" s="16">
        <v>19.75</v>
      </c>
      <c r="I110" s="16">
        <v>19.809999999999999</v>
      </c>
      <c r="J110" s="16">
        <v>19.75</v>
      </c>
      <c r="K110" s="16">
        <v>19.809999999999999</v>
      </c>
      <c r="L110" t="s">
        <v>210</v>
      </c>
      <c r="M110" s="16">
        <v>19.010000000000002</v>
      </c>
      <c r="N110" s="16">
        <v>19.09</v>
      </c>
      <c r="O110" s="16">
        <v>18.59</v>
      </c>
      <c r="P110" s="16">
        <v>18.75</v>
      </c>
      <c r="Q110" t="s">
        <v>209</v>
      </c>
      <c r="R110" s="16">
        <v>18.649999999999999</v>
      </c>
      <c r="S110" s="16">
        <v>18.68</v>
      </c>
      <c r="T110" s="16">
        <v>17.96</v>
      </c>
      <c r="U110" s="16">
        <v>18.2</v>
      </c>
      <c r="V110" t="s">
        <v>208</v>
      </c>
      <c r="W110" s="16">
        <v>18.68</v>
      </c>
      <c r="X110" s="16">
        <v>18.68</v>
      </c>
      <c r="Y110" s="16">
        <v>17.97</v>
      </c>
      <c r="Z110" s="16">
        <v>18.100000000000001</v>
      </c>
      <c r="AA110" t="s">
        <v>207</v>
      </c>
      <c r="AB110" s="16">
        <v>18.899999999999999</v>
      </c>
      <c r="AC110" s="16">
        <v>18.899999999999999</v>
      </c>
      <c r="AD110" s="16">
        <v>18.22</v>
      </c>
      <c r="AE110" s="16">
        <v>18.399999999999999</v>
      </c>
      <c r="AF110" t="s">
        <v>206</v>
      </c>
      <c r="AG110" s="16">
        <v>19.239999999999998</v>
      </c>
      <c r="AH110" s="16">
        <v>19.239999999999998</v>
      </c>
      <c r="AI110" s="16">
        <v>18.5</v>
      </c>
      <c r="AJ110" s="16">
        <v>18.7</v>
      </c>
    </row>
    <row r="111" spans="1:36" x14ac:dyDescent="0.25">
      <c r="A111" s="17">
        <v>44949</v>
      </c>
      <c r="C111" s="16"/>
      <c r="D111" s="16"/>
      <c r="E111" s="16"/>
      <c r="F111" s="16"/>
      <c r="G111" t="s">
        <v>211</v>
      </c>
      <c r="H111" s="16">
        <v>19.809999999999999</v>
      </c>
      <c r="I111" s="16">
        <v>20.16</v>
      </c>
      <c r="J111" s="16">
        <v>19.809999999999999</v>
      </c>
      <c r="K111" s="16">
        <v>20.16</v>
      </c>
      <c r="L111" t="s">
        <v>210</v>
      </c>
      <c r="M111" s="16">
        <v>18.899999999999999</v>
      </c>
      <c r="N111" s="16">
        <v>18.95</v>
      </c>
      <c r="O111" s="16">
        <v>18.89</v>
      </c>
      <c r="P111" s="16">
        <v>18.920000000000002</v>
      </c>
      <c r="Q111" t="s">
        <v>209</v>
      </c>
      <c r="R111" s="16">
        <v>18.25</v>
      </c>
      <c r="S111" s="16">
        <v>18.329999999999998</v>
      </c>
      <c r="T111" s="16">
        <v>18.2</v>
      </c>
      <c r="U111" s="16">
        <v>18.25</v>
      </c>
      <c r="V111" t="s">
        <v>208</v>
      </c>
      <c r="W111" s="16">
        <v>18.18</v>
      </c>
      <c r="X111" s="16">
        <v>18.579999999999998</v>
      </c>
      <c r="Y111" s="16">
        <v>18.13</v>
      </c>
      <c r="Z111" s="16">
        <v>18.13</v>
      </c>
      <c r="AA111" t="s">
        <v>207</v>
      </c>
      <c r="AB111" s="16">
        <v>18.600000000000001</v>
      </c>
      <c r="AC111" s="16">
        <v>18.61</v>
      </c>
      <c r="AD111" s="16">
        <v>18.25</v>
      </c>
      <c r="AE111" s="16">
        <v>18.28</v>
      </c>
      <c r="AF111" t="s">
        <v>206</v>
      </c>
      <c r="AG111" s="16">
        <v>18.86</v>
      </c>
      <c r="AH111" s="16">
        <v>18.86</v>
      </c>
      <c r="AI111" s="16">
        <v>18.71</v>
      </c>
      <c r="AJ111" s="16">
        <v>18.71</v>
      </c>
    </row>
    <row r="112" spans="1:36" x14ac:dyDescent="0.25">
      <c r="A112" s="17">
        <v>44956</v>
      </c>
      <c r="C112" s="16"/>
      <c r="D112" s="16"/>
      <c r="E112" s="16"/>
      <c r="F112" s="16"/>
      <c r="G112" t="s">
        <v>211</v>
      </c>
      <c r="H112" s="16">
        <v>20.16</v>
      </c>
      <c r="I112" s="16">
        <v>20.16</v>
      </c>
      <c r="J112" s="16">
        <v>20.010000000000002</v>
      </c>
      <c r="K112" s="16">
        <v>20.010000000000002</v>
      </c>
      <c r="L112" t="s">
        <v>210</v>
      </c>
      <c r="M112" s="16">
        <v>18.78</v>
      </c>
      <c r="N112" s="16">
        <v>18.87</v>
      </c>
      <c r="O112" s="16">
        <v>18.649999999999999</v>
      </c>
      <c r="P112" s="16">
        <v>18.760000000000002</v>
      </c>
      <c r="Q112" t="s">
        <v>209</v>
      </c>
      <c r="R112" s="16">
        <v>18.100000000000001</v>
      </c>
      <c r="S112" s="16">
        <v>18.91</v>
      </c>
      <c r="T112" s="16">
        <v>18.09</v>
      </c>
      <c r="U112" s="16">
        <v>18.8</v>
      </c>
      <c r="V112" t="s">
        <v>208</v>
      </c>
      <c r="W112" s="16">
        <v>18.149999999999999</v>
      </c>
      <c r="X112" s="16">
        <v>19.059999999999999</v>
      </c>
      <c r="Y112" s="16">
        <v>18.100000000000001</v>
      </c>
      <c r="Z112" s="16">
        <v>18.899999999999999</v>
      </c>
      <c r="AA112" t="s">
        <v>207</v>
      </c>
      <c r="AB112" s="16">
        <v>18.27</v>
      </c>
      <c r="AC112" s="16">
        <v>19.37</v>
      </c>
      <c r="AD112" s="16">
        <v>18.27</v>
      </c>
      <c r="AE112" s="16">
        <v>19.239999999999998</v>
      </c>
      <c r="AF112" t="s">
        <v>206</v>
      </c>
      <c r="AG112" s="16">
        <v>18.649999999999999</v>
      </c>
      <c r="AH112" s="16">
        <v>19.46</v>
      </c>
      <c r="AI112" s="16">
        <v>18.649999999999999</v>
      </c>
      <c r="AJ112" s="16">
        <v>19.45</v>
      </c>
    </row>
    <row r="113" spans="1:36" x14ac:dyDescent="0.25">
      <c r="A113" s="17">
        <v>44963</v>
      </c>
      <c r="C113" s="16"/>
      <c r="D113" s="16"/>
      <c r="E113" s="16"/>
      <c r="F113" s="16"/>
      <c r="H113" s="16"/>
      <c r="I113" s="16"/>
      <c r="J113" s="16"/>
      <c r="K113" s="16"/>
      <c r="L113" t="s">
        <v>210</v>
      </c>
      <c r="M113" s="16">
        <v>18.760000000000002</v>
      </c>
      <c r="N113" s="16">
        <v>18.95</v>
      </c>
      <c r="O113" s="16">
        <v>18.760000000000002</v>
      </c>
      <c r="P113" s="16">
        <v>18.95</v>
      </c>
      <c r="Q113" t="s">
        <v>209</v>
      </c>
      <c r="R113" s="16">
        <v>18.899999999999999</v>
      </c>
      <c r="S113" s="16">
        <v>19.13</v>
      </c>
      <c r="T113" s="16">
        <v>18.63</v>
      </c>
      <c r="U113" s="16">
        <v>19.13</v>
      </c>
      <c r="V113" t="s">
        <v>208</v>
      </c>
      <c r="W113" s="16">
        <v>19</v>
      </c>
      <c r="X113" s="16">
        <v>19.25</v>
      </c>
      <c r="Y113" s="16">
        <v>18.760000000000002</v>
      </c>
      <c r="Z113" s="16">
        <v>19.22</v>
      </c>
      <c r="AA113" t="s">
        <v>207</v>
      </c>
      <c r="AB113" s="16">
        <v>19.239999999999998</v>
      </c>
      <c r="AC113" s="16">
        <v>19.57</v>
      </c>
      <c r="AD113" s="16">
        <v>19.02</v>
      </c>
      <c r="AE113" s="16">
        <v>19.55</v>
      </c>
      <c r="AF113" t="s">
        <v>206</v>
      </c>
      <c r="AG113" s="16">
        <v>19.45</v>
      </c>
      <c r="AH113" s="16">
        <v>19.850000000000001</v>
      </c>
      <c r="AI113" s="16">
        <v>19.25</v>
      </c>
      <c r="AJ113" s="16">
        <v>19.829999999999998</v>
      </c>
    </row>
    <row r="114" spans="1:36" x14ac:dyDescent="0.25">
      <c r="A114" s="17">
        <v>44970</v>
      </c>
      <c r="C114" s="16"/>
      <c r="D114" s="16"/>
      <c r="E114" s="16"/>
      <c r="F114" s="16"/>
      <c r="H114" s="16"/>
      <c r="I114" s="16"/>
      <c r="J114" s="16"/>
      <c r="K114" s="16"/>
      <c r="L114" t="s">
        <v>210</v>
      </c>
      <c r="M114" s="16">
        <v>18.97</v>
      </c>
      <c r="N114" s="16">
        <v>18.97</v>
      </c>
      <c r="O114" s="16">
        <v>18.899999999999999</v>
      </c>
      <c r="P114" s="16">
        <v>18.899999999999999</v>
      </c>
      <c r="Q114" t="s">
        <v>209</v>
      </c>
      <c r="R114" s="16">
        <v>19.25</v>
      </c>
      <c r="S114" s="16">
        <v>19.27</v>
      </c>
      <c r="T114" s="16">
        <v>18.79</v>
      </c>
      <c r="U114" s="16">
        <v>18.8</v>
      </c>
      <c r="V114" t="s">
        <v>208</v>
      </c>
      <c r="W114" s="16">
        <v>19.45</v>
      </c>
      <c r="X114" s="16">
        <v>19.45</v>
      </c>
      <c r="Y114" s="16">
        <v>18.8</v>
      </c>
      <c r="Z114" s="16">
        <v>18.850000000000001</v>
      </c>
      <c r="AA114" t="s">
        <v>207</v>
      </c>
      <c r="AB114" s="16">
        <v>19.690000000000001</v>
      </c>
      <c r="AC114" s="16">
        <v>19.72</v>
      </c>
      <c r="AD114" s="16">
        <v>19.260000000000002</v>
      </c>
      <c r="AE114" s="16">
        <v>19.260000000000002</v>
      </c>
      <c r="AF114" t="s">
        <v>206</v>
      </c>
      <c r="AG114" s="16">
        <v>20.04</v>
      </c>
      <c r="AH114" s="16">
        <v>20.100000000000001</v>
      </c>
      <c r="AI114" s="16">
        <v>19.57</v>
      </c>
      <c r="AJ114" s="16">
        <v>19.57</v>
      </c>
    </row>
    <row r="115" spans="1:36" x14ac:dyDescent="0.25">
      <c r="A115" s="17">
        <v>44977</v>
      </c>
      <c r="C115" s="16"/>
      <c r="D115" s="16"/>
      <c r="E115" s="16"/>
      <c r="F115" s="16"/>
      <c r="H115" s="16"/>
      <c r="I115" s="16"/>
      <c r="J115" s="16"/>
      <c r="K115" s="16"/>
      <c r="L115" t="s">
        <v>210</v>
      </c>
      <c r="M115" s="16">
        <v>18.899999999999999</v>
      </c>
      <c r="N115" s="16">
        <v>18.899999999999999</v>
      </c>
      <c r="O115" s="16">
        <v>18.86</v>
      </c>
      <c r="P115" s="16">
        <v>18.86</v>
      </c>
      <c r="Q115" t="s">
        <v>209</v>
      </c>
      <c r="R115" s="16">
        <v>18.8</v>
      </c>
      <c r="S115" s="16">
        <v>18.8</v>
      </c>
      <c r="T115" s="16">
        <v>18.8</v>
      </c>
      <c r="U115" s="16">
        <v>18.8</v>
      </c>
      <c r="V115" t="s">
        <v>208</v>
      </c>
      <c r="W115" s="16">
        <v>18.8</v>
      </c>
      <c r="X115" s="16">
        <v>19.100000000000001</v>
      </c>
      <c r="Y115" s="16">
        <v>18.8</v>
      </c>
      <c r="Z115" s="16">
        <v>18.97</v>
      </c>
      <c r="AA115" t="s">
        <v>207</v>
      </c>
      <c r="AB115" s="16">
        <v>19.23</v>
      </c>
      <c r="AC115" s="16">
        <v>19.350000000000001</v>
      </c>
      <c r="AD115" s="16">
        <v>19.23</v>
      </c>
      <c r="AE115" s="16">
        <v>19.27</v>
      </c>
      <c r="AF115" t="s">
        <v>206</v>
      </c>
      <c r="AG115" s="16">
        <v>19.57</v>
      </c>
      <c r="AH115" s="16">
        <v>19.7</v>
      </c>
      <c r="AI115" s="16">
        <v>19.55</v>
      </c>
      <c r="AJ115" s="16">
        <v>19.600000000000001</v>
      </c>
    </row>
    <row r="116" spans="1:36" x14ac:dyDescent="0.25">
      <c r="A116" s="17">
        <v>44984</v>
      </c>
      <c r="C116" s="16"/>
      <c r="D116" s="16"/>
      <c r="E116" s="16"/>
      <c r="F116" s="16"/>
      <c r="H116" s="16"/>
      <c r="I116" s="16"/>
      <c r="J116" s="16"/>
      <c r="K116" s="16"/>
      <c r="L116" t="s">
        <v>210</v>
      </c>
      <c r="M116" s="16">
        <v>18.86</v>
      </c>
      <c r="N116" s="16">
        <v>18.86</v>
      </c>
      <c r="O116" s="16">
        <v>18.86</v>
      </c>
      <c r="P116" s="16">
        <v>18.86</v>
      </c>
      <c r="Q116" t="s">
        <v>209</v>
      </c>
      <c r="R116" s="16">
        <v>18.8</v>
      </c>
      <c r="S116" s="16">
        <v>18.8</v>
      </c>
      <c r="T116" s="16">
        <v>18.47</v>
      </c>
      <c r="U116" s="16">
        <v>18.510000000000002</v>
      </c>
      <c r="V116" t="s">
        <v>208</v>
      </c>
      <c r="W116" s="16">
        <v>18.95</v>
      </c>
      <c r="X116" s="16">
        <v>18.95</v>
      </c>
      <c r="Y116" s="16">
        <v>18.3</v>
      </c>
      <c r="Z116" s="16">
        <v>18.45</v>
      </c>
      <c r="AA116" t="s">
        <v>207</v>
      </c>
      <c r="AB116" s="16">
        <v>19.27</v>
      </c>
      <c r="AC116" s="16">
        <v>19.27</v>
      </c>
      <c r="AD116" s="16">
        <v>18.55</v>
      </c>
      <c r="AE116" s="16">
        <v>18.690000000000001</v>
      </c>
      <c r="AF116" t="s">
        <v>206</v>
      </c>
      <c r="AG116" s="16">
        <v>19.5</v>
      </c>
      <c r="AH116" s="16">
        <v>19.5</v>
      </c>
      <c r="AI116" s="16">
        <v>18.95</v>
      </c>
      <c r="AJ116" s="16">
        <v>19.05</v>
      </c>
    </row>
    <row r="117" spans="1:36" x14ac:dyDescent="0.25">
      <c r="A117" s="17">
        <v>44991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209</v>
      </c>
      <c r="R117" s="16">
        <v>18.3</v>
      </c>
      <c r="S117" s="16">
        <v>18.399999999999999</v>
      </c>
      <c r="T117" s="16">
        <v>18.3</v>
      </c>
      <c r="U117" s="16">
        <v>18.3</v>
      </c>
      <c r="V117" t="s">
        <v>208</v>
      </c>
      <c r="W117" s="16">
        <v>18.45</v>
      </c>
      <c r="X117" s="16">
        <v>18.45</v>
      </c>
      <c r="Y117" s="16">
        <v>18.02</v>
      </c>
      <c r="Z117" s="16">
        <v>18.09</v>
      </c>
      <c r="AA117" t="s">
        <v>207</v>
      </c>
      <c r="AB117" s="16">
        <v>18.690000000000001</v>
      </c>
      <c r="AC117" s="16">
        <v>18.690000000000001</v>
      </c>
      <c r="AD117" s="16">
        <v>18.32</v>
      </c>
      <c r="AE117" s="16">
        <v>18.329999999999998</v>
      </c>
      <c r="AF117" t="s">
        <v>206</v>
      </c>
      <c r="AG117" s="16">
        <v>19.010000000000002</v>
      </c>
      <c r="AH117" s="16">
        <v>19.05</v>
      </c>
      <c r="AI117" s="16">
        <v>18.760000000000002</v>
      </c>
      <c r="AJ117" s="16">
        <v>18.760000000000002</v>
      </c>
    </row>
    <row r="118" spans="1:36" x14ac:dyDescent="0.25">
      <c r="A118" s="17">
        <v>44998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209</v>
      </c>
      <c r="R118" s="16">
        <v>18.3</v>
      </c>
      <c r="S118" s="16">
        <v>18.39</v>
      </c>
      <c r="T118" s="16">
        <v>18.3</v>
      </c>
      <c r="U118" s="16">
        <v>18.39</v>
      </c>
      <c r="V118" t="s">
        <v>208</v>
      </c>
      <c r="W118" s="16">
        <v>17.95</v>
      </c>
      <c r="X118" s="16">
        <v>18.12</v>
      </c>
      <c r="Y118" s="16">
        <v>17.899999999999999</v>
      </c>
      <c r="Z118" s="16">
        <v>18.100000000000001</v>
      </c>
      <c r="AA118" t="s">
        <v>207</v>
      </c>
      <c r="AB118" s="16">
        <v>18.25</v>
      </c>
      <c r="AC118" s="16">
        <v>18.420000000000002</v>
      </c>
      <c r="AD118" s="16">
        <v>18.25</v>
      </c>
      <c r="AE118" s="16">
        <v>18.29</v>
      </c>
      <c r="AF118" t="s">
        <v>206</v>
      </c>
      <c r="AG118" s="16">
        <v>18.75</v>
      </c>
      <c r="AH118" s="16">
        <v>18.75</v>
      </c>
      <c r="AI118" s="16">
        <v>18.5</v>
      </c>
      <c r="AJ118" s="16">
        <v>18.63</v>
      </c>
    </row>
    <row r="119" spans="1:36" x14ac:dyDescent="0.25">
      <c r="A119" s="17">
        <v>45005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209</v>
      </c>
      <c r="R119" s="16">
        <v>18.41</v>
      </c>
      <c r="S119" s="16">
        <v>18.420000000000002</v>
      </c>
      <c r="T119" s="16">
        <v>18.41</v>
      </c>
      <c r="U119" s="16">
        <v>18.420000000000002</v>
      </c>
      <c r="V119" t="s">
        <v>208</v>
      </c>
      <c r="W119" s="16">
        <v>18.100000000000001</v>
      </c>
      <c r="X119" s="16">
        <v>18.16</v>
      </c>
      <c r="Y119" s="16">
        <v>17.97</v>
      </c>
      <c r="Z119" s="16">
        <v>17.97</v>
      </c>
      <c r="AA119" t="s">
        <v>207</v>
      </c>
      <c r="AB119" s="16">
        <v>18.440000000000001</v>
      </c>
      <c r="AC119" s="16">
        <v>18.440000000000001</v>
      </c>
      <c r="AD119" s="16">
        <v>17.98</v>
      </c>
      <c r="AE119" s="16">
        <v>17.98</v>
      </c>
      <c r="AF119" t="s">
        <v>206</v>
      </c>
      <c r="AG119" s="16">
        <v>18.53</v>
      </c>
      <c r="AH119" s="16">
        <v>18.63</v>
      </c>
      <c r="AI119" s="16">
        <v>18.34</v>
      </c>
      <c r="AJ119" s="16">
        <v>18.350000000000001</v>
      </c>
    </row>
    <row r="120" spans="1:36" x14ac:dyDescent="0.25">
      <c r="A120" s="17">
        <v>45012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209</v>
      </c>
      <c r="R120" s="16">
        <v>18.420000000000002</v>
      </c>
      <c r="S120" s="16">
        <v>18.45</v>
      </c>
      <c r="T120" s="16">
        <v>18.420000000000002</v>
      </c>
      <c r="U120" s="16">
        <v>18.45</v>
      </c>
      <c r="V120" t="s">
        <v>208</v>
      </c>
      <c r="W120" s="16">
        <v>17.97</v>
      </c>
      <c r="X120" s="16">
        <v>18.059999999999999</v>
      </c>
      <c r="Y120" s="16">
        <v>17.97</v>
      </c>
      <c r="Z120" s="16">
        <v>18.059999999999999</v>
      </c>
      <c r="AA120" t="s">
        <v>207</v>
      </c>
      <c r="AB120" s="16">
        <v>18.11</v>
      </c>
      <c r="AC120" s="16">
        <v>18.11</v>
      </c>
      <c r="AD120" s="16">
        <v>17.93</v>
      </c>
      <c r="AE120" s="16">
        <v>17.940000000000001</v>
      </c>
      <c r="AF120" t="s">
        <v>206</v>
      </c>
      <c r="AG120" s="16">
        <v>18.350000000000001</v>
      </c>
      <c r="AH120" s="16">
        <v>18.399999999999999</v>
      </c>
      <c r="AI120" s="16">
        <v>18.239999999999998</v>
      </c>
      <c r="AJ120" s="16">
        <v>18.239999999999998</v>
      </c>
    </row>
    <row r="121" spans="1:36" x14ac:dyDescent="0.25">
      <c r="A121" s="17">
        <v>45019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Q121" t="s">
        <v>209</v>
      </c>
      <c r="R121" s="16">
        <v>18.45</v>
      </c>
      <c r="S121" s="16">
        <v>18.45</v>
      </c>
      <c r="T121" s="16">
        <v>18.38</v>
      </c>
      <c r="U121" s="16">
        <v>18.38</v>
      </c>
      <c r="V121" t="s">
        <v>208</v>
      </c>
      <c r="W121" s="16">
        <v>18.059999999999999</v>
      </c>
      <c r="X121" s="16">
        <v>18.07</v>
      </c>
      <c r="Y121" s="16">
        <v>17.89</v>
      </c>
      <c r="Z121" s="16">
        <v>17.899999999999999</v>
      </c>
      <c r="AA121" t="s">
        <v>207</v>
      </c>
      <c r="AB121" s="16">
        <v>18.05</v>
      </c>
      <c r="AC121" s="16">
        <v>18.05</v>
      </c>
      <c r="AD121" s="16">
        <v>17.510000000000002</v>
      </c>
      <c r="AE121" s="16">
        <v>17.59</v>
      </c>
      <c r="AF121" t="s">
        <v>206</v>
      </c>
      <c r="AG121" s="16">
        <v>18.12</v>
      </c>
      <c r="AH121" s="16">
        <v>18.239999999999998</v>
      </c>
      <c r="AI121" s="16">
        <v>17.72</v>
      </c>
      <c r="AJ121" s="16">
        <v>17.79</v>
      </c>
    </row>
    <row r="122" spans="1:36" x14ac:dyDescent="0.25">
      <c r="A122" s="17">
        <v>45026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208</v>
      </c>
      <c r="W122" s="16">
        <v>17.899999999999999</v>
      </c>
      <c r="X122" s="16">
        <v>18.010000000000002</v>
      </c>
      <c r="Y122" s="16">
        <v>17.88</v>
      </c>
      <c r="Z122" s="16">
        <v>17.98</v>
      </c>
      <c r="AA122" t="s">
        <v>207</v>
      </c>
      <c r="AB122" s="16">
        <v>17.52</v>
      </c>
      <c r="AC122" s="16">
        <v>17.88</v>
      </c>
      <c r="AD122" s="16">
        <v>17.489999999999998</v>
      </c>
      <c r="AE122" s="16">
        <v>17.690000000000001</v>
      </c>
      <c r="AF122" t="s">
        <v>206</v>
      </c>
      <c r="AG122" s="16">
        <v>17.79</v>
      </c>
      <c r="AH122" s="16">
        <v>18.010000000000002</v>
      </c>
      <c r="AI122" s="16">
        <v>17.7</v>
      </c>
      <c r="AJ122" s="16">
        <v>17.75</v>
      </c>
    </row>
    <row r="123" spans="1:36" x14ac:dyDescent="0.25">
      <c r="A123" s="17">
        <v>45033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208</v>
      </c>
      <c r="W123" s="16">
        <v>17.98</v>
      </c>
      <c r="X123" s="16">
        <v>17.98</v>
      </c>
      <c r="Y123" s="16">
        <v>17.98</v>
      </c>
      <c r="Z123" s="16">
        <v>17.98</v>
      </c>
      <c r="AA123" t="s">
        <v>207</v>
      </c>
      <c r="AB123" s="16">
        <v>17.690000000000001</v>
      </c>
      <c r="AC123" s="16">
        <v>17.87</v>
      </c>
      <c r="AD123" s="16">
        <v>17.59</v>
      </c>
      <c r="AE123" s="16">
        <v>17.86</v>
      </c>
      <c r="AF123" t="s">
        <v>206</v>
      </c>
      <c r="AG123" s="16">
        <v>17.75</v>
      </c>
      <c r="AH123" s="16">
        <v>18.14</v>
      </c>
      <c r="AI123" s="16">
        <v>17.75</v>
      </c>
      <c r="AJ123" s="16">
        <v>18.11</v>
      </c>
    </row>
    <row r="124" spans="1:36" x14ac:dyDescent="0.25">
      <c r="A124" s="17">
        <v>45040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208</v>
      </c>
      <c r="W124" s="16">
        <v>17.98</v>
      </c>
      <c r="X124" s="16">
        <v>17.98</v>
      </c>
      <c r="Y124" s="16">
        <v>17.98</v>
      </c>
      <c r="Z124" s="16">
        <v>17.98</v>
      </c>
      <c r="AA124" t="s">
        <v>207</v>
      </c>
      <c r="AB124" s="16">
        <v>17.86</v>
      </c>
      <c r="AC124" s="16">
        <v>17.95</v>
      </c>
      <c r="AD124" s="16">
        <v>17.79</v>
      </c>
      <c r="AE124" s="16">
        <v>17.940000000000001</v>
      </c>
      <c r="AF124" t="s">
        <v>206</v>
      </c>
      <c r="AG124" s="16">
        <v>18.11</v>
      </c>
      <c r="AH124" s="16">
        <v>18.13</v>
      </c>
      <c r="AI124" s="16">
        <v>18</v>
      </c>
      <c r="AJ124" s="16">
        <v>18.13</v>
      </c>
    </row>
    <row r="125" spans="1:36" x14ac:dyDescent="0.25">
      <c r="A125" s="17">
        <v>45047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208</v>
      </c>
      <c r="W125" s="16">
        <v>17.98</v>
      </c>
      <c r="X125" s="16">
        <v>17.98</v>
      </c>
      <c r="Y125" s="16">
        <v>17.95</v>
      </c>
      <c r="Z125" s="16">
        <v>17.95</v>
      </c>
      <c r="AA125" t="s">
        <v>207</v>
      </c>
      <c r="AB125" s="16">
        <v>17.940000000000001</v>
      </c>
      <c r="AC125" s="16">
        <v>18.03</v>
      </c>
      <c r="AD125" s="16">
        <v>17.940000000000001</v>
      </c>
      <c r="AE125" s="16">
        <v>17.989999999999998</v>
      </c>
      <c r="AF125" t="s">
        <v>206</v>
      </c>
      <c r="AG125" s="16">
        <v>18.14</v>
      </c>
      <c r="AH125" s="16">
        <v>18.45</v>
      </c>
      <c r="AI125" s="16">
        <v>18.100000000000001</v>
      </c>
      <c r="AJ125" s="16">
        <v>18.350000000000001</v>
      </c>
    </row>
    <row r="126" spans="1:36" x14ac:dyDescent="0.25">
      <c r="A126" s="17">
        <v>45054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207</v>
      </c>
      <c r="AB126" s="16">
        <v>18.05</v>
      </c>
      <c r="AC126" s="16">
        <v>18.05</v>
      </c>
      <c r="AD126" s="16">
        <v>17.989999999999998</v>
      </c>
      <c r="AE126" s="16">
        <v>18.010000000000002</v>
      </c>
      <c r="AF126" t="s">
        <v>206</v>
      </c>
      <c r="AG126" s="16">
        <v>18.399999999999999</v>
      </c>
      <c r="AH126" s="16">
        <v>18.399999999999999</v>
      </c>
      <c r="AI126" s="16">
        <v>18.21</v>
      </c>
      <c r="AJ126" s="16">
        <v>18.21</v>
      </c>
    </row>
    <row r="127" spans="1:36" x14ac:dyDescent="0.25">
      <c r="A127" s="17">
        <v>45061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207</v>
      </c>
      <c r="AB127" s="16">
        <v>18.010000000000002</v>
      </c>
      <c r="AC127" s="16">
        <v>18.100000000000001</v>
      </c>
      <c r="AD127" s="16">
        <v>18.010000000000002</v>
      </c>
      <c r="AE127" s="16">
        <v>18.100000000000001</v>
      </c>
      <c r="AF127" t="s">
        <v>206</v>
      </c>
      <c r="AG127" s="16">
        <v>18.21</v>
      </c>
      <c r="AH127" s="16">
        <v>18.21</v>
      </c>
      <c r="AI127" s="16">
        <v>18.190000000000001</v>
      </c>
      <c r="AJ127" s="16">
        <v>18.190000000000001</v>
      </c>
    </row>
    <row r="128" spans="1:36" x14ac:dyDescent="0.25">
      <c r="A128" s="17">
        <v>45068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207</v>
      </c>
      <c r="AB128" s="16">
        <v>18.100000000000001</v>
      </c>
      <c r="AC128" s="16">
        <v>18.100000000000001</v>
      </c>
      <c r="AD128" s="16">
        <v>18.100000000000001</v>
      </c>
      <c r="AE128" s="16">
        <v>18.100000000000001</v>
      </c>
      <c r="AF128" t="s">
        <v>206</v>
      </c>
      <c r="AG128" s="16">
        <v>18.190000000000001</v>
      </c>
      <c r="AH128" s="16">
        <v>18.190000000000001</v>
      </c>
      <c r="AI128" s="16">
        <v>18.16</v>
      </c>
      <c r="AJ128" s="16">
        <v>18.16</v>
      </c>
    </row>
    <row r="129" spans="1:36" x14ac:dyDescent="0.25">
      <c r="A129" s="17">
        <v>45075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207</v>
      </c>
      <c r="AB129" s="16">
        <v>18.11</v>
      </c>
      <c r="AC129" s="16">
        <v>18.12</v>
      </c>
      <c r="AD129" s="16">
        <v>18.100000000000001</v>
      </c>
      <c r="AE129" s="16">
        <v>18.100000000000001</v>
      </c>
      <c r="AF129" t="s">
        <v>206</v>
      </c>
      <c r="AG129" s="16">
        <v>18.13</v>
      </c>
      <c r="AH129" s="16">
        <v>18.18</v>
      </c>
      <c r="AI129" s="16">
        <v>18.12</v>
      </c>
      <c r="AJ129" s="16">
        <v>18.18</v>
      </c>
    </row>
    <row r="130" spans="1:36" x14ac:dyDescent="0.25">
      <c r="A130" s="17">
        <v>45082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206</v>
      </c>
      <c r="AG130" s="16">
        <v>18.11</v>
      </c>
      <c r="AH130" s="16">
        <v>18.11</v>
      </c>
      <c r="AI130" s="16">
        <v>18.11</v>
      </c>
      <c r="AJ130" s="16">
        <v>18.11</v>
      </c>
    </row>
    <row r="131" spans="1:36" x14ac:dyDescent="0.25">
      <c r="A131" s="17">
        <v>45089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206</v>
      </c>
      <c r="AG131" s="16">
        <v>18.11</v>
      </c>
      <c r="AH131" s="16">
        <v>18.11</v>
      </c>
      <c r="AI131" s="16">
        <v>18.11</v>
      </c>
      <c r="AJ131" s="16">
        <v>18.11</v>
      </c>
    </row>
    <row r="132" spans="1:36" x14ac:dyDescent="0.25">
      <c r="A132" s="17">
        <v>45096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206</v>
      </c>
      <c r="AG132" s="16">
        <v>18.11</v>
      </c>
      <c r="AH132" s="16">
        <v>18.23</v>
      </c>
      <c r="AI132" s="16">
        <v>18.11</v>
      </c>
      <c r="AJ132" s="16">
        <v>18.13</v>
      </c>
    </row>
    <row r="133" spans="1:36" x14ac:dyDescent="0.25">
      <c r="A133" s="17">
        <v>45103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206</v>
      </c>
      <c r="AG133" s="16">
        <v>18.16</v>
      </c>
      <c r="AH133" s="16">
        <v>18.260000000000002</v>
      </c>
      <c r="AI133" s="16">
        <v>18.16</v>
      </c>
      <c r="AJ133" s="16">
        <v>18.260000000000002</v>
      </c>
    </row>
  </sheetData>
  <sheetProtection algorithmName="SHA-512" hashValue="yeF3wz56NrnuojMsTptHuDmwNbzeUlUwa5uISCqx+HfmE2/a8Bg86pLnuEZd0Fm/ehTevKzccTaLUos2tgImSA==" saltValue="QYjriye8Ih6XJaebn4cpdw==" spinCount="100000" sheet="1" objects="1" scenarios="1"/>
  <mergeCells count="7">
    <mergeCell ref="AF1:AJ1"/>
    <mergeCell ref="B1:F1"/>
    <mergeCell ref="G1:K1"/>
    <mergeCell ref="L1:P1"/>
    <mergeCell ref="Q1:U1"/>
    <mergeCell ref="V1:Z1"/>
    <mergeCell ref="AA1:AE1"/>
  </mergeCells>
  <dataValidations count="1">
    <dataValidation allowBlank="1" showInputMessage="1" showErrorMessage="1" promptTitle="History Table" prompt="Weekly, Sort Ascending, " sqref="A1" xr:uid="{F720EEA6-C51A-4C07-9E29-8901EC582FB1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B7C6-F9D7-47E1-88C2-AF49EA3941EB}">
  <sheetPr>
    <pageSetUpPr fitToPage="1"/>
  </sheetPr>
  <dimension ref="A1:AA19"/>
  <sheetViews>
    <sheetView zoomScaleNormal="100" workbookViewId="0">
      <selection activeCell="I30" sqref="I30"/>
    </sheetView>
  </sheetViews>
  <sheetFormatPr defaultRowHeight="15" x14ac:dyDescent="0.25"/>
  <cols>
    <col min="5" max="5" width="13.7109375" bestFit="1" customWidth="1"/>
    <col min="6" max="6" width="14.28515625" bestFit="1" customWidth="1"/>
    <col min="11" max="11" width="7.7109375" bestFit="1" customWidth="1"/>
    <col min="12" max="12" width="7.7109375" customWidth="1"/>
    <col min="13" max="13" width="12" customWidth="1"/>
    <col min="18" max="19" width="10.28515625" customWidth="1"/>
    <col min="21" max="21" width="10" bestFit="1" customWidth="1"/>
    <col min="22" max="22" width="7.285156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4" t="s">
        <v>10</v>
      </c>
      <c r="O4" s="4"/>
      <c r="P4" s="4"/>
      <c r="Q4" s="26" t="s">
        <v>20</v>
      </c>
      <c r="R4" s="26"/>
      <c r="S4" s="26"/>
      <c r="T4" s="26"/>
      <c r="U4" s="26"/>
      <c r="V4" s="25" t="s">
        <v>21</v>
      </c>
      <c r="W4" s="25"/>
      <c r="X4" s="29" t="s">
        <v>53</v>
      </c>
      <c r="Y4" s="29"/>
    </row>
    <row r="5" spans="1:27" ht="60" x14ac:dyDescent="0.25">
      <c r="A5" s="6">
        <v>2020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43831</v>
      </c>
      <c r="B6" s="7">
        <v>18.27</v>
      </c>
      <c r="C6" s="12">
        <v>17.05</v>
      </c>
      <c r="D6" s="7">
        <f t="shared" ref="D6:D17" si="0">B6-C6</f>
        <v>1.2199999999999989</v>
      </c>
      <c r="E6" s="7">
        <v>22.01</v>
      </c>
      <c r="F6" s="7">
        <v>14.71</v>
      </c>
      <c r="G6" s="7">
        <v>2.2315</v>
      </c>
      <c r="H6" s="9">
        <v>2.1117418000000003</v>
      </c>
      <c r="I6" s="9">
        <v>2.9605999999999999</v>
      </c>
      <c r="J6" s="9">
        <v>0.14169999999999999</v>
      </c>
      <c r="K6" s="7">
        <f t="shared" ref="K6:K17" si="1">N6*G6+(1-N6/100)*F6</f>
        <v>23.337331599999999</v>
      </c>
      <c r="L6" s="7">
        <f t="shared" ref="L6:L17" si="2">ROUND(H6*N6+0.965*(I6*O6+J6*P6),2)</f>
        <v>19.02</v>
      </c>
      <c r="M6" s="7">
        <f t="shared" ref="M6:M17" si="3">K6-L6</f>
        <v>4.3173315999999993</v>
      </c>
      <c r="N6" s="8">
        <v>4.1390000000000002</v>
      </c>
      <c r="O6" s="8">
        <v>3.3203</v>
      </c>
      <c r="P6" s="8">
        <v>5.7773000000000003</v>
      </c>
      <c r="Q6" s="12">
        <f t="shared" ref="Q6:Q17" si="4">$G$2</f>
        <v>31.567728863920369</v>
      </c>
      <c r="R6" s="12">
        <f t="shared" ref="R6:R17" si="5">+M6</f>
        <v>4.3173315999999993</v>
      </c>
      <c r="S6" s="12">
        <f t="shared" ref="S6:S17" si="6">SUM(Q6:R6)</f>
        <v>35.885060463920368</v>
      </c>
      <c r="T6" s="12">
        <f t="shared" ref="T6:T17" si="7">-X6+V6-Y6+W6</f>
        <v>-1.870000000000001</v>
      </c>
      <c r="U6" s="7">
        <f t="shared" ref="U6:U17" si="8">+S6+T6</f>
        <v>34.015060463920364</v>
      </c>
      <c r="V6" s="14">
        <f>VLOOKUP($A6-90,'Class III Futures  - 2020'!$A$2:$BI$156,6,TRUE)</f>
        <v>17.37</v>
      </c>
      <c r="W6" s="14">
        <f>VLOOKUP($A6-90,'Class IV Futures - 2020'!$A$2:$BI$156,6,TRUE)</f>
        <v>16.829999999999998</v>
      </c>
      <c r="X6" s="12">
        <v>19.37</v>
      </c>
      <c r="Y6" s="7">
        <v>16.7</v>
      </c>
      <c r="Z6" s="13"/>
      <c r="AA6" s="13"/>
    </row>
    <row r="7" spans="1:27" x14ac:dyDescent="0.25">
      <c r="A7" s="18">
        <f t="shared" ref="A7:A17" si="9">EDATE(A6,1)</f>
        <v>43862</v>
      </c>
      <c r="B7" s="7">
        <v>17.52</v>
      </c>
      <c r="C7" s="12">
        <v>17</v>
      </c>
      <c r="D7" s="7">
        <f t="shared" si="0"/>
        <v>0.51999999999999957</v>
      </c>
      <c r="E7" s="7">
        <v>20.55</v>
      </c>
      <c r="F7" s="7">
        <v>13.46</v>
      </c>
      <c r="G7" s="7">
        <v>2.1608999999999998</v>
      </c>
      <c r="H7" s="9">
        <v>1.9813000000000001</v>
      </c>
      <c r="I7" s="9">
        <v>3.0308999999999999</v>
      </c>
      <c r="J7" s="9">
        <v>0.17499999999999999</v>
      </c>
      <c r="K7" s="7">
        <f t="shared" si="1"/>
        <v>21.861242430000001</v>
      </c>
      <c r="L7" s="7">
        <f t="shared" si="2"/>
        <v>18.86</v>
      </c>
      <c r="M7" s="7">
        <f t="shared" si="3"/>
        <v>3.0012424300000013</v>
      </c>
      <c r="N7" s="8">
        <v>4.1460999999999997</v>
      </c>
      <c r="O7" s="8">
        <v>3.3041999999999998</v>
      </c>
      <c r="P7" s="8">
        <v>5.7838000000000003</v>
      </c>
      <c r="Q7" s="12">
        <f t="shared" si="4"/>
        <v>31.567728863920369</v>
      </c>
      <c r="R7" s="12">
        <f t="shared" si="5"/>
        <v>3.0012424300000013</v>
      </c>
      <c r="S7" s="12">
        <f t="shared" si="6"/>
        <v>34.56897129392037</v>
      </c>
      <c r="T7" s="12">
        <f t="shared" si="7"/>
        <v>1.3099999999999987</v>
      </c>
      <c r="U7" s="7">
        <f t="shared" si="8"/>
        <v>35.878971293920372</v>
      </c>
      <c r="V7" s="14">
        <f>VLOOKUP($A7-90,'Class III Futures  - 2020'!$A$2:$BI$156,11,TRUE)</f>
        <v>18.11</v>
      </c>
      <c r="W7" s="14">
        <f>VLOOKUP($A7-90,'Class IV Futures - 2020'!$A$2:$BI$156,11,TRUE)</f>
        <v>16.899999999999999</v>
      </c>
      <c r="X7" s="12">
        <v>17.05</v>
      </c>
      <c r="Y7" s="7">
        <v>16.649999999999999</v>
      </c>
      <c r="Z7" s="13"/>
      <c r="AA7" s="13"/>
    </row>
    <row r="8" spans="1:27" x14ac:dyDescent="0.25">
      <c r="A8" s="18">
        <f t="shared" si="9"/>
        <v>43891</v>
      </c>
      <c r="B8" s="7">
        <v>17.12</v>
      </c>
      <c r="C8" s="12">
        <v>16.25</v>
      </c>
      <c r="D8" s="7">
        <f t="shared" si="0"/>
        <v>0.87000000000000099</v>
      </c>
      <c r="E8" s="7">
        <v>20.46</v>
      </c>
      <c r="F8" s="7">
        <v>13.82</v>
      </c>
      <c r="G8" s="7">
        <v>2.0356999999999998</v>
      </c>
      <c r="H8" s="9">
        <v>1.9177</v>
      </c>
      <c r="I8" s="9">
        <v>2.8424</v>
      </c>
      <c r="J8" s="9">
        <v>0.18099999999999999</v>
      </c>
      <c r="K8" s="7">
        <f t="shared" si="1"/>
        <v>21.579446750000002</v>
      </c>
      <c r="L8" s="7">
        <f t="shared" si="2"/>
        <v>17.829999999999998</v>
      </c>
      <c r="M8" s="7">
        <f t="shared" si="3"/>
        <v>3.7494467500000042</v>
      </c>
      <c r="N8" s="8">
        <v>4.0892999999999997</v>
      </c>
      <c r="O8" s="8">
        <v>3.2732000000000001</v>
      </c>
      <c r="P8" s="8">
        <v>5.7878999999999996</v>
      </c>
      <c r="Q8" s="12">
        <f t="shared" si="4"/>
        <v>31.567728863920369</v>
      </c>
      <c r="R8" s="12">
        <f t="shared" si="5"/>
        <v>3.7494467500000042</v>
      </c>
      <c r="S8" s="12">
        <f t="shared" si="6"/>
        <v>35.317175613920369</v>
      </c>
      <c r="T8" s="12">
        <f t="shared" si="7"/>
        <v>2.0000000000000036</v>
      </c>
      <c r="U8" s="7">
        <f t="shared" si="8"/>
        <v>37.317175613920369</v>
      </c>
      <c r="V8" s="14">
        <f>VLOOKUP($A8-90,'Class III Futures  - 2020'!$A$2:$BI$156,16,TRUE)</f>
        <v>17.850000000000001</v>
      </c>
      <c r="W8" s="14">
        <f>VLOOKUP($A8-90,'Class IV Futures - 2020'!$A$2:$BI$156,16,TRUE)</f>
        <v>17.350000000000001</v>
      </c>
      <c r="X8" s="12">
        <v>17</v>
      </c>
      <c r="Y8" s="7">
        <v>16.2</v>
      </c>
      <c r="Z8" s="13"/>
      <c r="AA8" s="13"/>
    </row>
    <row r="9" spans="1:27" x14ac:dyDescent="0.25">
      <c r="A9" s="18">
        <f t="shared" si="9"/>
        <v>43922</v>
      </c>
      <c r="B9" s="7">
        <v>14.22</v>
      </c>
      <c r="C9" s="12">
        <v>13.07</v>
      </c>
      <c r="D9" s="7">
        <f t="shared" si="0"/>
        <v>1.1500000000000004</v>
      </c>
      <c r="E9" s="7">
        <v>19.64</v>
      </c>
      <c r="F9" s="7">
        <v>13.19</v>
      </c>
      <c r="G9" s="7">
        <v>1.9739</v>
      </c>
      <c r="H9" s="9">
        <v>1.3218064999999999</v>
      </c>
      <c r="I9" s="9">
        <v>2.4822000000000002</v>
      </c>
      <c r="J9" s="9">
        <v>0.17929999999999999</v>
      </c>
      <c r="K9" s="7">
        <f t="shared" si="1"/>
        <v>20.579735599999999</v>
      </c>
      <c r="L9" s="7">
        <f t="shared" si="2"/>
        <v>14.06</v>
      </c>
      <c r="M9" s="7">
        <f t="shared" si="3"/>
        <v>6.5197355999999989</v>
      </c>
      <c r="N9" s="8">
        <v>4.0118</v>
      </c>
      <c r="O9" s="8">
        <v>3.24</v>
      </c>
      <c r="P9" s="8">
        <v>5.7831000000000001</v>
      </c>
      <c r="Q9" s="12">
        <f t="shared" si="4"/>
        <v>31.567728863920369</v>
      </c>
      <c r="R9" s="12">
        <f t="shared" si="5"/>
        <v>6.5197355999999989</v>
      </c>
      <c r="S9" s="12">
        <f t="shared" si="6"/>
        <v>38.087464463920369</v>
      </c>
      <c r="T9" s="12">
        <f t="shared" si="7"/>
        <v>3.49</v>
      </c>
      <c r="U9" s="7">
        <f t="shared" si="8"/>
        <v>41.577464463920371</v>
      </c>
      <c r="V9" s="14">
        <f>VLOOKUP($A9-90,'Class III Futures  - 2020'!$A$2:$BI$156,21,TRUE)</f>
        <v>17.25</v>
      </c>
      <c r="W9" s="14">
        <f>VLOOKUP($A9-90,'Class IV Futures - 2020'!$A$2:$BI$156,21,TRUE)</f>
        <v>17.36</v>
      </c>
      <c r="X9" s="12">
        <v>16.25</v>
      </c>
      <c r="Y9" s="7">
        <v>14.87</v>
      </c>
      <c r="Z9" s="13"/>
      <c r="AA9" s="13"/>
    </row>
    <row r="10" spans="1:27" x14ac:dyDescent="0.25">
      <c r="A10" s="18">
        <f t="shared" si="9"/>
        <v>43952</v>
      </c>
      <c r="B10" s="7">
        <v>13.01</v>
      </c>
      <c r="C10" s="12">
        <v>12.14</v>
      </c>
      <c r="D10" s="7">
        <f t="shared" si="0"/>
        <v>0.86999999999999922</v>
      </c>
      <c r="E10" s="7">
        <v>15.95</v>
      </c>
      <c r="F10" s="7">
        <v>11.72</v>
      </c>
      <c r="G10" s="7">
        <v>1.3248</v>
      </c>
      <c r="H10" s="9">
        <v>1.3755748999999999</v>
      </c>
      <c r="I10" s="9">
        <v>2.0918000000000001</v>
      </c>
      <c r="J10" s="9">
        <v>0.18820000000000001</v>
      </c>
      <c r="K10" s="7">
        <f t="shared" si="1"/>
        <v>16.511877560000002</v>
      </c>
      <c r="L10" s="7">
        <f t="shared" si="2"/>
        <v>13</v>
      </c>
      <c r="M10" s="7">
        <f t="shared" si="3"/>
        <v>3.5118775600000021</v>
      </c>
      <c r="N10" s="8">
        <v>3.9681000000000002</v>
      </c>
      <c r="O10" s="8">
        <v>3.2151999999999998</v>
      </c>
      <c r="P10" s="8">
        <v>5.7801999999999998</v>
      </c>
      <c r="Q10" s="12">
        <f t="shared" si="4"/>
        <v>31.567728863920369</v>
      </c>
      <c r="R10" s="12">
        <f t="shared" si="5"/>
        <v>3.5118775600000021</v>
      </c>
      <c r="S10" s="12">
        <f t="shared" si="6"/>
        <v>35.079606423920367</v>
      </c>
      <c r="T10" s="12">
        <f t="shared" si="7"/>
        <v>10.179999999999998</v>
      </c>
      <c r="U10" s="7">
        <f t="shared" si="8"/>
        <v>45.259606423920367</v>
      </c>
      <c r="V10" s="14">
        <f>VLOOKUP($A10-90,'Class III Futures  - 2020'!$A$2:$BI$156,26,TRUE)</f>
        <v>17.57</v>
      </c>
      <c r="W10" s="14">
        <f>VLOOKUP($A10-90,'Class IV Futures - 2020'!$A$2:$BI$156,26,TRUE)</f>
        <v>17.079999999999998</v>
      </c>
      <c r="X10" s="12">
        <v>13.07</v>
      </c>
      <c r="Y10" s="7">
        <v>11.4</v>
      </c>
      <c r="Z10" s="13"/>
      <c r="AA10" s="13"/>
    </row>
    <row r="11" spans="1:27" x14ac:dyDescent="0.25">
      <c r="A11" s="18">
        <f t="shared" si="9"/>
        <v>43983</v>
      </c>
      <c r="B11" s="7">
        <v>13.42</v>
      </c>
      <c r="C11" s="12">
        <v>21.04</v>
      </c>
      <c r="D11" s="7">
        <f t="shared" si="0"/>
        <v>-7.6199999999999992</v>
      </c>
      <c r="E11" s="7">
        <v>14.42</v>
      </c>
      <c r="F11" s="7">
        <v>10.08</v>
      </c>
      <c r="G11" s="7">
        <v>1.3407</v>
      </c>
      <c r="H11" s="9">
        <v>1.8591272000000003</v>
      </c>
      <c r="I11" s="9">
        <v>4.5349000000000004</v>
      </c>
      <c r="J11" s="9">
        <v>0.1696</v>
      </c>
      <c r="K11" s="7">
        <f t="shared" si="1"/>
        <v>14.99025198</v>
      </c>
      <c r="L11" s="7">
        <f t="shared" si="2"/>
        <v>22.33</v>
      </c>
      <c r="M11" s="7">
        <f t="shared" si="3"/>
        <v>-7.3397480199999983</v>
      </c>
      <c r="N11" s="8">
        <v>3.9601999999999999</v>
      </c>
      <c r="O11" s="8">
        <v>3.2044999999999999</v>
      </c>
      <c r="P11" s="8">
        <v>5.7980999999999998</v>
      </c>
      <c r="Q11" s="12">
        <f t="shared" si="4"/>
        <v>31.567728863920369</v>
      </c>
      <c r="R11" s="12">
        <f t="shared" si="5"/>
        <v>-7.3397480199999983</v>
      </c>
      <c r="S11" s="12">
        <f t="shared" si="6"/>
        <v>24.227980843920371</v>
      </c>
      <c r="T11" s="12">
        <f t="shared" si="7"/>
        <v>8.9700000000000006</v>
      </c>
      <c r="U11" s="7">
        <f t="shared" si="8"/>
        <v>33.197980843920369</v>
      </c>
      <c r="V11" s="14">
        <f>VLOOKUP($A11-90,'Class III Futures  - 2020'!$A$2:$BI$156,31,TRUE)</f>
        <v>16.28</v>
      </c>
      <c r="W11" s="14">
        <f>VLOOKUP($A11-90,'Class IV Futures - 2020'!$A$2:$BI$156,31,TRUE)</f>
        <v>15.5</v>
      </c>
      <c r="X11" s="12">
        <v>12.14</v>
      </c>
      <c r="Y11" s="7">
        <v>10.67</v>
      </c>
      <c r="Z11" s="13"/>
      <c r="AA11" s="13"/>
    </row>
    <row r="12" spans="1:27" x14ac:dyDescent="0.25">
      <c r="A12" s="18">
        <f t="shared" si="9"/>
        <v>44013</v>
      </c>
      <c r="B12" s="7">
        <v>15.7</v>
      </c>
      <c r="C12" s="12">
        <v>24.54</v>
      </c>
      <c r="D12" s="7">
        <f t="shared" si="0"/>
        <v>-8.84</v>
      </c>
      <c r="E12" s="7">
        <v>19.559999999999999</v>
      </c>
      <c r="F12" s="7">
        <v>13.62</v>
      </c>
      <c r="G12" s="7">
        <v>1.8323</v>
      </c>
      <c r="H12" s="9">
        <v>1.9583081</v>
      </c>
      <c r="I12" s="9">
        <v>5.6294000000000004</v>
      </c>
      <c r="J12" s="9">
        <v>0.1492</v>
      </c>
      <c r="K12" s="7">
        <f t="shared" si="1"/>
        <v>20.301107510000001</v>
      </c>
      <c r="L12" s="7">
        <f t="shared" si="2"/>
        <v>25.74</v>
      </c>
      <c r="M12" s="7">
        <f t="shared" si="3"/>
        <v>-5.4388924899999971</v>
      </c>
      <c r="N12" s="8">
        <v>3.9390999999999998</v>
      </c>
      <c r="O12" s="8">
        <v>3.1655000000000002</v>
      </c>
      <c r="P12" s="8">
        <v>5.7765000000000004</v>
      </c>
      <c r="Q12" s="12">
        <f t="shared" si="4"/>
        <v>31.567728863920369</v>
      </c>
      <c r="R12" s="12">
        <f t="shared" si="5"/>
        <v>-5.4388924899999971</v>
      </c>
      <c r="S12" s="12">
        <f t="shared" si="6"/>
        <v>26.128836373920372</v>
      </c>
      <c r="T12" s="12">
        <f t="shared" si="7"/>
        <v>-9.27</v>
      </c>
      <c r="U12" s="7">
        <f t="shared" si="8"/>
        <v>16.858836373920372</v>
      </c>
      <c r="V12" s="14">
        <f>VLOOKUP($A12-90,'Class III Futures  - 2020'!$A$2:$BI$156,36,TRUE)</f>
        <v>13.13</v>
      </c>
      <c r="W12" s="14">
        <f>VLOOKUP($A12-90,'Class IV Futures - 2020'!$A$2:$BI$156,36,TRUE)</f>
        <v>11.54</v>
      </c>
      <c r="X12" s="12">
        <v>21.04</v>
      </c>
      <c r="Y12" s="7">
        <v>12.9</v>
      </c>
      <c r="Z12" s="13"/>
      <c r="AA12" s="13"/>
    </row>
    <row r="13" spans="1:27" x14ac:dyDescent="0.25">
      <c r="A13" s="18">
        <f t="shared" si="9"/>
        <v>44044</v>
      </c>
      <c r="B13" s="7">
        <v>16.010000000000002</v>
      </c>
      <c r="C13" s="12">
        <v>19.77</v>
      </c>
      <c r="D13" s="7">
        <f t="shared" si="0"/>
        <v>-3.759999999999998</v>
      </c>
      <c r="E13" s="7">
        <v>22.78</v>
      </c>
      <c r="F13" s="7">
        <v>16.34</v>
      </c>
      <c r="G13" s="7">
        <v>2.0043000000000002</v>
      </c>
      <c r="H13" s="9">
        <v>1.6274999999999999</v>
      </c>
      <c r="I13" s="9">
        <v>4.4394</v>
      </c>
      <c r="J13" s="9">
        <v>0.13869999999999999</v>
      </c>
      <c r="K13" s="7">
        <f t="shared" si="1"/>
        <v>23.555039369999999</v>
      </c>
      <c r="L13" s="7">
        <f t="shared" si="2"/>
        <v>20.81</v>
      </c>
      <c r="M13" s="7">
        <f t="shared" si="3"/>
        <v>2.7450393700000006</v>
      </c>
      <c r="N13" s="8">
        <v>3.9192999999999998</v>
      </c>
      <c r="O13" s="8">
        <v>3.1882000000000001</v>
      </c>
      <c r="P13" s="8">
        <v>5.77</v>
      </c>
      <c r="Q13" s="12">
        <f t="shared" si="4"/>
        <v>31.567728863920369</v>
      </c>
      <c r="R13" s="12">
        <f t="shared" si="5"/>
        <v>2.7450393700000006</v>
      </c>
      <c r="S13" s="12">
        <f t="shared" si="6"/>
        <v>34.312768233920366</v>
      </c>
      <c r="T13" s="12">
        <f t="shared" si="7"/>
        <v>-13.699999999999998</v>
      </c>
      <c r="U13" s="7">
        <f t="shared" si="8"/>
        <v>20.61276823392037</v>
      </c>
      <c r="V13" s="14">
        <f>VLOOKUP($A13-90,'Class III Futures  - 2020'!$A$2:$BI$156,41,TRUE)</f>
        <v>13.61</v>
      </c>
      <c r="W13" s="14">
        <f>VLOOKUP($A13-90,'Class IV Futures - 2020'!$A$2:$BI$156,41,TRUE)</f>
        <v>10.99</v>
      </c>
      <c r="X13" s="12">
        <v>24.54</v>
      </c>
      <c r="Y13" s="7">
        <v>13.76</v>
      </c>
      <c r="Z13" s="13"/>
      <c r="AA13" s="13"/>
    </row>
    <row r="14" spans="1:27" x14ac:dyDescent="0.25">
      <c r="A14" s="18">
        <f t="shared" si="9"/>
        <v>44075</v>
      </c>
      <c r="B14" s="7">
        <v>15.83</v>
      </c>
      <c r="C14" s="12">
        <v>16.43</v>
      </c>
      <c r="D14" s="7">
        <f t="shared" si="0"/>
        <v>-0.59999999999999964</v>
      </c>
      <c r="E14" s="7">
        <v>21.44</v>
      </c>
      <c r="F14" s="7">
        <v>16.02</v>
      </c>
      <c r="G14" s="7">
        <v>1.7075</v>
      </c>
      <c r="H14" s="9">
        <v>1.5931916000000002</v>
      </c>
      <c r="I14" s="9">
        <v>3.3935</v>
      </c>
      <c r="J14" s="9">
        <v>0.1241</v>
      </c>
      <c r="K14" s="7">
        <f t="shared" si="1"/>
        <v>22.29878867</v>
      </c>
      <c r="L14" s="7">
        <f t="shared" si="2"/>
        <v>17.899999999999999</v>
      </c>
      <c r="M14" s="7">
        <f t="shared" si="3"/>
        <v>4.3987886700000018</v>
      </c>
      <c r="N14" s="8">
        <v>4.0579000000000001</v>
      </c>
      <c r="O14" s="8">
        <v>3.2801999999999998</v>
      </c>
      <c r="P14" s="8">
        <v>5.7805</v>
      </c>
      <c r="Q14" s="12">
        <f t="shared" si="4"/>
        <v>31.567728863920369</v>
      </c>
      <c r="R14" s="12">
        <f t="shared" si="5"/>
        <v>4.3987886700000018</v>
      </c>
      <c r="S14" s="12">
        <f t="shared" si="6"/>
        <v>35.966517533920367</v>
      </c>
      <c r="T14" s="12">
        <f t="shared" si="7"/>
        <v>0.46000000000000085</v>
      </c>
      <c r="U14" s="7">
        <f t="shared" si="8"/>
        <v>36.426517533920368</v>
      </c>
      <c r="V14" s="14">
        <f>VLOOKUP($A14-90,'Class III Futures  - 2020'!$A$2:$BI$156,46,TRUE)</f>
        <v>17.38</v>
      </c>
      <c r="W14" s="14">
        <f>VLOOKUP($A14-90,'Class IV Futures - 2020'!$A$2:$BI$156,46,TRUE)</f>
        <v>15.38</v>
      </c>
      <c r="X14" s="12">
        <v>19.77</v>
      </c>
      <c r="Y14" s="7">
        <v>12.53</v>
      </c>
      <c r="Z14" s="13"/>
      <c r="AA14" s="13"/>
    </row>
    <row r="15" spans="1:27" x14ac:dyDescent="0.25">
      <c r="A15" s="18">
        <f t="shared" si="9"/>
        <v>44105</v>
      </c>
      <c r="B15" s="7">
        <v>14.23</v>
      </c>
      <c r="C15" s="12">
        <v>21.61</v>
      </c>
      <c r="D15" s="7">
        <f t="shared" si="0"/>
        <v>-7.379999999999999</v>
      </c>
      <c r="E15" s="7">
        <v>18.2</v>
      </c>
      <c r="F15" s="7">
        <v>12.97</v>
      </c>
      <c r="G15" s="7">
        <v>1.6233</v>
      </c>
      <c r="H15" s="9">
        <v>1.6388463</v>
      </c>
      <c r="I15" s="9">
        <v>5.0145999999999997</v>
      </c>
      <c r="J15" s="9">
        <v>0.15340000000000001</v>
      </c>
      <c r="K15" s="7">
        <f t="shared" si="1"/>
        <v>19.144841120000002</v>
      </c>
      <c r="L15" s="7">
        <f t="shared" si="2"/>
        <v>23.87</v>
      </c>
      <c r="M15" s="7">
        <f t="shared" si="3"/>
        <v>-4.7251588799999986</v>
      </c>
      <c r="N15" s="8">
        <v>4.1341999999999999</v>
      </c>
      <c r="O15" s="8">
        <v>3.3546999999999998</v>
      </c>
      <c r="P15" s="8">
        <v>5.798</v>
      </c>
      <c r="Q15" s="12">
        <f t="shared" si="4"/>
        <v>31.567728863920369</v>
      </c>
      <c r="R15" s="12">
        <f t="shared" si="5"/>
        <v>-4.7251588799999986</v>
      </c>
      <c r="S15" s="12">
        <f t="shared" si="6"/>
        <v>26.84256998392037</v>
      </c>
      <c r="T15" s="12">
        <f t="shared" si="7"/>
        <v>4.7199999999999989</v>
      </c>
      <c r="U15" s="7">
        <f t="shared" si="8"/>
        <v>31.562569983920369</v>
      </c>
      <c r="V15" s="14">
        <f>VLOOKUP($A15-90,'Class III Futures  - 2020'!$A$2:$BI$156,51,TRUE)</f>
        <v>18.809999999999999</v>
      </c>
      <c r="W15" s="14">
        <f>VLOOKUP($A15-90,'Class IV Futures - 2020'!$A$2:$BI$156,51,TRUE)</f>
        <v>15.09</v>
      </c>
      <c r="X15" s="12">
        <v>16.43</v>
      </c>
      <c r="Y15" s="7">
        <v>12.75</v>
      </c>
      <c r="Z15" s="13"/>
      <c r="AA15" s="13"/>
    </row>
    <row r="16" spans="1:27" x14ac:dyDescent="0.25">
      <c r="A16" s="18">
        <f t="shared" si="9"/>
        <v>44136</v>
      </c>
      <c r="B16" s="7">
        <v>14.89</v>
      </c>
      <c r="C16" s="12">
        <v>23.34</v>
      </c>
      <c r="D16" s="7">
        <f t="shared" si="0"/>
        <v>-8.4499999999999993</v>
      </c>
      <c r="E16" s="7">
        <v>21.04</v>
      </c>
      <c r="F16" s="7">
        <v>15.78</v>
      </c>
      <c r="G16" s="7">
        <v>1.6616</v>
      </c>
      <c r="H16" s="9">
        <v>1.5552873</v>
      </c>
      <c r="I16" s="9">
        <v>5.2662000000000004</v>
      </c>
      <c r="J16" s="9">
        <v>0.18940000000000001</v>
      </c>
      <c r="K16" s="7">
        <f t="shared" si="1"/>
        <v>22.118667379999998</v>
      </c>
      <c r="L16" s="7">
        <f t="shared" si="2"/>
        <v>24.86</v>
      </c>
      <c r="M16" s="7">
        <f t="shared" si="3"/>
        <v>-2.7413326200000014</v>
      </c>
      <c r="N16" s="8">
        <v>4.2150999999999996</v>
      </c>
      <c r="O16" s="8">
        <v>3.3934000000000002</v>
      </c>
      <c r="P16" s="8">
        <v>5.7724000000000002</v>
      </c>
      <c r="Q16" s="12">
        <f t="shared" si="4"/>
        <v>31.567728863920369</v>
      </c>
      <c r="R16" s="12">
        <f t="shared" si="5"/>
        <v>-2.7413326200000014</v>
      </c>
      <c r="S16" s="12">
        <f t="shared" si="6"/>
        <v>28.826396243920367</v>
      </c>
      <c r="T16" s="12">
        <f t="shared" si="7"/>
        <v>-5.0500000000000025</v>
      </c>
      <c r="U16" s="7">
        <f t="shared" si="8"/>
        <v>23.776396243920367</v>
      </c>
      <c r="V16" s="14">
        <f>VLOOKUP($A16-90,'Class III Futures  - 2020'!$A$2:$BI$156,56,TRUE)</f>
        <v>16.52</v>
      </c>
      <c r="W16" s="14">
        <f>VLOOKUP($A16-90,'Class IV Futures - 2020'!$A$2:$BI$156,56,TRUE)</f>
        <v>13.51</v>
      </c>
      <c r="X16" s="12">
        <v>21.61</v>
      </c>
      <c r="Y16" s="7">
        <v>13.47</v>
      </c>
      <c r="Z16" s="13"/>
      <c r="AA16" s="13"/>
    </row>
    <row r="17" spans="1:27" x14ac:dyDescent="0.25">
      <c r="A17" s="18">
        <f t="shared" si="9"/>
        <v>44166</v>
      </c>
      <c r="B17" s="7">
        <v>16.309999999999999</v>
      </c>
      <c r="C17" s="12">
        <v>15.72</v>
      </c>
      <c r="D17" s="7">
        <f t="shared" si="0"/>
        <v>0.58999999999999808</v>
      </c>
      <c r="E17" s="7">
        <v>22.87</v>
      </c>
      <c r="F17" s="7">
        <v>17.88</v>
      </c>
      <c r="G17" s="7">
        <v>1.6055999999999999</v>
      </c>
      <c r="H17" s="9">
        <v>1.5399</v>
      </c>
      <c r="I17" s="9">
        <v>3.0282</v>
      </c>
      <c r="J17" s="9">
        <v>0.22450000000000001</v>
      </c>
      <c r="K17" s="7">
        <f t="shared" si="1"/>
        <v>23.945754839999999</v>
      </c>
      <c r="L17" s="7">
        <f t="shared" si="2"/>
        <v>17.72</v>
      </c>
      <c r="M17" s="7">
        <f t="shared" si="3"/>
        <v>6.2257548400000005</v>
      </c>
      <c r="N17" s="8">
        <v>4.2512999999999996</v>
      </c>
      <c r="O17" s="8">
        <v>3.3969999999999998</v>
      </c>
      <c r="P17" s="8">
        <v>5.7759999999999998</v>
      </c>
      <c r="Q17" s="12">
        <f t="shared" si="4"/>
        <v>31.567728863920369</v>
      </c>
      <c r="R17" s="12">
        <f t="shared" si="5"/>
        <v>6.2257548400000005</v>
      </c>
      <c r="S17" s="12">
        <f t="shared" si="6"/>
        <v>37.793483703920373</v>
      </c>
      <c r="T17" s="12">
        <f t="shared" si="7"/>
        <v>-4.6999999999999993</v>
      </c>
      <c r="U17" s="7">
        <f t="shared" si="8"/>
        <v>33.09348370392037</v>
      </c>
      <c r="V17" s="14">
        <f>VLOOKUP($A17-90,'Class III Futures  - 2020'!$A$2:$BI$156,61,TRUE)</f>
        <v>17.55</v>
      </c>
      <c r="W17" s="14">
        <f>VLOOKUP($A17-90,'Class IV Futures - 2020'!$A$2:$BI$156,61,TRUE)</f>
        <v>14.39</v>
      </c>
      <c r="X17" s="12">
        <v>23.34</v>
      </c>
      <c r="Y17" s="7">
        <v>13.3</v>
      </c>
      <c r="Z17" s="13"/>
      <c r="AA17" s="13"/>
    </row>
    <row r="19" spans="1:27" x14ac:dyDescent="0.25">
      <c r="A19" t="s">
        <v>218</v>
      </c>
    </row>
  </sheetData>
  <sheetProtection algorithmName="SHA-512" hashValue="gS4UQ9xo5x82QtJHMr4IHnC+7L08hQLt8zQCdMSgDYsOmIB0L2cNHu+TD9lSj5ZpLIfSIGSk1rtwJ1S9GSlrag==" saltValue="jMkK7KLhQ3KOZMOXhTLZvQ==" spinCount="100000" sheet="1" objects="1" scenarios="1"/>
  <mergeCells count="5">
    <mergeCell ref="V4:W4"/>
    <mergeCell ref="Q4:U4"/>
    <mergeCell ref="K4:M4"/>
    <mergeCell ref="A4:J4"/>
    <mergeCell ref="X4:Y4"/>
  </mergeCells>
  <pageMargins left="0.7" right="0.7" top="0.75" bottom="0.75" header="0.3" footer="0.3"/>
  <pageSetup scale="51" fitToHeight="0" orientation="landscape" horizontalDpi="1200" verticalDpi="1200" r:id="rId1"/>
  <headerFooter>
    <oddHeader>&amp;LPrepared by: Sara Dorland&amp;RNMPF - 32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678E-A037-4091-8E53-0DDB9794713A}">
  <sheetPr>
    <pageSetUpPr fitToPage="1"/>
  </sheetPr>
  <dimension ref="A1:AA19"/>
  <sheetViews>
    <sheetView view="pageLayout" topLeftCell="A2" zoomScaleNormal="100" workbookViewId="0">
      <selection activeCell="I30" sqref="I30"/>
    </sheetView>
  </sheetViews>
  <sheetFormatPr defaultRowHeight="15" x14ac:dyDescent="0.25"/>
  <cols>
    <col min="5" max="5" width="13.7109375" bestFit="1" customWidth="1"/>
    <col min="6" max="6" width="14.285156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4" t="s">
        <v>10</v>
      </c>
      <c r="O4" s="4"/>
      <c r="P4" s="4"/>
      <c r="Q4" s="26" t="s">
        <v>20</v>
      </c>
      <c r="R4" s="26"/>
      <c r="S4" s="26"/>
      <c r="T4" s="26"/>
      <c r="U4" s="26"/>
      <c r="V4" s="25" t="s">
        <v>21</v>
      </c>
      <c r="W4" s="25"/>
      <c r="X4" s="29" t="s">
        <v>53</v>
      </c>
      <c r="Y4" s="29"/>
    </row>
    <row r="5" spans="1:27" ht="60" x14ac:dyDescent="0.25">
      <c r="A5" s="6">
        <v>2021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44197</v>
      </c>
      <c r="B6" s="7">
        <v>14.9</v>
      </c>
      <c r="C6" s="7">
        <v>16.04</v>
      </c>
      <c r="D6" s="7">
        <f>B6-C6</f>
        <v>-1.1399999999999988</v>
      </c>
      <c r="E6" s="7">
        <v>18.14</v>
      </c>
      <c r="F6" s="7">
        <v>13.03</v>
      </c>
      <c r="G6" s="7">
        <v>1.5909</v>
      </c>
      <c r="H6" s="9">
        <v>1.5540763000000002</v>
      </c>
      <c r="I6" s="9">
        <v>3.0354999999999999</v>
      </c>
      <c r="J6" s="9">
        <v>0.26819999999999999</v>
      </c>
      <c r="K6" s="7">
        <f t="shared" ref="K6:K17" si="0">N6*G6+(1-N6/100)*F6</f>
        <v>19.292760680000001</v>
      </c>
      <c r="L6" s="7">
        <f t="shared" ref="L6:L17" si="1">ROUND(H6*N6+0.965*(I6*O6+J6*P6),2)</f>
        <v>18.05</v>
      </c>
      <c r="M6" s="7">
        <f>K6-L6</f>
        <v>1.24276068</v>
      </c>
      <c r="N6" s="8">
        <v>4.2877999999999998</v>
      </c>
      <c r="O6" s="8">
        <v>3.3774999999999999</v>
      </c>
      <c r="P6" s="8">
        <v>5.7729999999999997</v>
      </c>
      <c r="Q6" s="20">
        <f>$G$2</f>
        <v>31.567728863920369</v>
      </c>
      <c r="R6" s="20">
        <f>+M6</f>
        <v>1.24276068</v>
      </c>
      <c r="S6" s="20">
        <f>SUM(Q6:R6)</f>
        <v>32.810489543920369</v>
      </c>
      <c r="T6" s="20">
        <f>-X6+V6-Y6+W6</f>
        <v>0.41999999999999993</v>
      </c>
      <c r="U6" s="21">
        <f>+S6+T6</f>
        <v>33.23048954392037</v>
      </c>
      <c r="V6" s="14">
        <f>VLOOKUP($A6-90,'Class III Futures - 2021'!$A$2:$BI$156,6,TRUE)</f>
        <v>14.75</v>
      </c>
      <c r="W6" s="14">
        <f>VLOOKUP($A6-90,'Class IV Futures - 2021'!$A$2:$BI$156,6,TRUE)</f>
        <v>14.75</v>
      </c>
      <c r="X6" s="12">
        <v>15.72</v>
      </c>
      <c r="Y6" s="7">
        <v>13.36</v>
      </c>
      <c r="Z6" s="13"/>
      <c r="AA6" s="13"/>
    </row>
    <row r="7" spans="1:27" x14ac:dyDescent="0.25">
      <c r="A7" s="18">
        <v>44228</v>
      </c>
      <c r="B7" s="7">
        <v>14.64</v>
      </c>
      <c r="C7" s="7">
        <v>15.75</v>
      </c>
      <c r="D7" s="7">
        <f t="shared" ref="D7:D17" si="2">B7-C7</f>
        <v>-1.1099999999999994</v>
      </c>
      <c r="E7" s="7">
        <v>18.54</v>
      </c>
      <c r="F7" s="7">
        <v>13.37</v>
      </c>
      <c r="G7" s="7">
        <v>1.6104000000000001</v>
      </c>
      <c r="H7" s="9">
        <v>1.4376</v>
      </c>
      <c r="I7" s="9">
        <v>2.9815999999999998</v>
      </c>
      <c r="J7" s="9">
        <v>0.31609999999999999</v>
      </c>
      <c r="K7" s="7">
        <f t="shared" si="0"/>
        <v>19.686288910000002</v>
      </c>
      <c r="L7" s="7">
        <f t="shared" si="1"/>
        <v>17.61</v>
      </c>
      <c r="M7" s="7">
        <f t="shared" ref="M7:M17" si="3">K7-L7</f>
        <v>2.0762889100000024</v>
      </c>
      <c r="N7" s="8">
        <v>4.2773000000000003</v>
      </c>
      <c r="O7" s="8">
        <v>3.3685</v>
      </c>
      <c r="P7" s="8">
        <v>5.7899000000000003</v>
      </c>
      <c r="Q7" s="20">
        <f t="shared" ref="Q7:Q17" si="4">$G$2</f>
        <v>31.567728863920369</v>
      </c>
      <c r="R7" s="20">
        <f t="shared" ref="R7:R17" si="5">+M7</f>
        <v>2.0762889100000024</v>
      </c>
      <c r="S7" s="20">
        <f t="shared" ref="S7:S17" si="6">SUM(Q7:R7)</f>
        <v>33.644017773920368</v>
      </c>
      <c r="T7" s="20">
        <f t="shared" ref="T7:T17" si="7">-X7+V7-Y7+W7</f>
        <v>1.2200000000000006</v>
      </c>
      <c r="U7" s="21">
        <f t="shared" ref="U7:U17" si="8">+S7+T7</f>
        <v>34.864017773920366</v>
      </c>
      <c r="V7" s="14">
        <f>VLOOKUP($A7-90,'Class III Futures - 2021'!$A$2:$BI$156,11,TRUE)</f>
        <v>17.25</v>
      </c>
      <c r="W7" s="14">
        <f>VLOOKUP($A7-90,'Class IV Futures - 2021'!$A$2:$BI$156,11,TRUE)</f>
        <v>13.76</v>
      </c>
      <c r="X7" s="12">
        <v>16.04</v>
      </c>
      <c r="Y7" s="7">
        <v>13.75</v>
      </c>
      <c r="Z7" s="13"/>
      <c r="AA7" s="13"/>
    </row>
    <row r="8" spans="1:27" x14ac:dyDescent="0.25">
      <c r="A8" s="18">
        <v>44256</v>
      </c>
      <c r="B8" s="7">
        <v>15.68</v>
      </c>
      <c r="C8" s="7">
        <v>16.149999999999999</v>
      </c>
      <c r="D8" s="7">
        <f t="shared" si="2"/>
        <v>-0.46999999999999886</v>
      </c>
      <c r="E8" s="7">
        <v>18.2</v>
      </c>
      <c r="F8" s="7">
        <v>13.62</v>
      </c>
      <c r="G8" s="7">
        <v>1.4435</v>
      </c>
      <c r="H8" s="9">
        <v>1.7175613000000003</v>
      </c>
      <c r="I8" s="9">
        <v>2.6953999999999998</v>
      </c>
      <c r="J8" s="9">
        <v>0.36520000000000002</v>
      </c>
      <c r="K8" s="7">
        <f t="shared" si="0"/>
        <v>19.11641212</v>
      </c>
      <c r="L8" s="7">
        <f t="shared" si="1"/>
        <v>17.920000000000002</v>
      </c>
      <c r="M8" s="7">
        <f t="shared" si="3"/>
        <v>1.196412119999998</v>
      </c>
      <c r="N8" s="8">
        <v>4.2043999999999997</v>
      </c>
      <c r="O8" s="8">
        <v>3.3338999999999999</v>
      </c>
      <c r="P8" s="8">
        <v>5.7634999999999996</v>
      </c>
      <c r="Q8" s="20">
        <f t="shared" si="4"/>
        <v>31.567728863920369</v>
      </c>
      <c r="R8" s="20">
        <f t="shared" si="5"/>
        <v>1.196412119999998</v>
      </c>
      <c r="S8" s="20">
        <f t="shared" si="6"/>
        <v>32.76414098392037</v>
      </c>
      <c r="T8" s="20">
        <f t="shared" si="7"/>
        <v>2.1900000000000031</v>
      </c>
      <c r="U8" s="21">
        <f t="shared" si="8"/>
        <v>34.954140983920375</v>
      </c>
      <c r="V8" s="14">
        <f>VLOOKUP($A8-90,'Class III Futures - 2021'!$A$2:$BI$156,16,TRUE)</f>
        <v>16.420000000000002</v>
      </c>
      <c r="W8" s="14">
        <f>VLOOKUP($A8-90,'Class IV Futures - 2021'!$A$2:$BI$156,16,TRUE)</f>
        <v>14.71</v>
      </c>
      <c r="X8" s="12">
        <v>15.75</v>
      </c>
      <c r="Y8" s="7">
        <v>13.19</v>
      </c>
      <c r="Z8" s="13"/>
      <c r="AA8" s="13"/>
    </row>
    <row r="9" spans="1:27" x14ac:dyDescent="0.25">
      <c r="A9" s="18">
        <v>44287</v>
      </c>
      <c r="B9" s="7">
        <v>16.48</v>
      </c>
      <c r="C9" s="7">
        <v>17.670000000000002</v>
      </c>
      <c r="D9" s="7">
        <f t="shared" si="2"/>
        <v>-1.1900000000000013</v>
      </c>
      <c r="E9" s="7">
        <v>18.510000000000002</v>
      </c>
      <c r="F9" s="7">
        <v>13</v>
      </c>
      <c r="G9" s="7">
        <v>1.7035</v>
      </c>
      <c r="H9" s="9">
        <v>1.9496</v>
      </c>
      <c r="I9" s="9">
        <v>2.8136000000000001</v>
      </c>
      <c r="J9" s="9">
        <v>0.42680000000000001</v>
      </c>
      <c r="K9" s="7">
        <f t="shared" si="0"/>
        <v>19.456699899999997</v>
      </c>
      <c r="L9" s="7">
        <f t="shared" si="1"/>
        <v>19.37</v>
      </c>
      <c r="M9" s="7">
        <f t="shared" si="3"/>
        <v>8.6699899999995722E-2</v>
      </c>
      <c r="N9" s="8">
        <v>4.1033999999999997</v>
      </c>
      <c r="O9" s="8">
        <v>3.3098999999999998</v>
      </c>
      <c r="P9" s="8">
        <v>5.7812999999999999</v>
      </c>
      <c r="Q9" s="20">
        <f t="shared" si="4"/>
        <v>31.567728863920369</v>
      </c>
      <c r="R9" s="20">
        <f t="shared" si="5"/>
        <v>8.6699899999995722E-2</v>
      </c>
      <c r="S9" s="20">
        <f t="shared" si="6"/>
        <v>31.654428763920365</v>
      </c>
      <c r="T9" s="20">
        <f t="shared" si="7"/>
        <v>1.8100000000000041</v>
      </c>
      <c r="U9" s="21">
        <f t="shared" si="8"/>
        <v>33.464428763920367</v>
      </c>
      <c r="V9" s="14">
        <f>VLOOKUP($A9-90,'Class III Futures - 2021'!$A$2:$BI$156,21,TRUE)</f>
        <v>17.510000000000002</v>
      </c>
      <c r="W9" s="14">
        <f>VLOOKUP($A9-90,'Class IV Futures - 2021'!$A$2:$BI$156,21,TRUE)</f>
        <v>14.63</v>
      </c>
      <c r="X9" s="12">
        <v>16.149999999999999</v>
      </c>
      <c r="Y9" s="7">
        <v>14.18</v>
      </c>
      <c r="Z9" s="13"/>
      <c r="AA9" s="13"/>
    </row>
    <row r="10" spans="1:27" x14ac:dyDescent="0.25">
      <c r="A10" s="18">
        <v>44317</v>
      </c>
      <c r="B10" s="7">
        <v>17.32</v>
      </c>
      <c r="C10" s="7">
        <v>18.96</v>
      </c>
      <c r="D10" s="7">
        <f t="shared" si="2"/>
        <v>-1.6400000000000006</v>
      </c>
      <c r="E10" s="7">
        <v>20.100000000000001</v>
      </c>
      <c r="F10" s="7">
        <v>13.56</v>
      </c>
      <c r="G10" s="7">
        <v>2.0055000000000001</v>
      </c>
      <c r="H10" s="9">
        <v>1.9850712000000001</v>
      </c>
      <c r="I10" s="9">
        <v>3.1307</v>
      </c>
      <c r="J10" s="9">
        <v>0.46450000000000002</v>
      </c>
      <c r="K10" s="7">
        <f t="shared" si="0"/>
        <v>21.20919993</v>
      </c>
      <c r="L10" s="7">
        <f t="shared" si="1"/>
        <v>20.62</v>
      </c>
      <c r="M10" s="7">
        <f t="shared" si="3"/>
        <v>0.58919992999999948</v>
      </c>
      <c r="N10" s="8">
        <v>4.0907</v>
      </c>
      <c r="O10" s="8">
        <v>3.2778999999999998</v>
      </c>
      <c r="P10" s="8">
        <v>5.7907999999999999</v>
      </c>
      <c r="Q10" s="20">
        <f t="shared" si="4"/>
        <v>31.567728863920369</v>
      </c>
      <c r="R10" s="20">
        <f t="shared" si="5"/>
        <v>0.58919992999999948</v>
      </c>
      <c r="S10" s="20">
        <f t="shared" si="6"/>
        <v>32.156928793920372</v>
      </c>
      <c r="T10" s="20">
        <f t="shared" si="7"/>
        <v>-1.5399999999999991</v>
      </c>
      <c r="U10" s="21">
        <f t="shared" si="8"/>
        <v>30.616928793920373</v>
      </c>
      <c r="V10" s="14">
        <f>VLOOKUP($A10-90,'Class III Futures - 2021'!$A$2:$BI$156,26,TRUE)</f>
        <v>16.760000000000002</v>
      </c>
      <c r="W10" s="14">
        <f>VLOOKUP($A10-90,'Class IV Futures - 2021'!$A$2:$BI$156,26,TRUE)</f>
        <v>14.79</v>
      </c>
      <c r="X10" s="12">
        <v>17.670000000000002</v>
      </c>
      <c r="Y10" s="7">
        <v>15.42</v>
      </c>
      <c r="Z10" s="13"/>
      <c r="AA10" s="13"/>
    </row>
    <row r="11" spans="1:27" x14ac:dyDescent="0.25">
      <c r="A11" s="18">
        <v>44348</v>
      </c>
      <c r="B11" s="7">
        <v>18.05</v>
      </c>
      <c r="C11" s="7">
        <v>17.21</v>
      </c>
      <c r="D11" s="7">
        <f t="shared" si="2"/>
        <v>0.83999999999999986</v>
      </c>
      <c r="E11" s="7">
        <v>21.29</v>
      </c>
      <c r="F11" s="7">
        <v>14.82</v>
      </c>
      <c r="G11" s="7">
        <v>1.9974000000000001</v>
      </c>
      <c r="H11" s="9">
        <v>1.9641209000000002</v>
      </c>
      <c r="I11" s="9">
        <v>2.5834000000000001</v>
      </c>
      <c r="J11" s="9">
        <v>0.45789999999999997</v>
      </c>
      <c r="K11" s="7">
        <f t="shared" si="0"/>
        <v>22.183144559999999</v>
      </c>
      <c r="L11" s="7">
        <f t="shared" si="1"/>
        <v>18.399999999999999</v>
      </c>
      <c r="M11" s="7">
        <f t="shared" si="3"/>
        <v>3.7831445600000002</v>
      </c>
      <c r="N11" s="8">
        <v>3.9817999999999998</v>
      </c>
      <c r="O11" s="8">
        <v>3.2160000000000002</v>
      </c>
      <c r="P11" s="8">
        <v>5.7950999999999997</v>
      </c>
      <c r="Q11" s="20">
        <f t="shared" si="4"/>
        <v>31.567728863920369</v>
      </c>
      <c r="R11" s="20">
        <f t="shared" si="5"/>
        <v>3.7831445600000002</v>
      </c>
      <c r="S11" s="20">
        <f t="shared" si="6"/>
        <v>35.350873423920369</v>
      </c>
      <c r="T11" s="20">
        <f t="shared" si="7"/>
        <v>-1.3200000000000003</v>
      </c>
      <c r="U11" s="21">
        <f t="shared" si="8"/>
        <v>34.030873423920369</v>
      </c>
      <c r="V11" s="14">
        <f>VLOOKUP($A11-90,'Class III Futures - 2021'!$A$2:$BI$156,31,TRUE)</f>
        <v>18.14</v>
      </c>
      <c r="W11" s="14">
        <f>VLOOKUP($A11-90,'Class IV Futures - 2021'!$A$2:$BI$156,31,TRUE)</f>
        <v>15.66</v>
      </c>
      <c r="X11" s="12">
        <v>18.96</v>
      </c>
      <c r="Y11" s="7">
        <v>16.16</v>
      </c>
      <c r="Z11" s="13"/>
      <c r="AA11" s="13"/>
    </row>
    <row r="12" spans="1:27" x14ac:dyDescent="0.25">
      <c r="A12" s="18">
        <v>44378</v>
      </c>
      <c r="B12" s="7">
        <v>17.649999999999999</v>
      </c>
      <c r="C12" s="7">
        <v>16.489999999999998</v>
      </c>
      <c r="D12" s="7">
        <f t="shared" si="2"/>
        <v>1.1600000000000001</v>
      </c>
      <c r="E12" s="7">
        <v>20.420000000000002</v>
      </c>
      <c r="F12" s="7">
        <v>13.95</v>
      </c>
      <c r="G12" s="7">
        <v>1.9890000000000001</v>
      </c>
      <c r="H12" s="9">
        <v>1.8995746</v>
      </c>
      <c r="I12" s="9">
        <v>2.4956999999999998</v>
      </c>
      <c r="J12" s="9">
        <v>0.41810000000000003</v>
      </c>
      <c r="K12" s="7">
        <f t="shared" si="0"/>
        <v>21.233700899999999</v>
      </c>
      <c r="L12" s="7">
        <f t="shared" si="1"/>
        <v>17.46</v>
      </c>
      <c r="M12" s="7">
        <f t="shared" si="3"/>
        <v>3.7737008999999979</v>
      </c>
      <c r="N12" s="8">
        <v>3.9382000000000001</v>
      </c>
      <c r="O12" s="8">
        <v>3.1751999999999998</v>
      </c>
      <c r="P12" s="8">
        <v>5.7864000000000004</v>
      </c>
      <c r="Q12" s="20">
        <f t="shared" si="4"/>
        <v>31.567728863920369</v>
      </c>
      <c r="R12" s="20">
        <f t="shared" si="5"/>
        <v>3.7737008999999979</v>
      </c>
      <c r="S12" s="20">
        <f t="shared" si="6"/>
        <v>35.341429763920367</v>
      </c>
      <c r="T12" s="20">
        <f t="shared" si="7"/>
        <v>1.3399999999999963</v>
      </c>
      <c r="U12" s="21">
        <f t="shared" si="8"/>
        <v>36.681429763920363</v>
      </c>
      <c r="V12" s="14">
        <f>VLOOKUP($A12-90,'Class III Futures - 2021'!$A$2:$BI$156,36,TRUE)</f>
        <v>18.61</v>
      </c>
      <c r="W12" s="14">
        <f>VLOOKUP($A12-90,'Class IV Futures - 2021'!$A$2:$BI$156,36,TRUE)</f>
        <v>16.29</v>
      </c>
      <c r="X12" s="12">
        <v>17.21</v>
      </c>
      <c r="Y12" s="7">
        <v>16.350000000000001</v>
      </c>
      <c r="Z12" s="13"/>
      <c r="AA12" s="13"/>
    </row>
    <row r="13" spans="1:27" x14ac:dyDescent="0.25">
      <c r="A13" s="18">
        <v>44409</v>
      </c>
      <c r="B13" s="7">
        <v>17.329999999999998</v>
      </c>
      <c r="C13" s="7">
        <v>15.95</v>
      </c>
      <c r="D13" s="7">
        <f t="shared" si="2"/>
        <v>1.379999999999999</v>
      </c>
      <c r="E13" s="7">
        <v>19.899999999999999</v>
      </c>
      <c r="F13" s="7">
        <v>13.6</v>
      </c>
      <c r="G13" s="7">
        <v>1.9350000000000001</v>
      </c>
      <c r="H13" s="9">
        <v>1.8508</v>
      </c>
      <c r="I13" s="9">
        <v>2.4582000000000002</v>
      </c>
      <c r="J13" s="9">
        <v>0.3735</v>
      </c>
      <c r="K13" s="7">
        <f t="shared" si="0"/>
        <v>20.700652999999999</v>
      </c>
      <c r="L13" s="7">
        <f t="shared" si="1"/>
        <v>17.059999999999999</v>
      </c>
      <c r="M13" s="7">
        <f t="shared" si="3"/>
        <v>3.6406530000000004</v>
      </c>
      <c r="N13" s="8">
        <v>3.9470000000000001</v>
      </c>
      <c r="O13" s="8">
        <v>3.2342</v>
      </c>
      <c r="P13" s="8">
        <v>5.7664</v>
      </c>
      <c r="Q13" s="20">
        <f t="shared" si="4"/>
        <v>31.567728863920369</v>
      </c>
      <c r="R13" s="20">
        <f t="shared" si="5"/>
        <v>3.6406530000000004</v>
      </c>
      <c r="S13" s="20">
        <f t="shared" si="6"/>
        <v>35.208381863920366</v>
      </c>
      <c r="T13" s="20">
        <f t="shared" si="7"/>
        <v>3.8300000000000018</v>
      </c>
      <c r="U13" s="21">
        <f t="shared" si="8"/>
        <v>39.038381863920364</v>
      </c>
      <c r="V13" s="14">
        <f>VLOOKUP($A13-90,'Class III Futures - 2021'!$A$2:$BI$156,41,TRUE)</f>
        <v>19.190000000000001</v>
      </c>
      <c r="W13" s="14">
        <f>VLOOKUP($A13-90,'Class IV Futures - 2021'!$A$2:$BI$156,41,TRUE)</f>
        <v>17.13</v>
      </c>
      <c r="X13" s="12">
        <v>16.489999999999998</v>
      </c>
      <c r="Y13" s="7">
        <v>16</v>
      </c>
      <c r="Z13" s="13"/>
      <c r="AA13" s="13"/>
    </row>
    <row r="14" spans="1:27" x14ac:dyDescent="0.25">
      <c r="A14" s="18">
        <v>44440</v>
      </c>
      <c r="B14" s="7">
        <v>17.55</v>
      </c>
      <c r="C14" s="7">
        <v>16.53</v>
      </c>
      <c r="D14" s="7">
        <f t="shared" si="2"/>
        <v>1.0199999999999996</v>
      </c>
      <c r="E14" s="7">
        <v>19.59</v>
      </c>
      <c r="F14" s="7">
        <v>13.46</v>
      </c>
      <c r="G14" s="7">
        <v>1.8853</v>
      </c>
      <c r="H14" s="9">
        <v>1.9388110000000001</v>
      </c>
      <c r="I14" s="9">
        <v>2.601</v>
      </c>
      <c r="J14" s="9">
        <v>0.34449999999999997</v>
      </c>
      <c r="K14" s="7">
        <f t="shared" si="0"/>
        <v>20.515145930000003</v>
      </c>
      <c r="L14" s="7">
        <f t="shared" si="1"/>
        <v>17.989999999999998</v>
      </c>
      <c r="M14" s="7">
        <f t="shared" si="3"/>
        <v>2.5251459300000043</v>
      </c>
      <c r="N14" s="8">
        <v>4.0298999999999996</v>
      </c>
      <c r="O14" s="8">
        <v>3.2911000000000001</v>
      </c>
      <c r="P14" s="8">
        <v>5.7689000000000004</v>
      </c>
      <c r="Q14" s="20">
        <f t="shared" si="4"/>
        <v>31.567728863920369</v>
      </c>
      <c r="R14" s="20">
        <f t="shared" si="5"/>
        <v>2.5251459300000043</v>
      </c>
      <c r="S14" s="20">
        <f t="shared" si="6"/>
        <v>34.092874793920373</v>
      </c>
      <c r="T14" s="20">
        <f t="shared" si="7"/>
        <v>3.5200000000000014</v>
      </c>
      <c r="U14" s="21">
        <f t="shared" si="8"/>
        <v>37.612874793920376</v>
      </c>
      <c r="V14" s="14">
        <f>VLOOKUP($A14-90,'Class III Futures - 2021'!$A$2:$BI$156,46,TRUE)</f>
        <v>18.440000000000001</v>
      </c>
      <c r="W14" s="14">
        <f>VLOOKUP($A14-90,'Class IV Futures - 2021'!$A$2:$BI$156,46,TRUE)</f>
        <v>16.95</v>
      </c>
      <c r="X14" s="12">
        <v>15.95</v>
      </c>
      <c r="Y14" s="7">
        <v>15.92</v>
      </c>
      <c r="Z14" s="13"/>
      <c r="AA14" s="13"/>
    </row>
    <row r="15" spans="1:27" x14ac:dyDescent="0.25">
      <c r="A15" s="18">
        <v>44470</v>
      </c>
      <c r="B15" s="7">
        <v>17.739999999999998</v>
      </c>
      <c r="C15" s="7">
        <v>17.829999999999998</v>
      </c>
      <c r="D15" s="7">
        <f t="shared" si="2"/>
        <v>-8.9999999999999858E-2</v>
      </c>
      <c r="E15" s="7">
        <v>20.079999999999998</v>
      </c>
      <c r="F15" s="7">
        <v>13.66</v>
      </c>
      <c r="G15" s="7">
        <v>1.9721</v>
      </c>
      <c r="H15" s="9">
        <v>1.9413541000000001</v>
      </c>
      <c r="I15" s="9">
        <v>3.0129999999999999</v>
      </c>
      <c r="J15" s="9">
        <v>0.35599999999999998</v>
      </c>
      <c r="K15" s="7">
        <f t="shared" si="0"/>
        <v>21.299167449999999</v>
      </c>
      <c r="L15" s="7">
        <f t="shared" si="1"/>
        <v>19.940000000000001</v>
      </c>
      <c r="M15" s="7">
        <f t="shared" si="3"/>
        <v>1.3591674499999975</v>
      </c>
      <c r="N15" s="8">
        <v>4.1619000000000002</v>
      </c>
      <c r="O15" s="8">
        <v>3.3978999999999999</v>
      </c>
      <c r="P15" s="8">
        <v>5.7736000000000001</v>
      </c>
      <c r="Q15" s="20">
        <f t="shared" si="4"/>
        <v>31.567728863920369</v>
      </c>
      <c r="R15" s="20">
        <f t="shared" si="5"/>
        <v>1.3591674499999975</v>
      </c>
      <c r="S15" s="20">
        <f t="shared" si="6"/>
        <v>32.926896313920366</v>
      </c>
      <c r="T15" s="20">
        <f t="shared" si="7"/>
        <v>0.69999999999999929</v>
      </c>
      <c r="U15" s="21">
        <f t="shared" si="8"/>
        <v>33.626896313920369</v>
      </c>
      <c r="V15" s="14">
        <f>VLOOKUP($A15-90,'Class III Futures - 2021'!$A$2:$BI$156,51,TRUE)</f>
        <v>17.28</v>
      </c>
      <c r="W15" s="14">
        <f>VLOOKUP($A15-90,'Class IV Futures - 2021'!$A$2:$BI$156,51,TRUE)</f>
        <v>16.309999999999999</v>
      </c>
      <c r="X15" s="12">
        <v>16.53</v>
      </c>
      <c r="Y15" s="7">
        <v>16.36</v>
      </c>
      <c r="Z15" s="13"/>
      <c r="AA15" s="13"/>
    </row>
    <row r="16" spans="1:27" x14ac:dyDescent="0.25">
      <c r="A16" s="18">
        <v>44501</v>
      </c>
      <c r="B16" s="7">
        <v>19.059999999999999</v>
      </c>
      <c r="C16" s="7">
        <v>18.03</v>
      </c>
      <c r="D16" s="7">
        <f t="shared" si="2"/>
        <v>1.0299999999999976</v>
      </c>
      <c r="E16" s="7">
        <v>20.98</v>
      </c>
      <c r="F16" s="7">
        <v>14.73</v>
      </c>
      <c r="G16" s="7">
        <v>1.9338</v>
      </c>
      <c r="H16" s="9">
        <v>2.1541268000000002</v>
      </c>
      <c r="I16" s="9">
        <v>2.7536</v>
      </c>
      <c r="J16" s="9">
        <v>0.39489999999999997</v>
      </c>
      <c r="K16" s="7">
        <f t="shared" si="0"/>
        <v>22.393727699999999</v>
      </c>
      <c r="L16" s="7">
        <f t="shared" si="1"/>
        <v>20.68</v>
      </c>
      <c r="M16" s="7">
        <f t="shared" si="3"/>
        <v>1.7137276999999997</v>
      </c>
      <c r="N16" s="8">
        <v>4.2897999999999996</v>
      </c>
      <c r="O16" s="8">
        <v>3.4794999999999998</v>
      </c>
      <c r="P16" s="8">
        <v>5.7652000000000001</v>
      </c>
      <c r="Q16" s="20">
        <f t="shared" si="4"/>
        <v>31.567728863920369</v>
      </c>
      <c r="R16" s="20">
        <f t="shared" si="5"/>
        <v>1.7137276999999997</v>
      </c>
      <c r="S16" s="20">
        <f t="shared" si="6"/>
        <v>33.281456563920372</v>
      </c>
      <c r="T16" s="20">
        <f t="shared" si="7"/>
        <v>-2.0499999999999989</v>
      </c>
      <c r="U16" s="21">
        <f t="shared" si="8"/>
        <v>31.231456563920375</v>
      </c>
      <c r="V16" s="14">
        <f>VLOOKUP($A16-90,'Class III Futures - 2021'!$A$2:$BI$156,56,TRUE)</f>
        <v>17.04</v>
      </c>
      <c r="W16" s="14">
        <f>VLOOKUP($A16-90,'Class IV Futures - 2021'!$A$2:$BI$156,56,TRUE)</f>
        <v>15.78</v>
      </c>
      <c r="X16" s="12">
        <v>17.829999999999998</v>
      </c>
      <c r="Y16" s="7">
        <v>17.04</v>
      </c>
      <c r="Z16" s="13"/>
      <c r="AA16" s="13"/>
    </row>
    <row r="17" spans="1:27" x14ac:dyDescent="0.25">
      <c r="A17" s="18">
        <v>44531</v>
      </c>
      <c r="B17" s="7">
        <v>19.77</v>
      </c>
      <c r="C17" s="7">
        <v>18.36</v>
      </c>
      <c r="D17" s="7">
        <f t="shared" si="2"/>
        <v>1.4100000000000001</v>
      </c>
      <c r="E17" s="7">
        <v>22.17</v>
      </c>
      <c r="F17" s="7">
        <v>15.2</v>
      </c>
      <c r="G17" s="7">
        <v>2.1438999999999999</v>
      </c>
      <c r="H17" s="9">
        <v>2.2919385999999999</v>
      </c>
      <c r="I17" s="9">
        <v>2.5937000000000001</v>
      </c>
      <c r="J17" s="9">
        <v>0.45319999999999999</v>
      </c>
      <c r="K17" s="7">
        <f t="shared" si="0"/>
        <v>23.750031559999996</v>
      </c>
      <c r="L17" s="7">
        <f t="shared" si="1"/>
        <v>21.04</v>
      </c>
      <c r="M17" s="7">
        <f t="shared" si="3"/>
        <v>2.7100315599999973</v>
      </c>
      <c r="N17" s="8">
        <v>4.2923999999999998</v>
      </c>
      <c r="O17" s="8">
        <v>3.4672000000000001</v>
      </c>
      <c r="P17" s="8">
        <v>5.7683999999999997</v>
      </c>
      <c r="Q17" s="20">
        <f t="shared" si="4"/>
        <v>31.567728863920369</v>
      </c>
      <c r="R17" s="20">
        <f t="shared" si="5"/>
        <v>2.7100315599999973</v>
      </c>
      <c r="S17" s="20">
        <f t="shared" si="6"/>
        <v>34.27776042392037</v>
      </c>
      <c r="T17" s="20">
        <f t="shared" si="7"/>
        <v>-2.8900000000000006</v>
      </c>
      <c r="U17" s="21">
        <f t="shared" si="8"/>
        <v>31.387760423920369</v>
      </c>
      <c r="V17" s="14">
        <f>VLOOKUP($A17-90,'Class III Futures - 2021'!$A$2:$BI$156,61,TRUE)</f>
        <v>17.100000000000001</v>
      </c>
      <c r="W17" s="14">
        <f>VLOOKUP($A17-90,'Class IV Futures - 2021'!$A$2:$BI$156,61,TRUE)</f>
        <v>16.829999999999998</v>
      </c>
      <c r="X17" s="12">
        <v>18.03</v>
      </c>
      <c r="Y17" s="7">
        <v>18.79</v>
      </c>
      <c r="Z17" s="13"/>
      <c r="AA17" s="13"/>
    </row>
    <row r="19" spans="1:27" x14ac:dyDescent="0.25">
      <c r="A19" t="s">
        <v>219</v>
      </c>
    </row>
  </sheetData>
  <sheetProtection algorithmName="SHA-512" hashValue="QRrVjLaY4g5gxze2j4XpSLFP643tsrdzgZQE2vLXYTDfbDvMrrYiH1TLW+razLCRP7Pfww4z8D3w8PwyoRT+fw==" saltValue="hpsVdTxiNHBRRPEVi/xsDw==" spinCount="100000" sheet="1" objects="1" scenarios="1"/>
  <mergeCells count="5">
    <mergeCell ref="V4:W4"/>
    <mergeCell ref="Q4:U4"/>
    <mergeCell ref="K4:M4"/>
    <mergeCell ref="A4:J4"/>
    <mergeCell ref="X4:Y4"/>
  </mergeCells>
  <phoneticPr fontId="4" type="noConversion"/>
  <pageMargins left="0.7" right="0.7" top="0.75" bottom="0.75" header="0.3" footer="0.3"/>
  <pageSetup scale="51" fitToHeight="0" orientation="landscape" horizontalDpi="1200" verticalDpi="1200" r:id="rId1"/>
  <headerFooter>
    <oddHeader>&amp;RNMPF - 32</oddHeader>
    <oddFooter>&amp;LNMPF - 32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4839-CD23-4707-B88B-3E1D72469C35}">
  <dimension ref="A1:AA19"/>
  <sheetViews>
    <sheetView view="pageLayout" topLeftCell="A9" zoomScaleNormal="100" workbookViewId="0">
      <selection activeCell="I30" sqref="I30"/>
    </sheetView>
  </sheetViews>
  <sheetFormatPr defaultRowHeight="15" x14ac:dyDescent="0.25"/>
  <cols>
    <col min="5" max="5" width="13.140625" bestFit="1" customWidth="1"/>
    <col min="6" max="6" width="13.57031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4" t="s">
        <v>10</v>
      </c>
      <c r="O4" s="4"/>
      <c r="P4" s="4"/>
      <c r="Q4" s="26" t="s">
        <v>20</v>
      </c>
      <c r="R4" s="26"/>
      <c r="S4" s="26"/>
      <c r="T4" s="26"/>
      <c r="U4" s="26"/>
      <c r="V4" s="25" t="s">
        <v>21</v>
      </c>
      <c r="W4" s="25"/>
      <c r="X4" s="29" t="s">
        <v>53</v>
      </c>
      <c r="Y4" s="29"/>
    </row>
    <row r="5" spans="1:27" ht="60" x14ac:dyDescent="0.25">
      <c r="A5" s="6">
        <v>2022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16</v>
      </c>
      <c r="W5" s="15" t="s">
        <v>22</v>
      </c>
      <c r="X5" s="19" t="s">
        <v>16</v>
      </c>
      <c r="Y5" s="19" t="s">
        <v>22</v>
      </c>
    </row>
    <row r="6" spans="1:27" x14ac:dyDescent="0.25">
      <c r="A6" s="18">
        <v>44562</v>
      </c>
      <c r="B6" s="7">
        <v>21.63</v>
      </c>
      <c r="C6" s="12">
        <v>20.38</v>
      </c>
      <c r="D6" s="7">
        <f t="shared" ref="D6:D17" si="0">B6-C6</f>
        <v>1.25</v>
      </c>
      <c r="E6" s="7">
        <v>22.71</v>
      </c>
      <c r="F6" s="7">
        <v>15.21</v>
      </c>
      <c r="G6" s="7">
        <v>2.2959999999999998</v>
      </c>
      <c r="H6" s="9">
        <v>2.9567000000000001</v>
      </c>
      <c r="I6" s="9">
        <v>2.3563000000000001</v>
      </c>
      <c r="J6" s="9">
        <v>0.52490000000000003</v>
      </c>
      <c r="K6" s="7">
        <f t="shared" ref="K6:K17" si="1">N6*G6+(1-N6/100)*F6</f>
        <v>24.402614419999999</v>
      </c>
      <c r="L6" s="7">
        <f t="shared" ref="L6:L17" si="2">ROUND(H6*N6+0.965*(I6*O6+J6*P6),2)</f>
        <v>23.28</v>
      </c>
      <c r="M6" s="7">
        <f t="shared" ref="M6:M17" si="3">K6-L6</f>
        <v>1.1226144199999979</v>
      </c>
      <c r="N6" s="8">
        <v>4.2877999999999998</v>
      </c>
      <c r="O6" s="8">
        <v>3.3774999999999999</v>
      </c>
      <c r="P6" s="8">
        <v>5.7729999999999997</v>
      </c>
      <c r="Q6" s="12">
        <f t="shared" ref="Q6:Q17" si="4">$G$2</f>
        <v>31.567728863920369</v>
      </c>
      <c r="R6" s="12">
        <f t="shared" ref="R6:R17" si="5">+M6</f>
        <v>1.1226144199999979</v>
      </c>
      <c r="S6" s="12">
        <f t="shared" ref="S6:S17" si="6">SUM(Q6:R6)</f>
        <v>32.69034328392037</v>
      </c>
      <c r="T6" s="12">
        <f t="shared" ref="T6:T17" si="7">-X6+V6-Y6+W6</f>
        <v>-2.9599999999999973</v>
      </c>
      <c r="U6" s="7">
        <f t="shared" ref="U6:U17" si="8">+S6+T6</f>
        <v>29.730343283920373</v>
      </c>
      <c r="V6" s="14">
        <f>VLOOKUP($A6-90,'Class III Futures - 2022'!$A$2:$BI$156,6,TRUE)</f>
        <v>17.87</v>
      </c>
      <c r="W6" s="14">
        <f>VLOOKUP($A6-90,'Class IV Futures - 2022'!$A$2:$BI$156,6,TRUE)</f>
        <v>17.41</v>
      </c>
      <c r="X6" s="12">
        <v>18.36</v>
      </c>
      <c r="Y6" s="7">
        <v>19.88</v>
      </c>
      <c r="Z6" s="13"/>
      <c r="AA6" s="13"/>
    </row>
    <row r="7" spans="1:27" x14ac:dyDescent="0.25">
      <c r="A7" s="18">
        <f t="shared" ref="A7:A17" si="9">EDATE(A6,1)</f>
        <v>44593</v>
      </c>
      <c r="B7" s="7">
        <v>22.4</v>
      </c>
      <c r="C7" s="12">
        <v>20.91</v>
      </c>
      <c r="D7" s="7">
        <f t="shared" si="0"/>
        <v>1.4899999999999984</v>
      </c>
      <c r="E7" s="7">
        <v>24.64</v>
      </c>
      <c r="F7" s="7">
        <v>15.44</v>
      </c>
      <c r="G7" s="7">
        <v>2.7837000000000001</v>
      </c>
      <c r="H7" s="9">
        <v>3.0218083</v>
      </c>
      <c r="I7" s="9">
        <v>2.3168000000000002</v>
      </c>
      <c r="J7" s="9">
        <v>0.59830000000000005</v>
      </c>
      <c r="K7" s="7">
        <f t="shared" si="1"/>
        <v>26.686304890000002</v>
      </c>
      <c r="L7" s="7">
        <f t="shared" si="2"/>
        <v>23.8</v>
      </c>
      <c r="M7" s="7">
        <f t="shared" si="3"/>
        <v>2.8863048900000017</v>
      </c>
      <c r="N7" s="8">
        <v>4.2773000000000003</v>
      </c>
      <c r="O7" s="8">
        <v>3.3685</v>
      </c>
      <c r="P7" s="8">
        <v>5.7899000000000003</v>
      </c>
      <c r="Q7" s="12">
        <f t="shared" si="4"/>
        <v>31.567728863920369</v>
      </c>
      <c r="R7" s="12">
        <f t="shared" si="5"/>
        <v>2.8863048900000017</v>
      </c>
      <c r="S7" s="12">
        <f t="shared" si="6"/>
        <v>34.45403375392037</v>
      </c>
      <c r="T7" s="12">
        <f t="shared" si="7"/>
        <v>-6.4799999999999969</v>
      </c>
      <c r="U7" s="7">
        <f t="shared" si="8"/>
        <v>27.974033753920374</v>
      </c>
      <c r="V7" s="14">
        <f>VLOOKUP($A7-90,'Class III Futures - 2022'!$A$2:$BI$156,11,TRUE)</f>
        <v>17.96</v>
      </c>
      <c r="W7" s="14">
        <f>VLOOKUP($A7-90,'Class IV Futures - 2022'!$A$2:$BI$156,11,TRUE)</f>
        <v>19.03</v>
      </c>
      <c r="X7" s="12">
        <v>20.38</v>
      </c>
      <c r="Y7" s="7">
        <v>23.09</v>
      </c>
      <c r="Z7" s="13"/>
      <c r="AA7" s="13"/>
    </row>
    <row r="8" spans="1:27" x14ac:dyDescent="0.25">
      <c r="A8" s="18">
        <f t="shared" si="9"/>
        <v>44621</v>
      </c>
      <c r="B8" s="7">
        <v>23.73</v>
      </c>
      <c r="C8" s="12">
        <v>22.45</v>
      </c>
      <c r="D8" s="7">
        <f t="shared" si="0"/>
        <v>1.2800000000000011</v>
      </c>
      <c r="E8" s="7">
        <v>25.88</v>
      </c>
      <c r="F8" s="7">
        <v>15.89</v>
      </c>
      <c r="G8" s="7">
        <v>3.0137999999999998</v>
      </c>
      <c r="H8" s="9">
        <v>3.0934995000000001</v>
      </c>
      <c r="I8" s="9">
        <v>2.7181999999999999</v>
      </c>
      <c r="J8" s="9">
        <v>0.61309999999999998</v>
      </c>
      <c r="K8" s="7">
        <f t="shared" si="1"/>
        <v>27.89314156</v>
      </c>
      <c r="L8" s="7">
        <f t="shared" si="2"/>
        <v>25.16</v>
      </c>
      <c r="M8" s="7">
        <f t="shared" si="3"/>
        <v>2.73314156</v>
      </c>
      <c r="N8" s="8">
        <v>4.2043999999999997</v>
      </c>
      <c r="O8" s="8">
        <v>3.3338999999999999</v>
      </c>
      <c r="P8" s="8">
        <v>5.7634999999999996</v>
      </c>
      <c r="Q8" s="12">
        <f t="shared" si="4"/>
        <v>31.567728863920369</v>
      </c>
      <c r="R8" s="12">
        <f t="shared" si="5"/>
        <v>2.73314156</v>
      </c>
      <c r="S8" s="12">
        <f t="shared" si="6"/>
        <v>34.300870423920372</v>
      </c>
      <c r="T8" s="12">
        <f t="shared" si="7"/>
        <v>-6.3500000000000014</v>
      </c>
      <c r="U8" s="7">
        <f t="shared" si="8"/>
        <v>27.950870423920371</v>
      </c>
      <c r="V8" s="14">
        <f>VLOOKUP($A8-90,'Class III Futures - 2022'!$A$2:$BI$156,16,TRUE)</f>
        <v>18.95</v>
      </c>
      <c r="W8" s="14">
        <f>VLOOKUP($A8-90,'Class IV Futures - 2022'!$A$2:$BI$156,16,TRUE)</f>
        <v>19.61</v>
      </c>
      <c r="X8" s="12">
        <v>20.91</v>
      </c>
      <c r="Y8" s="7">
        <v>24</v>
      </c>
      <c r="Z8" s="13"/>
      <c r="AA8" s="13"/>
    </row>
    <row r="9" spans="1:27" x14ac:dyDescent="0.25">
      <c r="A9" s="18">
        <f t="shared" si="9"/>
        <v>44652</v>
      </c>
      <c r="B9" s="7">
        <v>25.43</v>
      </c>
      <c r="C9" s="12">
        <v>24.42</v>
      </c>
      <c r="D9" s="7">
        <f t="shared" si="0"/>
        <v>1.009999999999998</v>
      </c>
      <c r="E9" s="7">
        <v>27.38</v>
      </c>
      <c r="F9" s="7">
        <v>16.98</v>
      </c>
      <c r="G9" s="7">
        <v>3.1398000000000001</v>
      </c>
      <c r="H9" s="9">
        <v>3.1460569000000005</v>
      </c>
      <c r="I9" s="9">
        <v>3.4239000000000002</v>
      </c>
      <c r="J9" s="9">
        <v>0.55649999999999999</v>
      </c>
      <c r="K9" s="7">
        <f t="shared" si="1"/>
        <v>29.167098000000003</v>
      </c>
      <c r="L9" s="7">
        <f t="shared" si="2"/>
        <v>26.95</v>
      </c>
      <c r="M9" s="7">
        <f t="shared" si="3"/>
        <v>2.2170980000000036</v>
      </c>
      <c r="N9" s="8">
        <v>4.1033999999999997</v>
      </c>
      <c r="O9" s="8">
        <v>3.3098999999999998</v>
      </c>
      <c r="P9" s="8">
        <v>5.7812999999999999</v>
      </c>
      <c r="Q9" s="12">
        <f t="shared" si="4"/>
        <v>31.567728863920369</v>
      </c>
      <c r="R9" s="12">
        <f t="shared" si="5"/>
        <v>2.2170980000000036</v>
      </c>
      <c r="S9" s="12">
        <f t="shared" si="6"/>
        <v>33.784826863920372</v>
      </c>
      <c r="T9" s="12">
        <f t="shared" si="7"/>
        <v>-5.4500000000000028</v>
      </c>
      <c r="U9" s="7">
        <f t="shared" si="8"/>
        <v>28.33482686392037</v>
      </c>
      <c r="V9" s="14">
        <f>VLOOKUP($A9-90,'Class III Futures - 2022'!$A$2:$BI$156,21,TRUE)</f>
        <v>20.49</v>
      </c>
      <c r="W9" s="14">
        <f>VLOOKUP($A9-90,'Class IV Futures - 2022'!$A$2:$BI$156,21,TRUE)</f>
        <v>21.33</v>
      </c>
      <c r="X9" s="12">
        <v>22.45</v>
      </c>
      <c r="Y9" s="7">
        <v>24.82</v>
      </c>
      <c r="Z9" s="13"/>
      <c r="AA9" s="13"/>
    </row>
    <row r="10" spans="1:27" x14ac:dyDescent="0.25">
      <c r="A10" s="18">
        <f t="shared" si="9"/>
        <v>44682</v>
      </c>
      <c r="B10" s="7">
        <v>25.85</v>
      </c>
      <c r="C10" s="12">
        <v>25.21</v>
      </c>
      <c r="D10" s="7">
        <f t="shared" si="0"/>
        <v>0.64000000000000057</v>
      </c>
      <c r="E10" s="7">
        <v>28.45</v>
      </c>
      <c r="F10" s="7">
        <v>17.989999999999998</v>
      </c>
      <c r="G10" s="7">
        <v>3.1673</v>
      </c>
      <c r="H10" s="9">
        <v>3.1056095000000004</v>
      </c>
      <c r="I10" s="9">
        <v>3.8696000000000002</v>
      </c>
      <c r="J10" s="9">
        <v>0.48570000000000002</v>
      </c>
      <c r="K10" s="7">
        <f t="shared" si="1"/>
        <v>30.210557179999995</v>
      </c>
      <c r="L10" s="7">
        <f t="shared" si="2"/>
        <v>27.66</v>
      </c>
      <c r="M10" s="7">
        <f t="shared" si="3"/>
        <v>2.5505571799999949</v>
      </c>
      <c r="N10" s="8">
        <v>4.0907</v>
      </c>
      <c r="O10" s="8">
        <v>3.2778999999999998</v>
      </c>
      <c r="P10" s="8">
        <v>5.7907999999999999</v>
      </c>
      <c r="Q10" s="12">
        <f t="shared" si="4"/>
        <v>31.567728863920369</v>
      </c>
      <c r="R10" s="12">
        <f t="shared" si="5"/>
        <v>2.5505571799999949</v>
      </c>
      <c r="S10" s="12">
        <f t="shared" si="6"/>
        <v>34.118286043920364</v>
      </c>
      <c r="T10" s="12">
        <f t="shared" si="7"/>
        <v>-4.3299999999999983</v>
      </c>
      <c r="U10" s="7">
        <f t="shared" si="8"/>
        <v>29.788286043920365</v>
      </c>
      <c r="V10" s="14">
        <f>VLOOKUP($A10-90,'Class III Futures - 2022'!$A$2:$BI$156,26,TRUE)</f>
        <v>21.8</v>
      </c>
      <c r="W10" s="14">
        <f>VLOOKUP($A10-90,'Class IV Futures - 2022'!$A$2:$BI$156,26,TRUE)</f>
        <v>23.6</v>
      </c>
      <c r="X10" s="12">
        <v>24.42</v>
      </c>
      <c r="Y10" s="7">
        <v>25.31</v>
      </c>
      <c r="Z10" s="13"/>
      <c r="AA10" s="13"/>
    </row>
    <row r="11" spans="1:27" x14ac:dyDescent="0.25">
      <c r="A11" s="18">
        <f t="shared" si="9"/>
        <v>44713</v>
      </c>
      <c r="B11" s="7">
        <v>26.04</v>
      </c>
      <c r="C11" s="12">
        <v>24.33</v>
      </c>
      <c r="D11" s="7">
        <f t="shared" si="0"/>
        <v>1.7100000000000009</v>
      </c>
      <c r="E11" s="7">
        <v>28.87</v>
      </c>
      <c r="F11" s="7">
        <v>18.66</v>
      </c>
      <c r="G11" s="7">
        <v>3.1027999999999998</v>
      </c>
      <c r="H11" s="9">
        <v>3.3323087000000005</v>
      </c>
      <c r="I11" s="9">
        <v>3.4173</v>
      </c>
      <c r="J11" s="9">
        <v>0.42949999999999999</v>
      </c>
      <c r="K11" s="7">
        <f t="shared" si="1"/>
        <v>30.271725159999999</v>
      </c>
      <c r="L11" s="7">
        <f t="shared" si="2"/>
        <v>26.28</v>
      </c>
      <c r="M11" s="7">
        <f t="shared" si="3"/>
        <v>3.9917251599999979</v>
      </c>
      <c r="N11" s="8">
        <v>3.9817999999999998</v>
      </c>
      <c r="O11" s="8">
        <v>3.2160000000000002</v>
      </c>
      <c r="P11" s="8">
        <v>5.7950999999999997</v>
      </c>
      <c r="Q11" s="12">
        <f t="shared" si="4"/>
        <v>31.567728863920369</v>
      </c>
      <c r="R11" s="12">
        <f t="shared" si="5"/>
        <v>3.9917251599999979</v>
      </c>
      <c r="S11" s="12">
        <f t="shared" si="6"/>
        <v>35.559454023920367</v>
      </c>
      <c r="T11" s="12">
        <f t="shared" si="7"/>
        <v>-1.3299999999999983</v>
      </c>
      <c r="U11" s="7">
        <f t="shared" si="8"/>
        <v>34.229454023920368</v>
      </c>
      <c r="V11" s="14">
        <f>VLOOKUP($A11-90,'Class III Futures - 2022'!$A$2:$BI$156,31,TRUE)</f>
        <v>23.62</v>
      </c>
      <c r="W11" s="14">
        <f>VLOOKUP($A11-90,'Class IV Futures - 2022'!$A$2:$BI$156,31,TRUE)</f>
        <v>25.25</v>
      </c>
      <c r="X11" s="12">
        <v>25.21</v>
      </c>
      <c r="Y11" s="7">
        <v>24.99</v>
      </c>
      <c r="Z11" s="13"/>
      <c r="AA11" s="13"/>
    </row>
    <row r="12" spans="1:27" x14ac:dyDescent="0.25">
      <c r="A12" s="18">
        <f t="shared" si="9"/>
        <v>44743</v>
      </c>
      <c r="B12" s="7">
        <v>24.8</v>
      </c>
      <c r="C12" s="12">
        <v>22.52</v>
      </c>
      <c r="D12" s="7">
        <f t="shared" si="0"/>
        <v>2.2800000000000011</v>
      </c>
      <c r="E12" s="7">
        <v>28.87</v>
      </c>
      <c r="F12" s="7">
        <v>17.64</v>
      </c>
      <c r="G12" s="7">
        <v>3.3843000000000001</v>
      </c>
      <c r="H12" s="9">
        <v>3.3600406</v>
      </c>
      <c r="I12" s="9">
        <v>2.9116</v>
      </c>
      <c r="J12" s="9">
        <v>0.35959999999999998</v>
      </c>
      <c r="K12" s="7">
        <f t="shared" si="1"/>
        <v>30.273351780000002</v>
      </c>
      <c r="L12" s="7">
        <f t="shared" si="2"/>
        <v>24.16</v>
      </c>
      <c r="M12" s="7">
        <f t="shared" si="3"/>
        <v>6.1133517800000021</v>
      </c>
      <c r="N12" s="8">
        <v>3.9382000000000001</v>
      </c>
      <c r="O12" s="8">
        <v>3.1751999999999998</v>
      </c>
      <c r="P12" s="8">
        <v>5.7864000000000004</v>
      </c>
      <c r="Q12" s="12">
        <f t="shared" si="4"/>
        <v>31.567728863920369</v>
      </c>
      <c r="R12" s="12">
        <f t="shared" si="5"/>
        <v>6.1133517800000021</v>
      </c>
      <c r="S12" s="12">
        <f t="shared" si="6"/>
        <v>37.681080643920367</v>
      </c>
      <c r="T12" s="12">
        <f t="shared" si="7"/>
        <v>-0.65999999999999659</v>
      </c>
      <c r="U12" s="7">
        <f t="shared" si="8"/>
        <v>37.021080643920371</v>
      </c>
      <c r="V12" s="14">
        <f>VLOOKUP($A12-90,'Class III Futures - 2022'!$A$2:$BI$156,36,TRUE)</f>
        <v>24.35</v>
      </c>
      <c r="W12" s="14">
        <f>VLOOKUP($A12-90,'Class IV Futures - 2022'!$A$2:$BI$156,36,TRUE)</f>
        <v>25.15</v>
      </c>
      <c r="X12" s="12">
        <v>24.33</v>
      </c>
      <c r="Y12" s="7">
        <v>25.83</v>
      </c>
      <c r="Z12" s="13"/>
      <c r="AA12" s="13"/>
    </row>
    <row r="13" spans="1:27" x14ac:dyDescent="0.25">
      <c r="A13" s="18">
        <f t="shared" si="9"/>
        <v>44774</v>
      </c>
      <c r="B13" s="7">
        <v>23.16</v>
      </c>
      <c r="C13" s="12">
        <v>20.100000000000001</v>
      </c>
      <c r="D13" s="7">
        <f t="shared" si="0"/>
        <v>3.0599999999999987</v>
      </c>
      <c r="E13" s="7">
        <v>28.13</v>
      </c>
      <c r="F13" s="7">
        <v>16.75</v>
      </c>
      <c r="G13" s="7">
        <v>3.4186000000000001</v>
      </c>
      <c r="H13" s="9">
        <v>3.4070999999999998</v>
      </c>
      <c r="I13" s="9">
        <v>2.1417000000000002</v>
      </c>
      <c r="J13" s="9">
        <v>0.31459999999999999</v>
      </c>
      <c r="K13" s="7">
        <f t="shared" si="1"/>
        <v>29.582091699999999</v>
      </c>
      <c r="L13" s="7">
        <f t="shared" si="2"/>
        <v>21.88</v>
      </c>
      <c r="M13" s="7">
        <f t="shared" si="3"/>
        <v>7.7020917000000004</v>
      </c>
      <c r="N13" s="8">
        <v>3.9470000000000001</v>
      </c>
      <c r="O13" s="8">
        <v>3.2342</v>
      </c>
      <c r="P13" s="8">
        <v>5.7664</v>
      </c>
      <c r="Q13" s="12">
        <f t="shared" si="4"/>
        <v>31.567728863920369</v>
      </c>
      <c r="R13" s="12">
        <f t="shared" si="5"/>
        <v>7.7020917000000004</v>
      </c>
      <c r="S13" s="12">
        <f t="shared" si="6"/>
        <v>39.269820563920369</v>
      </c>
      <c r="T13" s="12">
        <f t="shared" si="7"/>
        <v>-0.31999999999999673</v>
      </c>
      <c r="U13" s="7">
        <f t="shared" si="8"/>
        <v>38.949820563920369</v>
      </c>
      <c r="V13" s="14">
        <f>VLOOKUP($A13-90,'Class III Futures - 2022'!$A$2:$BI$156,41,TRUE)</f>
        <v>24.1</v>
      </c>
      <c r="W13" s="14">
        <f>VLOOKUP($A13-90,'Class IV Futures - 2022'!$A$2:$BI$156,41,TRUE)</f>
        <v>23.89</v>
      </c>
      <c r="X13" s="12">
        <v>22.52</v>
      </c>
      <c r="Y13" s="7">
        <v>25.79</v>
      </c>
      <c r="Z13" s="13"/>
      <c r="AA13" s="13"/>
    </row>
    <row r="14" spans="1:27" x14ac:dyDescent="0.25">
      <c r="A14" s="18">
        <f t="shared" si="9"/>
        <v>44805</v>
      </c>
      <c r="B14" s="7">
        <v>22.55</v>
      </c>
      <c r="C14" s="12">
        <v>19.82</v>
      </c>
      <c r="D14" s="7">
        <f t="shared" si="0"/>
        <v>2.7300000000000004</v>
      </c>
      <c r="E14" s="7">
        <v>26.62</v>
      </c>
      <c r="F14" s="7">
        <v>15.07</v>
      </c>
      <c r="G14" s="7">
        <v>3.4500999999999999</v>
      </c>
      <c r="H14" s="9">
        <v>3.5653051000000002</v>
      </c>
      <c r="I14" s="9">
        <v>1.8847</v>
      </c>
      <c r="J14" s="9">
        <v>0.29980000000000001</v>
      </c>
      <c r="K14" s="7">
        <f t="shared" si="1"/>
        <v>28.366252060000001</v>
      </c>
      <c r="L14" s="7">
        <f t="shared" si="2"/>
        <v>22.02</v>
      </c>
      <c r="M14" s="7">
        <f t="shared" si="3"/>
        <v>6.3462520600000012</v>
      </c>
      <c r="N14" s="8">
        <v>4.0298999999999996</v>
      </c>
      <c r="O14" s="8">
        <v>3.2911000000000001</v>
      </c>
      <c r="P14" s="8">
        <v>5.7689000000000004</v>
      </c>
      <c r="Q14" s="12">
        <f t="shared" si="4"/>
        <v>31.567728863920369</v>
      </c>
      <c r="R14" s="12">
        <f t="shared" si="5"/>
        <v>6.3462520600000012</v>
      </c>
      <c r="S14" s="12">
        <f t="shared" si="6"/>
        <v>37.91398092392037</v>
      </c>
      <c r="T14" s="12">
        <f t="shared" si="7"/>
        <v>5.3300000000000018</v>
      </c>
      <c r="U14" s="7">
        <f t="shared" si="8"/>
        <v>43.243980923920375</v>
      </c>
      <c r="V14" s="14">
        <f>VLOOKUP($A14-90,'Class III Futures - 2022'!$A$2:$BI$156,46,TRUE)</f>
        <v>24.42</v>
      </c>
      <c r="W14" s="14">
        <f>VLOOKUP($A14-90,'Class IV Futures - 2022'!$A$2:$BI$156,46,TRUE)</f>
        <v>25.82</v>
      </c>
      <c r="X14" s="12">
        <v>20.100000000000001</v>
      </c>
      <c r="Y14" s="7">
        <v>24.81</v>
      </c>
      <c r="Z14" s="13"/>
      <c r="AA14" s="13"/>
    </row>
    <row r="15" spans="1:27" x14ac:dyDescent="0.25">
      <c r="A15" s="18">
        <f t="shared" si="9"/>
        <v>44835</v>
      </c>
      <c r="B15" s="7">
        <v>23.38</v>
      </c>
      <c r="C15" s="12">
        <v>21.81</v>
      </c>
      <c r="D15" s="7">
        <f t="shared" si="0"/>
        <v>1.5700000000000003</v>
      </c>
      <c r="E15" s="7">
        <v>25.71</v>
      </c>
      <c r="F15" s="7">
        <v>13.6</v>
      </c>
      <c r="G15" s="7">
        <v>3.5971000000000002</v>
      </c>
      <c r="H15" s="9">
        <v>3.6567356000000002</v>
      </c>
      <c r="I15" s="9">
        <v>2.4512</v>
      </c>
      <c r="J15" s="9">
        <v>0.29520000000000002</v>
      </c>
      <c r="K15" s="7">
        <f t="shared" si="1"/>
        <v>28.004752090000004</v>
      </c>
      <c r="L15" s="7">
        <f t="shared" si="2"/>
        <v>24.9</v>
      </c>
      <c r="M15" s="7">
        <f t="shared" si="3"/>
        <v>3.1047520900000052</v>
      </c>
      <c r="N15" s="8">
        <v>4.1619000000000002</v>
      </c>
      <c r="O15" s="8">
        <v>3.3978999999999999</v>
      </c>
      <c r="P15" s="8">
        <v>5.7736000000000001</v>
      </c>
      <c r="Q15" s="12">
        <f t="shared" si="4"/>
        <v>31.567728863920369</v>
      </c>
      <c r="R15" s="12">
        <f t="shared" si="5"/>
        <v>3.1047520900000052</v>
      </c>
      <c r="S15" s="12">
        <f t="shared" si="6"/>
        <v>34.67248095392037</v>
      </c>
      <c r="T15" s="12">
        <f t="shared" si="7"/>
        <v>2.7600000000000016</v>
      </c>
      <c r="U15" s="7">
        <f t="shared" si="8"/>
        <v>37.432480953920376</v>
      </c>
      <c r="V15" s="14">
        <f>VLOOKUP($A15-90,'Class III Futures - 2022'!$A$2:$BI$156,51,TRUE)</f>
        <v>22.7</v>
      </c>
      <c r="W15" s="14">
        <f>VLOOKUP($A15-90,'Class IV Futures - 2022'!$A$2:$BI$156,51,TRUE)</f>
        <v>24.51</v>
      </c>
      <c r="X15" s="12">
        <v>19.82</v>
      </c>
      <c r="Y15" s="7">
        <v>24.63</v>
      </c>
      <c r="Z15" s="13"/>
      <c r="AA15" s="13"/>
    </row>
    <row r="16" spans="1:27" x14ac:dyDescent="0.25">
      <c r="A16" s="18">
        <f t="shared" si="9"/>
        <v>44866</v>
      </c>
      <c r="B16" s="7">
        <v>22.98</v>
      </c>
      <c r="C16" s="12">
        <v>21.01</v>
      </c>
      <c r="D16" s="7">
        <f t="shared" si="0"/>
        <v>1.9699999999999989</v>
      </c>
      <c r="E16" s="7">
        <v>27.09</v>
      </c>
      <c r="F16" s="7">
        <v>14.63</v>
      </c>
      <c r="G16" s="7">
        <v>3.7073999999999998</v>
      </c>
      <c r="H16" s="9">
        <v>3.3720295</v>
      </c>
      <c r="I16" s="9">
        <v>2.5373999999999999</v>
      </c>
      <c r="J16" s="9">
        <v>0.28370000000000001</v>
      </c>
      <c r="K16" s="7">
        <f t="shared" si="1"/>
        <v>29.906406779999998</v>
      </c>
      <c r="L16" s="7">
        <f t="shared" si="2"/>
        <v>24.56</v>
      </c>
      <c r="M16" s="7">
        <f t="shared" si="3"/>
        <v>5.3464067799999988</v>
      </c>
      <c r="N16" s="8">
        <v>4.2897999999999996</v>
      </c>
      <c r="O16" s="8">
        <v>3.4794999999999998</v>
      </c>
      <c r="P16" s="8">
        <v>5.7652000000000001</v>
      </c>
      <c r="Q16" s="12">
        <f t="shared" si="4"/>
        <v>31.567728863920369</v>
      </c>
      <c r="R16" s="12">
        <f t="shared" si="5"/>
        <v>5.3464067799999988</v>
      </c>
      <c r="S16" s="12">
        <f t="shared" si="6"/>
        <v>36.914135643920368</v>
      </c>
      <c r="T16" s="12">
        <f t="shared" si="7"/>
        <v>-5.1099999999999994</v>
      </c>
      <c r="U16" s="7">
        <f t="shared" si="8"/>
        <v>31.804135643920368</v>
      </c>
      <c r="V16" s="14">
        <f>VLOOKUP($A16-90,'Class III Futures - 2022'!$A$2:$BI$156,56,TRUE)</f>
        <v>20.059999999999999</v>
      </c>
      <c r="W16" s="14">
        <f>VLOOKUP($A16-90,'Class IV Futures - 2022'!$A$2:$BI$156,56,TRUE)</f>
        <v>21.6</v>
      </c>
      <c r="X16" s="12">
        <v>21.81</v>
      </c>
      <c r="Y16" s="7">
        <v>24.96</v>
      </c>
      <c r="Z16" s="13"/>
      <c r="AA16" s="13"/>
    </row>
    <row r="17" spans="1:27" x14ac:dyDescent="0.25">
      <c r="A17" s="18">
        <f t="shared" si="9"/>
        <v>44896</v>
      </c>
      <c r="B17" s="7">
        <v>22.15</v>
      </c>
      <c r="C17" s="12">
        <v>20.5</v>
      </c>
      <c r="D17" s="7">
        <f t="shared" si="0"/>
        <v>1.6499999999999986</v>
      </c>
      <c r="E17" s="7">
        <v>25.58</v>
      </c>
      <c r="F17" s="7">
        <v>14.45</v>
      </c>
      <c r="G17" s="7">
        <v>3.3246000000000002</v>
      </c>
      <c r="H17" s="9">
        <v>3.1539284000000003</v>
      </c>
      <c r="I17" s="9">
        <v>2.6568000000000001</v>
      </c>
      <c r="J17" s="9">
        <v>0.26519999999999999</v>
      </c>
      <c r="K17" s="7">
        <f t="shared" si="1"/>
        <v>28.100261240000002</v>
      </c>
      <c r="L17" s="7">
        <f t="shared" si="2"/>
        <v>23.9</v>
      </c>
      <c r="M17" s="7">
        <f t="shared" si="3"/>
        <v>4.2002612400000032</v>
      </c>
      <c r="N17" s="8">
        <v>4.2923999999999998</v>
      </c>
      <c r="O17" s="8">
        <v>3.4672000000000001</v>
      </c>
      <c r="P17" s="8">
        <v>5.7683999999999997</v>
      </c>
      <c r="Q17" s="12">
        <f t="shared" si="4"/>
        <v>31.567728863920369</v>
      </c>
      <c r="R17" s="12">
        <f t="shared" si="5"/>
        <v>4.2002612400000032</v>
      </c>
      <c r="S17" s="12">
        <f t="shared" si="6"/>
        <v>35.767990103920368</v>
      </c>
      <c r="T17" s="12">
        <f t="shared" si="7"/>
        <v>-0.62000000000000099</v>
      </c>
      <c r="U17" s="7">
        <f t="shared" si="8"/>
        <v>35.147990103920364</v>
      </c>
      <c r="V17" s="14">
        <f>VLOOKUP($A17-90,'Class III Futures - 2022'!$A$2:$BI$156,61,TRUE)</f>
        <v>20.69</v>
      </c>
      <c r="W17" s="14">
        <f>VLOOKUP($A17-90,'Class IV Futures - 2022'!$A$2:$BI$156,61,TRUE)</f>
        <v>23</v>
      </c>
      <c r="X17" s="12">
        <v>21.01</v>
      </c>
      <c r="Y17" s="7">
        <v>23.3</v>
      </c>
      <c r="Z17" s="13"/>
      <c r="AA17" s="13"/>
    </row>
    <row r="19" spans="1:27" x14ac:dyDescent="0.25">
      <c r="A19" t="s">
        <v>219</v>
      </c>
    </row>
  </sheetData>
  <sheetProtection algorithmName="SHA-512" hashValue="Qe0P4m35BPvERQGdvYY6bHotwGK995FPzsAoFtyIFuAMGfJc+UKgBtqrkTUHHuEzGul0iQBwFxbUJE7vPGUz3g==" saltValue="moGQCM1N3Db5LC+bbp/o/g==" spinCount="100000" sheet="1" objects="1" scenarios="1"/>
  <mergeCells count="5">
    <mergeCell ref="V4:W4"/>
    <mergeCell ref="Q4:U4"/>
    <mergeCell ref="K4:M4"/>
    <mergeCell ref="A4:J4"/>
    <mergeCell ref="X4:Y4"/>
  </mergeCells>
  <pageMargins left="0.7" right="0.7" top="0.75" bottom="0.75" header="0.3" footer="0.3"/>
  <pageSetup scale="51" fitToHeight="0" orientation="landscape" horizontalDpi="1200" verticalDpi="1200" r:id="rId1"/>
  <headerFooter>
    <oddHeader>&amp;RNMPF - 32</oddHeader>
    <oddFooter>&amp;LNMPF - 32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69CD-22C3-40F5-A21A-180071E85794}">
  <dimension ref="A1:AA19"/>
  <sheetViews>
    <sheetView view="pageLayout" topLeftCell="A5" zoomScaleNormal="100" workbookViewId="0">
      <selection activeCell="I30" sqref="I30"/>
    </sheetView>
  </sheetViews>
  <sheetFormatPr defaultRowHeight="15" x14ac:dyDescent="0.25"/>
  <cols>
    <col min="5" max="5" width="13.140625" bestFit="1" customWidth="1"/>
    <col min="6" max="6" width="13.57031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4" t="s">
        <v>10</v>
      </c>
      <c r="O4" s="4"/>
      <c r="P4" s="4"/>
      <c r="Q4" s="26" t="s">
        <v>20</v>
      </c>
      <c r="R4" s="26"/>
      <c r="S4" s="26"/>
      <c r="T4" s="26"/>
      <c r="U4" s="26"/>
      <c r="V4" s="25" t="s">
        <v>21</v>
      </c>
      <c r="W4" s="25"/>
      <c r="X4" s="29" t="s">
        <v>53</v>
      </c>
      <c r="Y4" s="29"/>
    </row>
    <row r="5" spans="1:27" ht="60" x14ac:dyDescent="0.25">
      <c r="A5" s="6">
        <v>2022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44927</v>
      </c>
      <c r="B6" s="7">
        <v>21.12</v>
      </c>
      <c r="C6" s="12">
        <v>19.43</v>
      </c>
      <c r="D6" s="7">
        <f t="shared" ref="D6:D11" si="0">B6-C6</f>
        <v>1.6900000000000013</v>
      </c>
      <c r="E6" s="7">
        <v>25.41</v>
      </c>
      <c r="F6" s="7">
        <v>14.32</v>
      </c>
      <c r="G6" s="7">
        <v>3.3127</v>
      </c>
      <c r="H6" s="9">
        <v>2.7712524000000003</v>
      </c>
      <c r="I6" s="9">
        <v>2.8058000000000001</v>
      </c>
      <c r="J6" s="9">
        <v>0.23430000000000001</v>
      </c>
      <c r="K6" s="7">
        <f t="shared" ref="K6:K11" si="1">N6*G6+(1-N6/100)*F6</f>
        <v>27.661376349999998</v>
      </c>
      <c r="L6" s="7">
        <f t="shared" ref="L6:L11" si="2">ROUND(H6*N6+0.965*(I6*O6+J6*P6),2)</f>
        <v>22.16</v>
      </c>
      <c r="M6" s="7">
        <f t="shared" ref="M6:M11" si="3">K6-L6</f>
        <v>5.5013763499999975</v>
      </c>
      <c r="N6" s="8">
        <v>4.2092999999999998</v>
      </c>
      <c r="O6" s="8">
        <v>3.3929</v>
      </c>
      <c r="P6" s="8">
        <v>5.7946999999999997</v>
      </c>
      <c r="Q6" s="12">
        <f t="shared" ref="Q6:Q11" si="4">$G$2</f>
        <v>31.567728863920369</v>
      </c>
      <c r="R6" s="12">
        <f t="shared" ref="R6:R11" si="5">+M6</f>
        <v>5.5013763499999975</v>
      </c>
      <c r="S6" s="12">
        <f t="shared" ref="S6:S11" si="6">SUM(Q6:R6)</f>
        <v>37.069105213920366</v>
      </c>
      <c r="T6" s="12">
        <f t="shared" ref="T6:T11" si="7">-X6+V6-Y6+W6</f>
        <v>1.4299999999999997</v>
      </c>
      <c r="U6" s="7">
        <f t="shared" ref="U6:U11" si="8">+S6+T6</f>
        <v>38.499105213920366</v>
      </c>
      <c r="V6" s="14">
        <f>VLOOKUP($A6-90,'Class III Futures - 2023'!$A$2:$BI$156,6,TRUE)</f>
        <v>21.23</v>
      </c>
      <c r="W6" s="14">
        <f>VLOOKUP($A6-90,'Class IV Futures - 2023'!$A$2:$BI$156,6,TRUE)</f>
        <v>22.82</v>
      </c>
      <c r="X6" s="12">
        <v>20.5</v>
      </c>
      <c r="Y6" s="7">
        <v>22.12</v>
      </c>
      <c r="Z6" s="13"/>
      <c r="AA6" s="13"/>
    </row>
    <row r="7" spans="1:27" x14ac:dyDescent="0.25">
      <c r="A7" s="18">
        <f>EDATE(A6,1)</f>
        <v>44958</v>
      </c>
      <c r="B7" s="7">
        <v>19.78</v>
      </c>
      <c r="C7" s="12">
        <v>17.78</v>
      </c>
      <c r="D7" s="7">
        <f t="shared" si="0"/>
        <v>2</v>
      </c>
      <c r="E7" s="7">
        <v>23.78</v>
      </c>
      <c r="F7" s="7">
        <v>14.38</v>
      </c>
      <c r="G7" s="7">
        <v>2.8290000000000002</v>
      </c>
      <c r="H7" s="9">
        <v>2.7178473000000003</v>
      </c>
      <c r="I7" s="9">
        <v>2.3650000000000002</v>
      </c>
      <c r="J7" s="9">
        <v>0.21010000000000001</v>
      </c>
      <c r="K7" s="7">
        <f t="shared" si="1"/>
        <v>25.724164440000003</v>
      </c>
      <c r="L7" s="7">
        <f t="shared" si="2"/>
        <v>20.399999999999999</v>
      </c>
      <c r="M7" s="7">
        <f t="shared" si="3"/>
        <v>5.3241644400000041</v>
      </c>
      <c r="N7" s="8">
        <v>4.2247000000000003</v>
      </c>
      <c r="O7" s="8">
        <v>3.3932000000000002</v>
      </c>
      <c r="P7" s="8">
        <v>5.7942999999999998</v>
      </c>
      <c r="Q7" s="12">
        <f t="shared" si="4"/>
        <v>31.567728863920369</v>
      </c>
      <c r="R7" s="12">
        <f t="shared" si="5"/>
        <v>5.3241644400000041</v>
      </c>
      <c r="S7" s="12">
        <f t="shared" si="6"/>
        <v>36.891893303920369</v>
      </c>
      <c r="T7" s="12">
        <f t="shared" si="7"/>
        <v>0.79999999999999716</v>
      </c>
      <c r="U7" s="7">
        <f t="shared" si="8"/>
        <v>37.691893303920367</v>
      </c>
      <c r="V7" s="14">
        <f>VLOOKUP($A7-90,'Class III Futures - 2023'!$A$2:$BI$156,11,TRUE)</f>
        <v>19.75</v>
      </c>
      <c r="W7" s="14">
        <f>VLOOKUP($A7-90,'Class IV Futures - 2023'!$A$2:$BI$156,11,TRUE)</f>
        <v>20.49</v>
      </c>
      <c r="X7" s="12">
        <v>19.43</v>
      </c>
      <c r="Y7" s="7">
        <v>20.010000000000002</v>
      </c>
      <c r="Z7" s="13"/>
      <c r="AA7" s="13"/>
    </row>
    <row r="8" spans="1:27" x14ac:dyDescent="0.25">
      <c r="A8" s="18">
        <f>EDATE(A7,1)</f>
        <v>44986</v>
      </c>
      <c r="B8" s="7">
        <v>19.440000000000001</v>
      </c>
      <c r="C8" s="12">
        <v>18.100000000000001</v>
      </c>
      <c r="D8" s="7">
        <f t="shared" si="0"/>
        <v>1.3399999999999999</v>
      </c>
      <c r="E8" s="7">
        <v>21.99</v>
      </c>
      <c r="F8" s="7">
        <v>12.79</v>
      </c>
      <c r="G8" s="7">
        <v>2.7551999999999999</v>
      </c>
      <c r="H8" s="9">
        <v>2.73</v>
      </c>
      <c r="I8" s="9">
        <v>2.4085000000000001</v>
      </c>
      <c r="J8" s="9">
        <v>0.23380000000000001</v>
      </c>
      <c r="K8" s="7">
        <f t="shared" si="1"/>
        <v>23.642062649999996</v>
      </c>
      <c r="L8" s="7">
        <f t="shared" si="2"/>
        <v>20.36</v>
      </c>
      <c r="M8" s="7">
        <f t="shared" si="3"/>
        <v>3.2820626499999968</v>
      </c>
      <c r="N8" s="8">
        <v>4.1304999999999996</v>
      </c>
      <c r="O8" s="8">
        <v>3.3447</v>
      </c>
      <c r="P8" s="8">
        <v>5.7965999999999998</v>
      </c>
      <c r="Q8" s="12">
        <f t="shared" si="4"/>
        <v>31.567728863920369</v>
      </c>
      <c r="R8" s="12">
        <f t="shared" si="5"/>
        <v>3.2820626499999968</v>
      </c>
      <c r="S8" s="12">
        <f t="shared" si="6"/>
        <v>34.849791513920366</v>
      </c>
      <c r="T8" s="12">
        <f t="shared" si="7"/>
        <v>3.3200000000000003</v>
      </c>
      <c r="U8" s="7">
        <f t="shared" si="8"/>
        <v>38.169791513920366</v>
      </c>
      <c r="V8" s="14">
        <f>VLOOKUP($A8-90,'Class III Futures - 2023'!$A$2:$BI$156,16,TRUE)</f>
        <v>19.89</v>
      </c>
      <c r="W8" s="14">
        <f>VLOOKUP($A8-90,'Class IV Futures - 2023'!$A$2:$BI$156,16,TRUE)</f>
        <v>20.07</v>
      </c>
      <c r="X8" s="12">
        <v>17.78</v>
      </c>
      <c r="Y8" s="7">
        <v>18.86</v>
      </c>
      <c r="Z8" s="13"/>
      <c r="AA8" s="13"/>
    </row>
    <row r="9" spans="1:27" x14ac:dyDescent="0.25">
      <c r="A9" s="18">
        <f>EDATE(A8,1)</f>
        <v>45017</v>
      </c>
      <c r="B9" s="7">
        <v>19.2</v>
      </c>
      <c r="C9" s="12">
        <v>18.52</v>
      </c>
      <c r="D9" s="7">
        <f t="shared" si="0"/>
        <v>0.67999999999999972</v>
      </c>
      <c r="E9" s="7">
        <v>21.85</v>
      </c>
      <c r="F9" s="7">
        <v>12.66</v>
      </c>
      <c r="G9" s="7">
        <v>2.7517</v>
      </c>
      <c r="H9" s="9">
        <v>2.7008933000000002</v>
      </c>
      <c r="I9" s="9">
        <v>2.5602999999999998</v>
      </c>
      <c r="J9" s="9">
        <v>0.24790000000000001</v>
      </c>
      <c r="K9" s="7">
        <f t="shared" si="1"/>
        <v>23.530539100000002</v>
      </c>
      <c r="L9" s="7">
        <f t="shared" si="2"/>
        <v>20.86</v>
      </c>
      <c r="M9" s="7">
        <f t="shared" si="3"/>
        <v>2.6705391000000027</v>
      </c>
      <c r="N9" s="8">
        <v>4.141</v>
      </c>
      <c r="O9" s="8">
        <v>3.355</v>
      </c>
      <c r="P9" s="8">
        <v>5.7759</v>
      </c>
      <c r="Q9" s="12">
        <f t="shared" si="4"/>
        <v>31.567728863920369</v>
      </c>
      <c r="R9" s="12">
        <f t="shared" si="5"/>
        <v>2.6705391000000027</v>
      </c>
      <c r="S9" s="12">
        <f t="shared" si="6"/>
        <v>34.238267963920372</v>
      </c>
      <c r="T9" s="12">
        <f t="shared" si="7"/>
        <v>1.25</v>
      </c>
      <c r="U9" s="7">
        <f t="shared" si="8"/>
        <v>35.488267963920372</v>
      </c>
      <c r="V9" s="14">
        <f>VLOOKUP($A9-90,'Class III Futures - 2023'!$A$2:$BI$156,21,TRUE)</f>
        <v>18.39</v>
      </c>
      <c r="W9" s="14">
        <f>VLOOKUP($A9-90,'Class IV Futures - 2023'!$A$2:$BI$156,21,TRUE)</f>
        <v>19.34</v>
      </c>
      <c r="X9" s="12">
        <v>18.100000000000001</v>
      </c>
      <c r="Y9" s="7">
        <v>18.38</v>
      </c>
      <c r="Z9" s="13"/>
      <c r="AA9" s="13"/>
    </row>
    <row r="10" spans="1:27" x14ac:dyDescent="0.25">
      <c r="A10" s="18">
        <f>EDATE(A9,1)</f>
        <v>45047</v>
      </c>
      <c r="B10" s="7">
        <v>18.420000000000002</v>
      </c>
      <c r="C10" s="12">
        <v>16.11</v>
      </c>
      <c r="D10" s="7">
        <f t="shared" si="0"/>
        <v>2.3100000000000023</v>
      </c>
      <c r="E10" s="7">
        <v>22.57</v>
      </c>
      <c r="F10" s="7">
        <v>13.47</v>
      </c>
      <c r="G10" s="7">
        <v>2.7359</v>
      </c>
      <c r="H10" s="9">
        <v>2.7572048000000002</v>
      </c>
      <c r="I10" s="9">
        <v>1.8002</v>
      </c>
      <c r="J10" s="9">
        <v>0.18770000000000001</v>
      </c>
      <c r="K10" s="7">
        <f t="shared" si="1"/>
        <v>23.858672559999999</v>
      </c>
      <c r="L10" s="7">
        <f t="shared" si="2"/>
        <v>17.760000000000002</v>
      </c>
      <c r="M10" s="7">
        <f t="shared" si="3"/>
        <v>6.0986725599999971</v>
      </c>
      <c r="N10" s="8">
        <v>3.9937999999999998</v>
      </c>
      <c r="O10" s="8">
        <v>3.2833000000000001</v>
      </c>
      <c r="P10" s="8">
        <v>5.7815000000000003</v>
      </c>
      <c r="Q10" s="12">
        <f t="shared" si="4"/>
        <v>31.567728863920369</v>
      </c>
      <c r="R10" s="12">
        <f t="shared" si="5"/>
        <v>6.0986725599999971</v>
      </c>
      <c r="S10" s="12">
        <f t="shared" si="6"/>
        <v>37.666401423920362</v>
      </c>
      <c r="T10" s="12">
        <f t="shared" si="7"/>
        <v>0.46999999999999886</v>
      </c>
      <c r="U10" s="7">
        <f t="shared" si="8"/>
        <v>38.136401423920361</v>
      </c>
      <c r="V10" s="14">
        <f>VLOOKUP($A10-90,'Class III Futures - 2023'!$A$2:$BI$156,26,TRUE)</f>
        <v>18.04</v>
      </c>
      <c r="W10" s="14">
        <f>VLOOKUP($A10-90,'Class IV Futures - 2023'!$A$2:$BI$156,26,TRUE)</f>
        <v>18.899999999999999</v>
      </c>
      <c r="X10" s="12">
        <v>18.52</v>
      </c>
      <c r="Y10" s="7">
        <v>17.95</v>
      </c>
      <c r="Z10" s="13"/>
      <c r="AA10" s="13"/>
    </row>
    <row r="11" spans="1:27" x14ac:dyDescent="0.25">
      <c r="A11" s="18">
        <f>EDATE(A10,1)</f>
        <v>45078</v>
      </c>
      <c r="B11" s="7">
        <v>17.25</v>
      </c>
      <c r="C11" s="12">
        <v>14.91</v>
      </c>
      <c r="D11" s="7">
        <f t="shared" si="0"/>
        <v>2.34</v>
      </c>
      <c r="E11" s="7">
        <v>21.01</v>
      </c>
      <c r="F11" s="7">
        <v>11.72</v>
      </c>
      <c r="G11" s="7">
        <v>2.7711999999999999</v>
      </c>
      <c r="H11" s="9">
        <v>2.7605</v>
      </c>
      <c r="I11" s="9">
        <v>1.5144</v>
      </c>
      <c r="J11" s="9">
        <v>0.12659999999999999</v>
      </c>
      <c r="K11" s="7">
        <f t="shared" si="1"/>
        <v>22.344758200000001</v>
      </c>
      <c r="L11" s="7">
        <f t="shared" si="2"/>
        <v>16.45</v>
      </c>
      <c r="M11" s="7">
        <f t="shared" si="3"/>
        <v>5.8947582000000018</v>
      </c>
      <c r="N11" s="8">
        <v>4.0033000000000003</v>
      </c>
      <c r="O11" s="8">
        <v>3.2099000000000002</v>
      </c>
      <c r="P11" s="8">
        <v>5.8072999999999997</v>
      </c>
      <c r="Q11" s="12">
        <f t="shared" si="4"/>
        <v>31.567728863920369</v>
      </c>
      <c r="R11" s="12">
        <f t="shared" si="5"/>
        <v>5.8947582000000018</v>
      </c>
      <c r="S11" s="12">
        <f t="shared" si="6"/>
        <v>37.462487063920371</v>
      </c>
      <c r="T11" s="12">
        <f t="shared" si="7"/>
        <v>2.3099999999999987</v>
      </c>
      <c r="U11" s="7">
        <f t="shared" si="8"/>
        <v>39.772487063920366</v>
      </c>
      <c r="V11" s="14">
        <f>VLOOKUP($A11-90,'Class III Futures - 2023'!$A$2:$BI$156,31,TRUE)</f>
        <v>17.829999999999998</v>
      </c>
      <c r="W11" s="14">
        <f>VLOOKUP($A11-90,'Class IV Futures - 2023'!$A$2:$BI$156,31,TRUE)</f>
        <v>18.690000000000001</v>
      </c>
      <c r="X11" s="12">
        <v>16.11</v>
      </c>
      <c r="Y11" s="7">
        <v>18.100000000000001</v>
      </c>
      <c r="Z11" s="13"/>
      <c r="AA11" s="13"/>
    </row>
    <row r="12" spans="1:27" x14ac:dyDescent="0.25">
      <c r="A12" s="18"/>
      <c r="B12" s="7"/>
      <c r="C12" s="12"/>
      <c r="D12" s="7"/>
      <c r="E12" s="7"/>
      <c r="F12" s="7"/>
      <c r="G12" s="7"/>
      <c r="H12" s="9"/>
      <c r="I12" s="9"/>
      <c r="J12" s="9"/>
      <c r="K12" s="7"/>
      <c r="L12" s="7"/>
      <c r="M12" s="7"/>
      <c r="N12" s="8"/>
      <c r="O12" s="8"/>
      <c r="P12" s="8"/>
      <c r="Q12" s="12"/>
      <c r="R12" s="12"/>
      <c r="S12" s="12"/>
      <c r="T12" s="12"/>
      <c r="U12" s="7"/>
      <c r="V12" s="14"/>
      <c r="W12" s="14"/>
      <c r="X12" s="12"/>
      <c r="Y12" s="7"/>
      <c r="Z12" s="13"/>
      <c r="AA12" s="13"/>
    </row>
    <row r="13" spans="1:27" x14ac:dyDescent="0.25">
      <c r="A13" s="18"/>
      <c r="B13" s="7"/>
      <c r="C13" s="12"/>
      <c r="D13" s="7"/>
      <c r="E13" s="7"/>
      <c r="F13" s="7"/>
      <c r="G13" s="7"/>
      <c r="H13" s="9"/>
      <c r="I13" s="9"/>
      <c r="J13" s="9"/>
      <c r="K13" s="7"/>
      <c r="L13" s="7"/>
      <c r="M13" s="7"/>
      <c r="N13" s="8"/>
      <c r="O13" s="8"/>
      <c r="P13" s="8"/>
      <c r="Q13" s="12"/>
      <c r="R13" s="12"/>
      <c r="S13" s="12"/>
      <c r="T13" s="12"/>
      <c r="U13" s="7"/>
      <c r="V13" s="14"/>
      <c r="W13" s="14"/>
      <c r="X13" s="12"/>
      <c r="Y13" s="7"/>
      <c r="Z13" s="13"/>
      <c r="AA13" s="13"/>
    </row>
    <row r="14" spans="1:27" x14ac:dyDescent="0.25">
      <c r="A14" s="18"/>
      <c r="B14" s="7"/>
      <c r="C14" s="12"/>
      <c r="D14" s="7"/>
      <c r="E14" s="7"/>
      <c r="F14" s="7"/>
      <c r="G14" s="7"/>
      <c r="H14" s="9"/>
      <c r="I14" s="9"/>
      <c r="J14" s="9"/>
      <c r="K14" s="7"/>
      <c r="L14" s="7"/>
      <c r="M14" s="7"/>
      <c r="N14" s="8"/>
      <c r="O14" s="8"/>
      <c r="P14" s="8"/>
      <c r="Q14" s="12"/>
      <c r="R14" s="12"/>
      <c r="S14" s="12"/>
      <c r="T14" s="12"/>
      <c r="U14" s="7"/>
      <c r="V14" s="14"/>
      <c r="W14" s="14"/>
      <c r="X14" s="12"/>
      <c r="Y14" s="7"/>
      <c r="Z14" s="13"/>
      <c r="AA14" s="13"/>
    </row>
    <row r="15" spans="1:27" x14ac:dyDescent="0.25">
      <c r="A15" s="18"/>
      <c r="B15" s="7"/>
      <c r="C15" s="12"/>
      <c r="D15" s="7"/>
      <c r="E15" s="7"/>
      <c r="F15" s="7"/>
      <c r="G15" s="7"/>
      <c r="H15" s="9"/>
      <c r="I15" s="9"/>
      <c r="J15" s="9"/>
      <c r="K15" s="7"/>
      <c r="L15" s="7"/>
      <c r="M15" s="7"/>
      <c r="N15" s="8"/>
      <c r="O15" s="8"/>
      <c r="P15" s="8"/>
      <c r="Q15" s="12"/>
      <c r="R15" s="12"/>
      <c r="S15" s="12"/>
      <c r="T15" s="12"/>
      <c r="U15" s="7"/>
      <c r="V15" s="14"/>
      <c r="W15" s="14"/>
      <c r="X15" s="12"/>
      <c r="Y15" s="7"/>
      <c r="Z15" s="13"/>
      <c r="AA15" s="13"/>
    </row>
    <row r="16" spans="1:27" x14ac:dyDescent="0.25">
      <c r="A16" s="18"/>
      <c r="B16" s="7"/>
      <c r="C16" s="12"/>
      <c r="D16" s="7"/>
      <c r="E16" s="7"/>
      <c r="F16" s="7"/>
      <c r="G16" s="7"/>
      <c r="H16" s="9"/>
      <c r="I16" s="9"/>
      <c r="J16" s="9"/>
      <c r="K16" s="7"/>
      <c r="L16" s="7"/>
      <c r="M16" s="7"/>
      <c r="N16" s="8"/>
      <c r="O16" s="8"/>
      <c r="P16" s="8"/>
      <c r="Q16" s="12"/>
      <c r="R16" s="12"/>
      <c r="S16" s="12"/>
      <c r="T16" s="12"/>
      <c r="U16" s="7"/>
      <c r="V16" s="14"/>
      <c r="W16" s="14"/>
      <c r="X16" s="12"/>
      <c r="Y16" s="7"/>
      <c r="Z16" s="13"/>
      <c r="AA16" s="13"/>
    </row>
    <row r="17" spans="1:27" x14ac:dyDescent="0.25">
      <c r="A17" s="18"/>
      <c r="B17" s="7"/>
      <c r="C17" s="12"/>
      <c r="D17" s="7"/>
      <c r="E17" s="7"/>
      <c r="F17" s="7"/>
      <c r="G17" s="7"/>
      <c r="H17" s="9"/>
      <c r="I17" s="9"/>
      <c r="J17" s="9"/>
      <c r="K17" s="7"/>
      <c r="L17" s="7"/>
      <c r="M17" s="7"/>
      <c r="N17" s="8"/>
      <c r="O17" s="8"/>
      <c r="P17" s="8"/>
      <c r="Q17" s="12"/>
      <c r="R17" s="12"/>
      <c r="S17" s="12"/>
      <c r="T17" s="12"/>
      <c r="U17" s="7"/>
      <c r="V17" s="14"/>
      <c r="W17" s="14"/>
      <c r="X17" s="12"/>
      <c r="Y17" s="7"/>
      <c r="Z17" s="13"/>
      <c r="AA17" s="13"/>
    </row>
    <row r="19" spans="1:27" x14ac:dyDescent="0.25">
      <c r="A19" t="s">
        <v>220</v>
      </c>
    </row>
  </sheetData>
  <sheetProtection algorithmName="SHA-512" hashValue="8NAIuBMZtKojbiMNuIzq2tDJvmdbXj5PtlcsL5cyOuwOsoFLgdcEUHTu31vzCEsmwP1L6cSzqpopzi/ZmoDooA==" saltValue="FGf2cGfh0pOQpIR3/B8DnA==" spinCount="100000" sheet="1" objects="1" scenarios="1"/>
  <mergeCells count="5">
    <mergeCell ref="V4:W4"/>
    <mergeCell ref="Q4:U4"/>
    <mergeCell ref="K4:M4"/>
    <mergeCell ref="A4:J4"/>
    <mergeCell ref="X4:Y4"/>
  </mergeCells>
  <pageMargins left="0.7" right="0.7" top="0.75" bottom="0.75" header="0.3" footer="0.3"/>
  <pageSetup scale="51" fitToHeight="0" orientation="landscape" horizontalDpi="1200" verticalDpi="1200" r:id="rId1"/>
  <headerFooter>
    <oddHeader>&amp;RNMPF - 32</oddHeader>
    <oddFooter>&amp;LNMPF - 32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49C7-D562-424B-B348-54009CFA6FCF}">
  <dimension ref="A1:BN159"/>
  <sheetViews>
    <sheetView view="pageLayout" topLeftCell="A35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710937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71093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71093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_xll.cmdty.udfs.BCTS(B1:BN1,B2:F2,"Aggregation=Week","AggSize=1","AggSpec=None",,,,,,"Sort=Ascending","Orientation=Vertical","HideWeekends=False","Bars=157","Volume=Contract","Tooltip=True")</f>
        <v>Time Series</v>
      </c>
      <c r="B1" s="30" t="s">
        <v>121</v>
      </c>
      <c r="C1" s="30"/>
      <c r="D1" s="30"/>
      <c r="E1" s="30"/>
      <c r="F1" s="30"/>
      <c r="G1" s="30" t="s">
        <v>120</v>
      </c>
      <c r="H1" s="30"/>
      <c r="I1" s="30"/>
      <c r="J1" s="30"/>
      <c r="K1" s="30"/>
      <c r="L1" s="30" t="s">
        <v>119</v>
      </c>
      <c r="M1" s="30"/>
      <c r="N1" s="30"/>
      <c r="O1" s="30"/>
      <c r="P1" s="30"/>
      <c r="Q1" s="30" t="s">
        <v>118</v>
      </c>
      <c r="R1" s="30"/>
      <c r="S1" s="30"/>
      <c r="T1" s="30"/>
      <c r="U1" s="30"/>
      <c r="V1" s="30" t="s">
        <v>117</v>
      </c>
      <c r="W1" s="30"/>
      <c r="X1" s="30"/>
      <c r="Y1" s="30"/>
      <c r="Z1" s="30"/>
      <c r="AA1" s="30" t="s">
        <v>116</v>
      </c>
      <c r="AB1" s="30"/>
      <c r="AC1" s="30"/>
      <c r="AD1" s="30"/>
      <c r="AE1" s="30"/>
      <c r="AF1" s="30" t="s">
        <v>115</v>
      </c>
      <c r="AG1" s="30"/>
      <c r="AH1" s="30"/>
      <c r="AI1" s="30"/>
      <c r="AJ1" s="30"/>
      <c r="AK1" s="30" t="s">
        <v>114</v>
      </c>
      <c r="AL1" s="30"/>
      <c r="AM1" s="30"/>
      <c r="AN1" s="30"/>
      <c r="AO1" s="30"/>
      <c r="AP1" s="30" t="s">
        <v>113</v>
      </c>
      <c r="AQ1" s="30"/>
      <c r="AR1" s="30"/>
      <c r="AS1" s="30"/>
      <c r="AT1" s="30"/>
      <c r="AU1" s="30" t="s">
        <v>112</v>
      </c>
      <c r="AV1" s="30"/>
      <c r="AW1" s="30"/>
      <c r="AX1" s="30"/>
      <c r="AY1" s="30"/>
      <c r="AZ1" s="30" t="s">
        <v>111</v>
      </c>
      <c r="BA1" s="30"/>
      <c r="BB1" s="30"/>
      <c r="BC1" s="30"/>
      <c r="BD1" s="30"/>
      <c r="BE1" s="30" t="s">
        <v>110</v>
      </c>
      <c r="BF1" s="30"/>
      <c r="BG1" s="30"/>
      <c r="BH1" s="30"/>
      <c r="BI1" s="30"/>
      <c r="BJ1" s="30" t="s">
        <v>109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43101</v>
      </c>
      <c r="B3" t="s">
        <v>108</v>
      </c>
      <c r="C3" s="16">
        <v>16.899999999999999</v>
      </c>
      <c r="D3" s="16">
        <v>16.899999999999999</v>
      </c>
      <c r="E3" s="16">
        <v>16.899999999999999</v>
      </c>
      <c r="F3" s="16">
        <v>16.899999999999999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43108</v>
      </c>
      <c r="B4" t="s">
        <v>108</v>
      </c>
      <c r="C4" s="16">
        <v>16.899999999999999</v>
      </c>
      <c r="D4" s="16">
        <v>16.899999999999999</v>
      </c>
      <c r="E4" s="16">
        <v>16.899999999999999</v>
      </c>
      <c r="F4" s="16">
        <v>16.899999999999999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43115</v>
      </c>
      <c r="B5" t="s">
        <v>108</v>
      </c>
      <c r="C5" s="16">
        <v>16.899999999999999</v>
      </c>
      <c r="D5" s="16">
        <v>16.899999999999999</v>
      </c>
      <c r="E5" s="16">
        <v>16.899999999999999</v>
      </c>
      <c r="F5" s="16">
        <v>16.899999999999999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43122</v>
      </c>
      <c r="B6" t="s">
        <v>108</v>
      </c>
      <c r="C6" s="16">
        <v>16.899999999999999</v>
      </c>
      <c r="D6" s="16">
        <v>16.899999999999999</v>
      </c>
      <c r="E6" s="16">
        <v>16.149999999999999</v>
      </c>
      <c r="F6" s="16">
        <v>16.2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43129</v>
      </c>
      <c r="B7" t="s">
        <v>108</v>
      </c>
      <c r="C7" s="16">
        <v>16.2</v>
      </c>
      <c r="D7" s="16">
        <v>16.2</v>
      </c>
      <c r="E7" s="16">
        <v>16.2</v>
      </c>
      <c r="F7" s="16">
        <v>16.2</v>
      </c>
      <c r="G7" t="s">
        <v>107</v>
      </c>
      <c r="H7" s="16">
        <v>16.2</v>
      </c>
      <c r="I7" s="16">
        <v>16.2</v>
      </c>
      <c r="J7" s="16">
        <v>16.2</v>
      </c>
      <c r="K7" s="16">
        <v>16.2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43136</v>
      </c>
      <c r="B8" t="s">
        <v>108</v>
      </c>
      <c r="C8" s="16">
        <v>16.2</v>
      </c>
      <c r="D8" s="16">
        <v>16.2</v>
      </c>
      <c r="E8" s="16">
        <v>16.2</v>
      </c>
      <c r="F8" s="16">
        <v>16.2</v>
      </c>
      <c r="G8" t="s">
        <v>107</v>
      </c>
      <c r="H8" s="16">
        <v>16.2</v>
      </c>
      <c r="I8" s="16">
        <v>16.2</v>
      </c>
      <c r="J8" s="16">
        <v>16.2</v>
      </c>
      <c r="K8" s="16">
        <v>16.2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43143</v>
      </c>
      <c r="B9" t="s">
        <v>108</v>
      </c>
      <c r="C9" s="16">
        <v>16.2</v>
      </c>
      <c r="D9" s="16">
        <v>16.2</v>
      </c>
      <c r="E9" s="16">
        <v>16.149999999999999</v>
      </c>
      <c r="F9" s="16">
        <v>16.149999999999999</v>
      </c>
      <c r="G9" t="s">
        <v>107</v>
      </c>
      <c r="H9" s="16">
        <v>16.100000000000001</v>
      </c>
      <c r="I9" s="16">
        <v>16.100000000000001</v>
      </c>
      <c r="J9" s="16">
        <v>16.100000000000001</v>
      </c>
      <c r="K9" s="16">
        <v>16.100000000000001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43150</v>
      </c>
      <c r="B10" t="s">
        <v>108</v>
      </c>
      <c r="C10" s="16">
        <v>16.149999999999999</v>
      </c>
      <c r="D10" s="16">
        <v>16.149999999999999</v>
      </c>
      <c r="E10" s="16">
        <v>16.14</v>
      </c>
      <c r="F10" s="16">
        <v>16.149999999999999</v>
      </c>
      <c r="G10" t="s">
        <v>107</v>
      </c>
      <c r="H10" s="16">
        <v>16.100000000000001</v>
      </c>
      <c r="I10" s="16">
        <v>16.100000000000001</v>
      </c>
      <c r="J10" s="16">
        <v>16.100000000000001</v>
      </c>
      <c r="K10" s="16">
        <v>16.100000000000001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43157</v>
      </c>
      <c r="B11" t="s">
        <v>108</v>
      </c>
      <c r="C11" s="16">
        <v>16.149999999999999</v>
      </c>
      <c r="D11" s="16">
        <v>16.149999999999999</v>
      </c>
      <c r="E11" s="16">
        <v>16.079999999999998</v>
      </c>
      <c r="F11" s="16">
        <v>16.100000000000001</v>
      </c>
      <c r="G11" t="s">
        <v>107</v>
      </c>
      <c r="H11" s="16">
        <v>16.100000000000001</v>
      </c>
      <c r="I11" s="16">
        <v>16.100000000000001</v>
      </c>
      <c r="J11" s="16">
        <v>16.100000000000001</v>
      </c>
      <c r="K11" s="16">
        <v>16.100000000000001</v>
      </c>
      <c r="L11" t="s">
        <v>106</v>
      </c>
      <c r="M11" s="16">
        <v>16.05</v>
      </c>
      <c r="N11" s="16">
        <v>16.05</v>
      </c>
      <c r="O11" s="16">
        <v>16.05</v>
      </c>
      <c r="P11" s="16">
        <v>16.05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43164</v>
      </c>
      <c r="B12" t="s">
        <v>108</v>
      </c>
      <c r="C12" s="16">
        <v>16.100000000000001</v>
      </c>
      <c r="D12" s="16">
        <v>16.100000000000001</v>
      </c>
      <c r="E12" s="16">
        <v>16.100000000000001</v>
      </c>
      <c r="F12" s="16">
        <v>16.100000000000001</v>
      </c>
      <c r="G12" t="s">
        <v>107</v>
      </c>
      <c r="H12" s="16">
        <v>16.100000000000001</v>
      </c>
      <c r="I12" s="16">
        <v>16.100000000000001</v>
      </c>
      <c r="J12" s="16">
        <v>16.100000000000001</v>
      </c>
      <c r="K12" s="16">
        <v>16.100000000000001</v>
      </c>
      <c r="L12" t="s">
        <v>106</v>
      </c>
      <c r="M12" s="16">
        <v>16.05</v>
      </c>
      <c r="N12" s="16">
        <v>16.05</v>
      </c>
      <c r="O12" s="16">
        <v>16.05</v>
      </c>
      <c r="P12" s="16">
        <v>16.05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43171</v>
      </c>
      <c r="B13" t="s">
        <v>108</v>
      </c>
      <c r="C13" s="16">
        <v>16.100000000000001</v>
      </c>
      <c r="D13" s="16">
        <v>16.100000000000001</v>
      </c>
      <c r="E13" s="16">
        <v>16.05</v>
      </c>
      <c r="F13" s="16">
        <v>16.05</v>
      </c>
      <c r="G13" t="s">
        <v>107</v>
      </c>
      <c r="H13" s="16">
        <v>16.100000000000001</v>
      </c>
      <c r="I13" s="16">
        <v>16.100000000000001</v>
      </c>
      <c r="J13" s="16">
        <v>16.100000000000001</v>
      </c>
      <c r="K13" s="16">
        <v>16.100000000000001</v>
      </c>
      <c r="L13" t="s">
        <v>106</v>
      </c>
      <c r="M13" s="16">
        <v>16.05</v>
      </c>
      <c r="N13" s="16">
        <v>16.05</v>
      </c>
      <c r="O13" s="16">
        <v>16.05</v>
      </c>
      <c r="P13" s="16">
        <v>16.05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43178</v>
      </c>
      <c r="B14" t="s">
        <v>108</v>
      </c>
      <c r="C14" s="16">
        <v>16.05</v>
      </c>
      <c r="D14" s="16">
        <v>16.059999999999999</v>
      </c>
      <c r="E14" s="16">
        <v>16.05</v>
      </c>
      <c r="F14" s="16">
        <v>16.05</v>
      </c>
      <c r="G14" t="s">
        <v>107</v>
      </c>
      <c r="H14" s="16">
        <v>16.100000000000001</v>
      </c>
      <c r="I14" s="16">
        <v>16.100000000000001</v>
      </c>
      <c r="J14" s="16">
        <v>16.100000000000001</v>
      </c>
      <c r="K14" s="16">
        <v>16.100000000000001</v>
      </c>
      <c r="L14" t="s">
        <v>106</v>
      </c>
      <c r="M14" s="16">
        <v>16.05</v>
      </c>
      <c r="N14" s="16">
        <v>16.05</v>
      </c>
      <c r="O14" s="16">
        <v>16.05</v>
      </c>
      <c r="P14" s="16">
        <v>16.05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43185</v>
      </c>
      <c r="B15" t="s">
        <v>108</v>
      </c>
      <c r="C15" s="16">
        <v>16.05</v>
      </c>
      <c r="D15" s="16">
        <v>16.059999999999999</v>
      </c>
      <c r="E15" s="16">
        <v>16.05</v>
      </c>
      <c r="F15" s="16">
        <v>16.059999999999999</v>
      </c>
      <c r="G15" t="s">
        <v>107</v>
      </c>
      <c r="H15" s="16">
        <v>16.100000000000001</v>
      </c>
      <c r="I15" s="16">
        <v>16.100000000000001</v>
      </c>
      <c r="J15" s="16">
        <v>16.100000000000001</v>
      </c>
      <c r="K15" s="16">
        <v>16.100000000000001</v>
      </c>
      <c r="L15" t="s">
        <v>106</v>
      </c>
      <c r="M15" s="16">
        <v>16.05</v>
      </c>
      <c r="N15" s="16">
        <v>16.05</v>
      </c>
      <c r="O15" s="16">
        <v>16.05</v>
      </c>
      <c r="P15" s="16">
        <v>16.05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43192</v>
      </c>
      <c r="B16" t="s">
        <v>108</v>
      </c>
      <c r="C16" s="16">
        <v>16.059999999999999</v>
      </c>
      <c r="D16" s="16">
        <v>16.11</v>
      </c>
      <c r="E16" s="16">
        <v>16.059999999999999</v>
      </c>
      <c r="F16" s="16">
        <v>16.11</v>
      </c>
      <c r="G16" t="s">
        <v>107</v>
      </c>
      <c r="H16" s="16">
        <v>16.100000000000001</v>
      </c>
      <c r="I16" s="16">
        <v>16.100000000000001</v>
      </c>
      <c r="J16" s="16">
        <v>16.100000000000001</v>
      </c>
      <c r="K16" s="16">
        <v>16.100000000000001</v>
      </c>
      <c r="L16" t="s">
        <v>106</v>
      </c>
      <c r="M16" s="16">
        <v>16.05</v>
      </c>
      <c r="N16" s="16">
        <v>16.05</v>
      </c>
      <c r="O16" s="16">
        <v>16.05</v>
      </c>
      <c r="P16" s="16">
        <v>16.05</v>
      </c>
      <c r="Q16" t="s">
        <v>105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43199</v>
      </c>
      <c r="B17" t="s">
        <v>108</v>
      </c>
      <c r="C17" s="16">
        <v>16.11</v>
      </c>
      <c r="D17" s="16">
        <v>16.11</v>
      </c>
      <c r="E17" s="16">
        <v>16.11</v>
      </c>
      <c r="F17" s="16">
        <v>16.11</v>
      </c>
      <c r="G17" t="s">
        <v>107</v>
      </c>
      <c r="H17" s="16">
        <v>16.100000000000001</v>
      </c>
      <c r="I17" s="16">
        <v>16.100000000000001</v>
      </c>
      <c r="J17" s="16">
        <v>16.100000000000001</v>
      </c>
      <c r="K17" s="16">
        <v>16.100000000000001</v>
      </c>
      <c r="L17" t="s">
        <v>106</v>
      </c>
      <c r="M17" s="16">
        <v>16.05</v>
      </c>
      <c r="N17" s="16">
        <v>16.05</v>
      </c>
      <c r="O17" s="16">
        <v>16.05</v>
      </c>
      <c r="P17" s="16">
        <v>16.05</v>
      </c>
      <c r="Q17" t="s">
        <v>105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43206</v>
      </c>
      <c r="B18" t="s">
        <v>108</v>
      </c>
      <c r="C18" s="16">
        <v>16.11</v>
      </c>
      <c r="D18" s="16">
        <v>16.11</v>
      </c>
      <c r="E18" s="16">
        <v>16.11</v>
      </c>
      <c r="F18" s="16">
        <v>16.11</v>
      </c>
      <c r="G18" t="s">
        <v>107</v>
      </c>
      <c r="H18" s="16">
        <v>16.100000000000001</v>
      </c>
      <c r="I18" s="16">
        <v>16.100000000000001</v>
      </c>
      <c r="J18" s="16">
        <v>16.100000000000001</v>
      </c>
      <c r="K18" s="16">
        <v>16.100000000000001</v>
      </c>
      <c r="L18" t="s">
        <v>106</v>
      </c>
      <c r="M18" s="16">
        <v>16.05</v>
      </c>
      <c r="N18" s="16">
        <v>16.05</v>
      </c>
      <c r="O18" s="16">
        <v>16.05</v>
      </c>
      <c r="P18" s="16">
        <v>16.05</v>
      </c>
      <c r="Q18" t="s">
        <v>105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43213</v>
      </c>
      <c r="B19" t="s">
        <v>108</v>
      </c>
      <c r="C19" s="16">
        <v>16.11</v>
      </c>
      <c r="D19" s="16">
        <v>16.11</v>
      </c>
      <c r="E19" s="16">
        <v>16.11</v>
      </c>
      <c r="F19" s="16">
        <v>16.11</v>
      </c>
      <c r="G19" t="s">
        <v>107</v>
      </c>
      <c r="H19" s="16">
        <v>16.100000000000001</v>
      </c>
      <c r="I19" s="16">
        <v>16.100000000000001</v>
      </c>
      <c r="J19" s="16">
        <v>16.100000000000001</v>
      </c>
      <c r="K19" s="16">
        <v>16.100000000000001</v>
      </c>
      <c r="L19" t="s">
        <v>106</v>
      </c>
      <c r="M19" s="16">
        <v>16.05</v>
      </c>
      <c r="N19" s="16">
        <v>16.05</v>
      </c>
      <c r="O19" s="16">
        <v>16.05</v>
      </c>
      <c r="P19" s="16">
        <v>16.05</v>
      </c>
      <c r="Q19" t="s">
        <v>105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43220</v>
      </c>
      <c r="B20" t="s">
        <v>108</v>
      </c>
      <c r="C20" s="16">
        <v>16.11</v>
      </c>
      <c r="D20" s="16">
        <v>16.11</v>
      </c>
      <c r="E20" s="16">
        <v>16.11</v>
      </c>
      <c r="F20" s="16">
        <v>16.11</v>
      </c>
      <c r="G20" t="s">
        <v>107</v>
      </c>
      <c r="H20" s="16">
        <v>16.100000000000001</v>
      </c>
      <c r="I20" s="16">
        <v>16.100000000000001</v>
      </c>
      <c r="J20" s="16">
        <v>16.100000000000001</v>
      </c>
      <c r="K20" s="16">
        <v>16.100000000000001</v>
      </c>
      <c r="L20" t="s">
        <v>106</v>
      </c>
      <c r="M20" s="16">
        <v>16.05</v>
      </c>
      <c r="N20" s="16">
        <v>16.05</v>
      </c>
      <c r="O20" s="16">
        <v>16.05</v>
      </c>
      <c r="P20" s="16">
        <v>16.05</v>
      </c>
      <c r="Q20" t="s">
        <v>105</v>
      </c>
      <c r="R20" s="16">
        <v>16</v>
      </c>
      <c r="S20" s="16">
        <v>16</v>
      </c>
      <c r="T20" s="16">
        <v>16</v>
      </c>
      <c r="U20" s="16">
        <v>16</v>
      </c>
      <c r="V20" t="s">
        <v>104</v>
      </c>
      <c r="W20" s="16">
        <v>15.95</v>
      </c>
      <c r="X20" s="16">
        <v>15.95</v>
      </c>
      <c r="Y20" s="16">
        <v>15.95</v>
      </c>
      <c r="Z20" s="16">
        <v>15.95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43227</v>
      </c>
      <c r="B21" t="s">
        <v>108</v>
      </c>
      <c r="C21" s="16">
        <v>16.11</v>
      </c>
      <c r="D21" s="16">
        <v>16.14</v>
      </c>
      <c r="E21" s="16">
        <v>16.11</v>
      </c>
      <c r="F21" s="16">
        <v>16.12</v>
      </c>
      <c r="G21" t="s">
        <v>107</v>
      </c>
      <c r="H21" s="16">
        <v>16.100000000000001</v>
      </c>
      <c r="I21" s="16">
        <v>16.100000000000001</v>
      </c>
      <c r="J21" s="16">
        <v>16.100000000000001</v>
      </c>
      <c r="K21" s="16">
        <v>16.100000000000001</v>
      </c>
      <c r="L21" t="s">
        <v>106</v>
      </c>
      <c r="M21" s="16">
        <v>16.05</v>
      </c>
      <c r="N21" s="16">
        <v>16.05</v>
      </c>
      <c r="O21" s="16">
        <v>16.05</v>
      </c>
      <c r="P21" s="16">
        <v>16.05</v>
      </c>
      <c r="Q21" t="s">
        <v>105</v>
      </c>
      <c r="R21" s="16">
        <v>16</v>
      </c>
      <c r="S21" s="16">
        <v>16</v>
      </c>
      <c r="T21" s="16">
        <v>16</v>
      </c>
      <c r="U21" s="16">
        <v>16</v>
      </c>
      <c r="V21" t="s">
        <v>104</v>
      </c>
      <c r="W21" s="16">
        <v>15.95</v>
      </c>
      <c r="X21" s="16">
        <v>15.95</v>
      </c>
      <c r="Y21" s="16">
        <v>15.95</v>
      </c>
      <c r="Z21" s="16">
        <v>15.95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43234</v>
      </c>
      <c r="B22" t="s">
        <v>108</v>
      </c>
      <c r="C22" s="16">
        <v>16.12</v>
      </c>
      <c r="D22" s="16">
        <v>16.260000000000002</v>
      </c>
      <c r="E22" s="16">
        <v>16.12</v>
      </c>
      <c r="F22" s="16">
        <v>16.260000000000002</v>
      </c>
      <c r="G22" t="s">
        <v>107</v>
      </c>
      <c r="H22" s="16">
        <v>16.100000000000001</v>
      </c>
      <c r="I22" s="16">
        <v>16.100000000000001</v>
      </c>
      <c r="J22" s="16">
        <v>16.100000000000001</v>
      </c>
      <c r="K22" s="16">
        <v>16.100000000000001</v>
      </c>
      <c r="L22" t="s">
        <v>106</v>
      </c>
      <c r="M22" s="16">
        <v>16.05</v>
      </c>
      <c r="N22" s="16">
        <v>16.05</v>
      </c>
      <c r="O22" s="16">
        <v>16.05</v>
      </c>
      <c r="P22" s="16">
        <v>16.05</v>
      </c>
      <c r="Q22" t="s">
        <v>105</v>
      </c>
      <c r="R22" s="16">
        <v>16</v>
      </c>
      <c r="S22" s="16">
        <v>16</v>
      </c>
      <c r="T22" s="16">
        <v>16</v>
      </c>
      <c r="U22" s="16">
        <v>16</v>
      </c>
      <c r="V22" t="s">
        <v>104</v>
      </c>
      <c r="W22" s="16">
        <v>15.95</v>
      </c>
      <c r="X22" s="16">
        <v>15.95</v>
      </c>
      <c r="Y22" s="16">
        <v>15.95</v>
      </c>
      <c r="Z22" s="16">
        <v>15.95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43241</v>
      </c>
      <c r="B23" t="s">
        <v>108</v>
      </c>
      <c r="C23" s="16">
        <v>16.260000000000002</v>
      </c>
      <c r="D23" s="16">
        <v>16.260000000000002</v>
      </c>
      <c r="E23" s="16">
        <v>16.260000000000002</v>
      </c>
      <c r="F23" s="16">
        <v>16.260000000000002</v>
      </c>
      <c r="G23" t="s">
        <v>107</v>
      </c>
      <c r="H23" s="16">
        <v>16.100000000000001</v>
      </c>
      <c r="I23" s="16">
        <v>16.100000000000001</v>
      </c>
      <c r="J23" s="16">
        <v>16.100000000000001</v>
      </c>
      <c r="K23" s="16">
        <v>16.100000000000001</v>
      </c>
      <c r="L23" t="s">
        <v>106</v>
      </c>
      <c r="M23" s="16">
        <v>16.05</v>
      </c>
      <c r="N23" s="16">
        <v>16.05</v>
      </c>
      <c r="O23" s="16">
        <v>16.05</v>
      </c>
      <c r="P23" s="16">
        <v>16.05</v>
      </c>
      <c r="Q23" t="s">
        <v>105</v>
      </c>
      <c r="R23" s="16">
        <v>16</v>
      </c>
      <c r="S23" s="16">
        <v>16</v>
      </c>
      <c r="T23" s="16">
        <v>16</v>
      </c>
      <c r="U23" s="16">
        <v>16</v>
      </c>
      <c r="V23" t="s">
        <v>104</v>
      </c>
      <c r="W23" s="16">
        <v>15.95</v>
      </c>
      <c r="X23" s="16">
        <v>15.95</v>
      </c>
      <c r="Y23" s="16">
        <v>15.95</v>
      </c>
      <c r="Z23" s="16">
        <v>15.95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43248</v>
      </c>
      <c r="B24" t="s">
        <v>108</v>
      </c>
      <c r="C24" s="16">
        <v>16.260000000000002</v>
      </c>
      <c r="D24" s="16">
        <v>16.260000000000002</v>
      </c>
      <c r="E24" s="16">
        <v>16.260000000000002</v>
      </c>
      <c r="F24" s="16">
        <v>16.260000000000002</v>
      </c>
      <c r="G24" t="s">
        <v>107</v>
      </c>
      <c r="H24" s="16">
        <v>16.100000000000001</v>
      </c>
      <c r="I24" s="16">
        <v>16.100000000000001</v>
      </c>
      <c r="J24" s="16">
        <v>16.100000000000001</v>
      </c>
      <c r="K24" s="16">
        <v>16.100000000000001</v>
      </c>
      <c r="L24" t="s">
        <v>106</v>
      </c>
      <c r="M24" s="16">
        <v>16.05</v>
      </c>
      <c r="N24" s="16">
        <v>16.05</v>
      </c>
      <c r="O24" s="16">
        <v>16.05</v>
      </c>
      <c r="P24" s="16">
        <v>16.05</v>
      </c>
      <c r="Q24" t="s">
        <v>105</v>
      </c>
      <c r="R24" s="16">
        <v>16</v>
      </c>
      <c r="S24" s="16">
        <v>16</v>
      </c>
      <c r="T24" s="16">
        <v>16</v>
      </c>
      <c r="U24" s="16">
        <v>16</v>
      </c>
      <c r="V24" t="s">
        <v>104</v>
      </c>
      <c r="W24" s="16">
        <v>15.95</v>
      </c>
      <c r="X24" s="16">
        <v>15.95</v>
      </c>
      <c r="Y24" s="16">
        <v>15.95</v>
      </c>
      <c r="Z24" s="16">
        <v>15.95</v>
      </c>
      <c r="AA24" t="s">
        <v>103</v>
      </c>
      <c r="AB24" s="16">
        <v>15.9</v>
      </c>
      <c r="AC24" s="16">
        <v>15.9</v>
      </c>
      <c r="AD24" s="16">
        <v>15.9</v>
      </c>
      <c r="AE24" s="16">
        <v>15.9</v>
      </c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43255</v>
      </c>
      <c r="B25" t="s">
        <v>108</v>
      </c>
      <c r="C25" s="16">
        <v>16.260000000000002</v>
      </c>
      <c r="D25" s="16">
        <v>16.36</v>
      </c>
      <c r="E25" s="16">
        <v>16.2</v>
      </c>
      <c r="F25" s="16">
        <v>16.350000000000001</v>
      </c>
      <c r="G25" t="s">
        <v>107</v>
      </c>
      <c r="H25" s="16">
        <v>16.100000000000001</v>
      </c>
      <c r="I25" s="16">
        <v>16.100000000000001</v>
      </c>
      <c r="J25" s="16">
        <v>16.100000000000001</v>
      </c>
      <c r="K25" s="16">
        <v>16.100000000000001</v>
      </c>
      <c r="L25" t="s">
        <v>106</v>
      </c>
      <c r="M25" s="16">
        <v>16.05</v>
      </c>
      <c r="N25" s="16">
        <v>16.05</v>
      </c>
      <c r="O25" s="16">
        <v>16.05</v>
      </c>
      <c r="P25" s="16">
        <v>16.05</v>
      </c>
      <c r="Q25" t="s">
        <v>105</v>
      </c>
      <c r="R25" s="16">
        <v>16</v>
      </c>
      <c r="S25" s="16">
        <v>16</v>
      </c>
      <c r="T25" s="16">
        <v>16</v>
      </c>
      <c r="U25" s="16">
        <v>16</v>
      </c>
      <c r="V25" t="s">
        <v>104</v>
      </c>
      <c r="W25" s="16">
        <v>15.95</v>
      </c>
      <c r="X25" s="16">
        <v>15.95</v>
      </c>
      <c r="Y25" s="16">
        <v>15.95</v>
      </c>
      <c r="Z25" s="16">
        <v>15.95</v>
      </c>
      <c r="AA25" t="s">
        <v>103</v>
      </c>
      <c r="AB25" s="16">
        <v>15.9</v>
      </c>
      <c r="AC25" s="16">
        <v>15.9</v>
      </c>
      <c r="AD25" s="16">
        <v>15.9</v>
      </c>
      <c r="AE25" s="16">
        <v>15.9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43262</v>
      </c>
      <c r="B26" t="s">
        <v>108</v>
      </c>
      <c r="C26" s="16">
        <v>16.350000000000001</v>
      </c>
      <c r="D26" s="16">
        <v>16.350000000000001</v>
      </c>
      <c r="E26" s="16">
        <v>16.350000000000001</v>
      </c>
      <c r="F26" s="16">
        <v>16.350000000000001</v>
      </c>
      <c r="G26" t="s">
        <v>107</v>
      </c>
      <c r="H26" s="16">
        <v>16.100000000000001</v>
      </c>
      <c r="I26" s="16">
        <v>16.100000000000001</v>
      </c>
      <c r="J26" s="16">
        <v>16.100000000000001</v>
      </c>
      <c r="K26" s="16">
        <v>16.100000000000001</v>
      </c>
      <c r="L26" t="s">
        <v>106</v>
      </c>
      <c r="M26" s="16">
        <v>16.05</v>
      </c>
      <c r="N26" s="16">
        <v>16.05</v>
      </c>
      <c r="O26" s="16">
        <v>16.05</v>
      </c>
      <c r="P26" s="16">
        <v>16.05</v>
      </c>
      <c r="Q26" t="s">
        <v>105</v>
      </c>
      <c r="R26" s="16">
        <v>16</v>
      </c>
      <c r="S26" s="16">
        <v>16</v>
      </c>
      <c r="T26" s="16">
        <v>16</v>
      </c>
      <c r="U26" s="16">
        <v>16</v>
      </c>
      <c r="V26" t="s">
        <v>104</v>
      </c>
      <c r="W26" s="16">
        <v>15.95</v>
      </c>
      <c r="X26" s="16">
        <v>15.95</v>
      </c>
      <c r="Y26" s="16">
        <v>15.95</v>
      </c>
      <c r="Z26" s="16">
        <v>15.95</v>
      </c>
      <c r="AA26" t="s">
        <v>103</v>
      </c>
      <c r="AB26" s="16">
        <v>15.9</v>
      </c>
      <c r="AC26" s="16">
        <v>15.9</v>
      </c>
      <c r="AD26" s="16">
        <v>15.9</v>
      </c>
      <c r="AE26" s="16">
        <v>15.9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43269</v>
      </c>
      <c r="B27" t="s">
        <v>108</v>
      </c>
      <c r="C27" s="16">
        <v>16.25</v>
      </c>
      <c r="D27" s="16">
        <v>16.25</v>
      </c>
      <c r="E27" s="16">
        <v>16.25</v>
      </c>
      <c r="F27" s="16">
        <v>16.25</v>
      </c>
      <c r="G27" t="s">
        <v>107</v>
      </c>
      <c r="H27" s="16">
        <v>16.100000000000001</v>
      </c>
      <c r="I27" s="16">
        <v>16.100000000000001</v>
      </c>
      <c r="J27" s="16">
        <v>16.100000000000001</v>
      </c>
      <c r="K27" s="16">
        <v>16.100000000000001</v>
      </c>
      <c r="L27" t="s">
        <v>106</v>
      </c>
      <c r="M27" s="16">
        <v>16.05</v>
      </c>
      <c r="N27" s="16">
        <v>16.05</v>
      </c>
      <c r="O27" s="16">
        <v>16.05</v>
      </c>
      <c r="P27" s="16">
        <v>16.05</v>
      </c>
      <c r="Q27" t="s">
        <v>105</v>
      </c>
      <c r="R27" s="16">
        <v>16</v>
      </c>
      <c r="S27" s="16">
        <v>16</v>
      </c>
      <c r="T27" s="16">
        <v>16</v>
      </c>
      <c r="U27" s="16">
        <v>16</v>
      </c>
      <c r="V27" t="s">
        <v>104</v>
      </c>
      <c r="W27" s="16">
        <v>15.95</v>
      </c>
      <c r="X27" s="16">
        <v>15.95</v>
      </c>
      <c r="Y27" s="16">
        <v>15.95</v>
      </c>
      <c r="Z27" s="16">
        <v>15.95</v>
      </c>
      <c r="AA27" t="s">
        <v>103</v>
      </c>
      <c r="AB27" s="16">
        <v>15.9</v>
      </c>
      <c r="AC27" s="16">
        <v>15.9</v>
      </c>
      <c r="AD27" s="16">
        <v>15.9</v>
      </c>
      <c r="AE27" s="16">
        <v>15.9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43276</v>
      </c>
      <c r="B28" t="s">
        <v>108</v>
      </c>
      <c r="C28" s="16">
        <v>16.25</v>
      </c>
      <c r="D28" s="16">
        <v>16.25</v>
      </c>
      <c r="E28" s="16">
        <v>16.25</v>
      </c>
      <c r="F28" s="16">
        <v>16.25</v>
      </c>
      <c r="G28" t="s">
        <v>107</v>
      </c>
      <c r="H28" s="16">
        <v>16.100000000000001</v>
      </c>
      <c r="I28" s="16">
        <v>16.100000000000001</v>
      </c>
      <c r="J28" s="16">
        <v>16.100000000000001</v>
      </c>
      <c r="K28" s="16">
        <v>16.100000000000001</v>
      </c>
      <c r="L28" t="s">
        <v>106</v>
      </c>
      <c r="M28" s="16">
        <v>16.05</v>
      </c>
      <c r="N28" s="16">
        <v>16.05</v>
      </c>
      <c r="O28" s="16">
        <v>16.05</v>
      </c>
      <c r="P28" s="16">
        <v>16.05</v>
      </c>
      <c r="Q28" t="s">
        <v>105</v>
      </c>
      <c r="R28" s="16">
        <v>16</v>
      </c>
      <c r="S28" s="16">
        <v>16</v>
      </c>
      <c r="T28" s="16">
        <v>16</v>
      </c>
      <c r="U28" s="16">
        <v>16</v>
      </c>
      <c r="V28" t="s">
        <v>104</v>
      </c>
      <c r="W28" s="16">
        <v>15.95</v>
      </c>
      <c r="X28" s="16">
        <v>15.95</v>
      </c>
      <c r="Y28" s="16">
        <v>15.95</v>
      </c>
      <c r="Z28" s="16">
        <v>15.95</v>
      </c>
      <c r="AA28" t="s">
        <v>103</v>
      </c>
      <c r="AB28" s="16">
        <v>15.9</v>
      </c>
      <c r="AC28" s="16">
        <v>15.9</v>
      </c>
      <c r="AD28" s="16">
        <v>15.9</v>
      </c>
      <c r="AE28" s="16">
        <v>15.9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43283</v>
      </c>
      <c r="B29" t="s">
        <v>108</v>
      </c>
      <c r="C29" s="16">
        <v>16.25</v>
      </c>
      <c r="D29" s="16">
        <v>16.25</v>
      </c>
      <c r="E29" s="16">
        <v>16.25</v>
      </c>
      <c r="F29" s="16">
        <v>16.25</v>
      </c>
      <c r="G29" t="s">
        <v>107</v>
      </c>
      <c r="H29" s="16">
        <v>16.100000000000001</v>
      </c>
      <c r="I29" s="16">
        <v>16.100000000000001</v>
      </c>
      <c r="J29" s="16">
        <v>16.100000000000001</v>
      </c>
      <c r="K29" s="16">
        <v>16.100000000000001</v>
      </c>
      <c r="L29" t="s">
        <v>106</v>
      </c>
      <c r="M29" s="16">
        <v>16.05</v>
      </c>
      <c r="N29" s="16">
        <v>16.05</v>
      </c>
      <c r="O29" s="16">
        <v>16.05</v>
      </c>
      <c r="P29" s="16">
        <v>16.05</v>
      </c>
      <c r="Q29" t="s">
        <v>105</v>
      </c>
      <c r="R29" s="16">
        <v>16</v>
      </c>
      <c r="S29" s="16">
        <v>16</v>
      </c>
      <c r="T29" s="16">
        <v>16</v>
      </c>
      <c r="U29" s="16">
        <v>16</v>
      </c>
      <c r="V29" t="s">
        <v>104</v>
      </c>
      <c r="W29" s="16">
        <v>15.95</v>
      </c>
      <c r="X29" s="16">
        <v>15.95</v>
      </c>
      <c r="Y29" s="16">
        <v>15.95</v>
      </c>
      <c r="Z29" s="16">
        <v>15.95</v>
      </c>
      <c r="AA29" t="s">
        <v>103</v>
      </c>
      <c r="AB29" s="16">
        <v>15.9</v>
      </c>
      <c r="AC29" s="16">
        <v>15.9</v>
      </c>
      <c r="AD29" s="16">
        <v>15.9</v>
      </c>
      <c r="AE29" s="16">
        <v>15.9</v>
      </c>
      <c r="AF29" t="s">
        <v>102</v>
      </c>
      <c r="AG29" s="16">
        <v>15.9</v>
      </c>
      <c r="AH29" s="16">
        <v>15.9</v>
      </c>
      <c r="AI29" s="16">
        <v>15.9</v>
      </c>
      <c r="AJ29" s="16">
        <v>15.9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43290</v>
      </c>
      <c r="B30" t="s">
        <v>108</v>
      </c>
      <c r="C30" s="16">
        <v>16.25</v>
      </c>
      <c r="D30" s="16">
        <v>16.25</v>
      </c>
      <c r="E30" s="16">
        <v>16.2</v>
      </c>
      <c r="F30" s="16">
        <v>16.2</v>
      </c>
      <c r="G30" t="s">
        <v>107</v>
      </c>
      <c r="H30" s="16">
        <v>16.100000000000001</v>
      </c>
      <c r="I30" s="16">
        <v>16.100000000000001</v>
      </c>
      <c r="J30" s="16">
        <v>16.100000000000001</v>
      </c>
      <c r="K30" s="16">
        <v>16.100000000000001</v>
      </c>
      <c r="L30" t="s">
        <v>106</v>
      </c>
      <c r="M30" s="16">
        <v>16.05</v>
      </c>
      <c r="N30" s="16">
        <v>16.05</v>
      </c>
      <c r="O30" s="16">
        <v>16.05</v>
      </c>
      <c r="P30" s="16">
        <v>16.05</v>
      </c>
      <c r="Q30" t="s">
        <v>105</v>
      </c>
      <c r="R30" s="16">
        <v>16</v>
      </c>
      <c r="S30" s="16">
        <v>16</v>
      </c>
      <c r="T30" s="16">
        <v>16</v>
      </c>
      <c r="U30" s="16">
        <v>16</v>
      </c>
      <c r="V30" t="s">
        <v>104</v>
      </c>
      <c r="W30" s="16">
        <v>15.95</v>
      </c>
      <c r="X30" s="16">
        <v>15.95</v>
      </c>
      <c r="Y30" s="16">
        <v>15.95</v>
      </c>
      <c r="Z30" s="16">
        <v>15.95</v>
      </c>
      <c r="AA30" t="s">
        <v>103</v>
      </c>
      <c r="AB30" s="16">
        <v>15.9</v>
      </c>
      <c r="AC30" s="16">
        <v>15.9</v>
      </c>
      <c r="AD30" s="16">
        <v>15.9</v>
      </c>
      <c r="AE30" s="16">
        <v>15.9</v>
      </c>
      <c r="AF30" t="s">
        <v>102</v>
      </c>
      <c r="AG30" s="16">
        <v>15.9</v>
      </c>
      <c r="AH30" s="16">
        <v>15.9</v>
      </c>
      <c r="AI30" s="16">
        <v>15.9</v>
      </c>
      <c r="AJ30" s="16">
        <v>15.9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43297</v>
      </c>
      <c r="B31" t="s">
        <v>108</v>
      </c>
      <c r="C31" s="16">
        <v>16.2</v>
      </c>
      <c r="D31" s="16">
        <v>16.2</v>
      </c>
      <c r="E31" s="16">
        <v>16.2</v>
      </c>
      <c r="F31" s="16">
        <v>16.2</v>
      </c>
      <c r="G31" t="s">
        <v>107</v>
      </c>
      <c r="H31" s="16">
        <v>16.100000000000001</v>
      </c>
      <c r="I31" s="16">
        <v>16.100000000000001</v>
      </c>
      <c r="J31" s="16">
        <v>16.100000000000001</v>
      </c>
      <c r="K31" s="16">
        <v>16.100000000000001</v>
      </c>
      <c r="L31" t="s">
        <v>106</v>
      </c>
      <c r="M31" s="16">
        <v>16.05</v>
      </c>
      <c r="N31" s="16">
        <v>16.05</v>
      </c>
      <c r="O31" s="16">
        <v>16.05</v>
      </c>
      <c r="P31" s="16">
        <v>16.05</v>
      </c>
      <c r="Q31" t="s">
        <v>105</v>
      </c>
      <c r="R31" s="16">
        <v>16</v>
      </c>
      <c r="S31" s="16">
        <v>16</v>
      </c>
      <c r="T31" s="16">
        <v>16</v>
      </c>
      <c r="U31" s="16">
        <v>16</v>
      </c>
      <c r="V31" t="s">
        <v>104</v>
      </c>
      <c r="W31" s="16">
        <v>15.95</v>
      </c>
      <c r="X31" s="16">
        <v>15.95</v>
      </c>
      <c r="Y31" s="16">
        <v>15.95</v>
      </c>
      <c r="Z31" s="16">
        <v>15.95</v>
      </c>
      <c r="AA31" t="s">
        <v>103</v>
      </c>
      <c r="AB31" s="16">
        <v>15.9</v>
      </c>
      <c r="AC31" s="16">
        <v>15.9</v>
      </c>
      <c r="AD31" s="16">
        <v>15.9</v>
      </c>
      <c r="AE31" s="16">
        <v>15.9</v>
      </c>
      <c r="AF31" t="s">
        <v>102</v>
      </c>
      <c r="AG31" s="16">
        <v>15.9</v>
      </c>
      <c r="AH31" s="16">
        <v>15.9</v>
      </c>
      <c r="AI31" s="16">
        <v>15.9</v>
      </c>
      <c r="AJ31" s="16">
        <v>15.9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43304</v>
      </c>
      <c r="B32" t="s">
        <v>108</v>
      </c>
      <c r="C32" s="16">
        <v>16.2</v>
      </c>
      <c r="D32" s="16">
        <v>16.350000000000001</v>
      </c>
      <c r="E32" s="16">
        <v>16.2</v>
      </c>
      <c r="F32" s="16">
        <v>16.34</v>
      </c>
      <c r="G32" t="s">
        <v>107</v>
      </c>
      <c r="H32" s="16">
        <v>16.100000000000001</v>
      </c>
      <c r="I32" s="16">
        <v>16.100000000000001</v>
      </c>
      <c r="J32" s="16">
        <v>16.100000000000001</v>
      </c>
      <c r="K32" s="16">
        <v>16.100000000000001</v>
      </c>
      <c r="L32" t="s">
        <v>106</v>
      </c>
      <c r="M32" s="16">
        <v>16.05</v>
      </c>
      <c r="N32" s="16">
        <v>16.05</v>
      </c>
      <c r="O32" s="16">
        <v>16.05</v>
      </c>
      <c r="P32" s="16">
        <v>16.05</v>
      </c>
      <c r="Q32" t="s">
        <v>105</v>
      </c>
      <c r="R32" s="16">
        <v>16</v>
      </c>
      <c r="S32" s="16">
        <v>16</v>
      </c>
      <c r="T32" s="16">
        <v>16</v>
      </c>
      <c r="U32" s="16">
        <v>16</v>
      </c>
      <c r="V32" t="s">
        <v>104</v>
      </c>
      <c r="W32" s="16">
        <v>15.95</v>
      </c>
      <c r="X32" s="16">
        <v>15.95</v>
      </c>
      <c r="Y32" s="16">
        <v>15.95</v>
      </c>
      <c r="Z32" s="16">
        <v>15.95</v>
      </c>
      <c r="AA32" t="s">
        <v>103</v>
      </c>
      <c r="AB32" s="16">
        <v>15.9</v>
      </c>
      <c r="AC32" s="16">
        <v>15.9</v>
      </c>
      <c r="AD32" s="16">
        <v>15.9</v>
      </c>
      <c r="AE32" s="16">
        <v>15.9</v>
      </c>
      <c r="AF32" t="s">
        <v>102</v>
      </c>
      <c r="AG32" s="16">
        <v>15.9</v>
      </c>
      <c r="AH32" s="16">
        <v>15.9</v>
      </c>
      <c r="AI32" s="16">
        <v>15.9</v>
      </c>
      <c r="AJ32" s="16">
        <v>15.9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43311</v>
      </c>
      <c r="B33" t="s">
        <v>108</v>
      </c>
      <c r="C33" s="16">
        <v>16.34</v>
      </c>
      <c r="D33" s="16">
        <v>16.34</v>
      </c>
      <c r="E33" s="16">
        <v>16.28</v>
      </c>
      <c r="F33" s="16">
        <v>16.3</v>
      </c>
      <c r="G33" t="s">
        <v>107</v>
      </c>
      <c r="H33" s="16">
        <v>16.100000000000001</v>
      </c>
      <c r="I33" s="16">
        <v>16.100000000000001</v>
      </c>
      <c r="J33" s="16">
        <v>16.100000000000001</v>
      </c>
      <c r="K33" s="16">
        <v>16.100000000000001</v>
      </c>
      <c r="L33" t="s">
        <v>106</v>
      </c>
      <c r="M33" s="16">
        <v>16.05</v>
      </c>
      <c r="N33" s="16">
        <v>16.05</v>
      </c>
      <c r="O33" s="16">
        <v>16.05</v>
      </c>
      <c r="P33" s="16">
        <v>16.05</v>
      </c>
      <c r="Q33" t="s">
        <v>105</v>
      </c>
      <c r="R33" s="16">
        <v>16</v>
      </c>
      <c r="S33" s="16">
        <v>16</v>
      </c>
      <c r="T33" s="16">
        <v>16</v>
      </c>
      <c r="U33" s="16">
        <v>16</v>
      </c>
      <c r="V33" t="s">
        <v>104</v>
      </c>
      <c r="W33" s="16">
        <v>15.95</v>
      </c>
      <c r="X33" s="16">
        <v>15.95</v>
      </c>
      <c r="Y33" s="16">
        <v>15.95</v>
      </c>
      <c r="Z33" s="16">
        <v>15.95</v>
      </c>
      <c r="AA33" t="s">
        <v>103</v>
      </c>
      <c r="AB33" s="16">
        <v>15.9</v>
      </c>
      <c r="AC33" s="16">
        <v>15.9</v>
      </c>
      <c r="AD33" s="16">
        <v>15.9</v>
      </c>
      <c r="AE33" s="16">
        <v>15.9</v>
      </c>
      <c r="AF33" t="s">
        <v>102</v>
      </c>
      <c r="AG33" s="16">
        <v>15.9</v>
      </c>
      <c r="AH33" s="16">
        <v>15.9</v>
      </c>
      <c r="AI33" s="16">
        <v>15.9</v>
      </c>
      <c r="AJ33" s="16">
        <v>15.9</v>
      </c>
      <c r="AK33" t="s">
        <v>101</v>
      </c>
      <c r="AL33" s="16">
        <v>15.9</v>
      </c>
      <c r="AM33" s="16">
        <v>15.9</v>
      </c>
      <c r="AN33" s="16">
        <v>15.9</v>
      </c>
      <c r="AO33" s="16">
        <v>15.9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43318</v>
      </c>
      <c r="B34" t="s">
        <v>108</v>
      </c>
      <c r="C34" s="16">
        <v>16.22</v>
      </c>
      <c r="D34" s="16">
        <v>16.22</v>
      </c>
      <c r="E34" s="16">
        <v>16.22</v>
      </c>
      <c r="F34" s="16">
        <v>16.22</v>
      </c>
      <c r="G34" t="s">
        <v>107</v>
      </c>
      <c r="H34" s="16">
        <v>16.100000000000001</v>
      </c>
      <c r="I34" s="16">
        <v>16.100000000000001</v>
      </c>
      <c r="J34" s="16">
        <v>16.100000000000001</v>
      </c>
      <c r="K34" s="16">
        <v>16.100000000000001</v>
      </c>
      <c r="L34" t="s">
        <v>106</v>
      </c>
      <c r="M34" s="16">
        <v>16.05</v>
      </c>
      <c r="N34" s="16">
        <v>16.05</v>
      </c>
      <c r="O34" s="16">
        <v>16.05</v>
      </c>
      <c r="P34" s="16">
        <v>16.05</v>
      </c>
      <c r="Q34" t="s">
        <v>105</v>
      </c>
      <c r="R34" s="16">
        <v>16</v>
      </c>
      <c r="S34" s="16">
        <v>16</v>
      </c>
      <c r="T34" s="16">
        <v>16</v>
      </c>
      <c r="U34" s="16">
        <v>16</v>
      </c>
      <c r="V34" t="s">
        <v>104</v>
      </c>
      <c r="W34" s="16">
        <v>15.95</v>
      </c>
      <c r="X34" s="16">
        <v>15.95</v>
      </c>
      <c r="Y34" s="16">
        <v>15.95</v>
      </c>
      <c r="Z34" s="16">
        <v>15.95</v>
      </c>
      <c r="AA34" t="s">
        <v>103</v>
      </c>
      <c r="AB34" s="16">
        <v>15.9</v>
      </c>
      <c r="AC34" s="16">
        <v>15.9</v>
      </c>
      <c r="AD34" s="16">
        <v>15.9</v>
      </c>
      <c r="AE34" s="16">
        <v>15.9</v>
      </c>
      <c r="AF34" t="s">
        <v>102</v>
      </c>
      <c r="AG34" s="16">
        <v>15.9</v>
      </c>
      <c r="AH34" s="16">
        <v>15.9</v>
      </c>
      <c r="AI34" s="16">
        <v>15.9</v>
      </c>
      <c r="AJ34" s="16">
        <v>15.9</v>
      </c>
      <c r="AK34" t="s">
        <v>101</v>
      </c>
      <c r="AL34" s="16">
        <v>15.9</v>
      </c>
      <c r="AM34" s="16">
        <v>15.9</v>
      </c>
      <c r="AN34" s="16">
        <v>15.9</v>
      </c>
      <c r="AO34" s="16">
        <v>15.9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43325</v>
      </c>
      <c r="B35" t="s">
        <v>108</v>
      </c>
      <c r="C35" s="16">
        <v>16.22</v>
      </c>
      <c r="D35" s="16">
        <v>16.22</v>
      </c>
      <c r="E35" s="16">
        <v>16.21</v>
      </c>
      <c r="F35" s="16">
        <v>16.22</v>
      </c>
      <c r="G35" t="s">
        <v>107</v>
      </c>
      <c r="H35" s="16">
        <v>16.100000000000001</v>
      </c>
      <c r="I35" s="16">
        <v>16.100000000000001</v>
      </c>
      <c r="J35" s="16">
        <v>16.100000000000001</v>
      </c>
      <c r="K35" s="16">
        <v>16.100000000000001</v>
      </c>
      <c r="L35" t="s">
        <v>106</v>
      </c>
      <c r="M35" s="16">
        <v>16.05</v>
      </c>
      <c r="N35" s="16">
        <v>16.05</v>
      </c>
      <c r="O35" s="16">
        <v>16.05</v>
      </c>
      <c r="P35" s="16">
        <v>16.05</v>
      </c>
      <c r="Q35" t="s">
        <v>105</v>
      </c>
      <c r="R35" s="16">
        <v>16</v>
      </c>
      <c r="S35" s="16">
        <v>16</v>
      </c>
      <c r="T35" s="16">
        <v>16</v>
      </c>
      <c r="U35" s="16">
        <v>16</v>
      </c>
      <c r="V35" t="s">
        <v>104</v>
      </c>
      <c r="W35" s="16">
        <v>15.95</v>
      </c>
      <c r="X35" s="16">
        <v>15.95</v>
      </c>
      <c r="Y35" s="16">
        <v>15.95</v>
      </c>
      <c r="Z35" s="16">
        <v>15.95</v>
      </c>
      <c r="AA35" t="s">
        <v>103</v>
      </c>
      <c r="AB35" s="16">
        <v>15.9</v>
      </c>
      <c r="AC35" s="16">
        <v>15.9</v>
      </c>
      <c r="AD35" s="16">
        <v>15.9</v>
      </c>
      <c r="AE35" s="16">
        <v>15.9</v>
      </c>
      <c r="AF35" t="s">
        <v>102</v>
      </c>
      <c r="AG35" s="16">
        <v>15.9</v>
      </c>
      <c r="AH35" s="16">
        <v>15.9</v>
      </c>
      <c r="AI35" s="16">
        <v>15.9</v>
      </c>
      <c r="AJ35" s="16">
        <v>15.9</v>
      </c>
      <c r="AK35" t="s">
        <v>101</v>
      </c>
      <c r="AL35" s="16">
        <v>15.9</v>
      </c>
      <c r="AM35" s="16">
        <v>15.9</v>
      </c>
      <c r="AN35" s="16">
        <v>15.9</v>
      </c>
      <c r="AO35" s="16">
        <v>15.9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43332</v>
      </c>
      <c r="B36" t="s">
        <v>108</v>
      </c>
      <c r="C36" s="16">
        <v>16.22</v>
      </c>
      <c r="D36" s="16">
        <v>16.29</v>
      </c>
      <c r="E36" s="16">
        <v>16.22</v>
      </c>
      <c r="F36" s="16">
        <v>16.29</v>
      </c>
      <c r="G36" t="s">
        <v>107</v>
      </c>
      <c r="H36" s="16">
        <v>16.100000000000001</v>
      </c>
      <c r="I36" s="16">
        <v>16.100000000000001</v>
      </c>
      <c r="J36" s="16">
        <v>16.100000000000001</v>
      </c>
      <c r="K36" s="16">
        <v>16.100000000000001</v>
      </c>
      <c r="L36" t="s">
        <v>106</v>
      </c>
      <c r="M36" s="16">
        <v>16.05</v>
      </c>
      <c r="N36" s="16">
        <v>16.05</v>
      </c>
      <c r="O36" s="16">
        <v>16.05</v>
      </c>
      <c r="P36" s="16">
        <v>16.05</v>
      </c>
      <c r="Q36" t="s">
        <v>105</v>
      </c>
      <c r="R36" s="16">
        <v>16</v>
      </c>
      <c r="S36" s="16">
        <v>16</v>
      </c>
      <c r="T36" s="16">
        <v>16</v>
      </c>
      <c r="U36" s="16">
        <v>16</v>
      </c>
      <c r="V36" t="s">
        <v>104</v>
      </c>
      <c r="W36" s="16">
        <v>15.95</v>
      </c>
      <c r="X36" s="16">
        <v>15.95</v>
      </c>
      <c r="Y36" s="16">
        <v>15.95</v>
      </c>
      <c r="Z36" s="16">
        <v>15.95</v>
      </c>
      <c r="AA36" t="s">
        <v>103</v>
      </c>
      <c r="AB36" s="16">
        <v>15.9</v>
      </c>
      <c r="AC36" s="16">
        <v>15.9</v>
      </c>
      <c r="AD36" s="16">
        <v>15.9</v>
      </c>
      <c r="AE36" s="16">
        <v>15.9</v>
      </c>
      <c r="AF36" t="s">
        <v>102</v>
      </c>
      <c r="AG36" s="16">
        <v>15.9</v>
      </c>
      <c r="AH36" s="16">
        <v>15.9</v>
      </c>
      <c r="AI36" s="16">
        <v>15.9</v>
      </c>
      <c r="AJ36" s="16">
        <v>15.9</v>
      </c>
      <c r="AK36" t="s">
        <v>101</v>
      </c>
      <c r="AL36" s="16">
        <v>15.9</v>
      </c>
      <c r="AM36" s="16">
        <v>15.9</v>
      </c>
      <c r="AN36" s="16">
        <v>15.9</v>
      </c>
      <c r="AO36" s="16">
        <v>15.9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43339</v>
      </c>
      <c r="B37" t="s">
        <v>108</v>
      </c>
      <c r="C37" s="16">
        <v>16.32</v>
      </c>
      <c r="D37" s="16">
        <v>16.32</v>
      </c>
      <c r="E37" s="16">
        <v>16.25</v>
      </c>
      <c r="F37" s="16">
        <v>16.309999999999999</v>
      </c>
      <c r="G37" t="s">
        <v>107</v>
      </c>
      <c r="H37" s="16">
        <v>16.100000000000001</v>
      </c>
      <c r="I37" s="16">
        <v>16.100000000000001</v>
      </c>
      <c r="J37" s="16">
        <v>16.100000000000001</v>
      </c>
      <c r="K37" s="16">
        <v>16.100000000000001</v>
      </c>
      <c r="L37" t="s">
        <v>106</v>
      </c>
      <c r="M37" s="16">
        <v>16.05</v>
      </c>
      <c r="N37" s="16">
        <v>16.05</v>
      </c>
      <c r="O37" s="16">
        <v>16.05</v>
      </c>
      <c r="P37" s="16">
        <v>16.05</v>
      </c>
      <c r="Q37" t="s">
        <v>105</v>
      </c>
      <c r="R37" s="16">
        <v>16</v>
      </c>
      <c r="S37" s="16">
        <v>16</v>
      </c>
      <c r="T37" s="16">
        <v>16</v>
      </c>
      <c r="U37" s="16">
        <v>16</v>
      </c>
      <c r="V37" t="s">
        <v>104</v>
      </c>
      <c r="W37" s="16">
        <v>15.95</v>
      </c>
      <c r="X37" s="16">
        <v>15.95</v>
      </c>
      <c r="Y37" s="16">
        <v>15.95</v>
      </c>
      <c r="Z37" s="16">
        <v>15.95</v>
      </c>
      <c r="AA37" t="s">
        <v>103</v>
      </c>
      <c r="AB37" s="16">
        <v>15.9</v>
      </c>
      <c r="AC37" s="16">
        <v>15.9</v>
      </c>
      <c r="AD37" s="16">
        <v>15.9</v>
      </c>
      <c r="AE37" s="16">
        <v>15.9</v>
      </c>
      <c r="AF37" t="s">
        <v>102</v>
      </c>
      <c r="AG37" s="16">
        <v>15.9</v>
      </c>
      <c r="AH37" s="16">
        <v>15.9</v>
      </c>
      <c r="AI37" s="16">
        <v>15.9</v>
      </c>
      <c r="AJ37" s="16">
        <v>15.9</v>
      </c>
      <c r="AK37" t="s">
        <v>101</v>
      </c>
      <c r="AL37" s="16">
        <v>15.9</v>
      </c>
      <c r="AM37" s="16">
        <v>15.9</v>
      </c>
      <c r="AN37" s="16">
        <v>15.9</v>
      </c>
      <c r="AO37" s="16">
        <v>15.9</v>
      </c>
      <c r="AP37" t="s">
        <v>100</v>
      </c>
      <c r="AQ37" s="16">
        <v>15.9</v>
      </c>
      <c r="AR37" s="16">
        <v>15.9</v>
      </c>
      <c r="AS37" s="16">
        <v>15.9</v>
      </c>
      <c r="AT37" s="16">
        <v>15.9</v>
      </c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43346</v>
      </c>
      <c r="B38" t="s">
        <v>108</v>
      </c>
      <c r="C38" s="16">
        <v>16.3</v>
      </c>
      <c r="D38" s="16">
        <v>16.350000000000001</v>
      </c>
      <c r="E38" s="16">
        <v>16.16</v>
      </c>
      <c r="F38" s="16">
        <v>16.22</v>
      </c>
      <c r="G38" t="s">
        <v>107</v>
      </c>
      <c r="H38" s="16">
        <v>16.100000000000001</v>
      </c>
      <c r="I38" s="16">
        <v>16.100000000000001</v>
      </c>
      <c r="J38" s="16">
        <v>16.100000000000001</v>
      </c>
      <c r="K38" s="16">
        <v>16.100000000000001</v>
      </c>
      <c r="L38" t="s">
        <v>106</v>
      </c>
      <c r="M38" s="16">
        <v>16.05</v>
      </c>
      <c r="N38" s="16">
        <v>16.05</v>
      </c>
      <c r="O38" s="16">
        <v>16.05</v>
      </c>
      <c r="P38" s="16">
        <v>16.05</v>
      </c>
      <c r="Q38" t="s">
        <v>105</v>
      </c>
      <c r="R38" s="16">
        <v>16</v>
      </c>
      <c r="S38" s="16">
        <v>16</v>
      </c>
      <c r="T38" s="16">
        <v>16</v>
      </c>
      <c r="U38" s="16">
        <v>16</v>
      </c>
      <c r="V38" t="s">
        <v>104</v>
      </c>
      <c r="W38" s="16">
        <v>15.95</v>
      </c>
      <c r="X38" s="16">
        <v>15.95</v>
      </c>
      <c r="Y38" s="16">
        <v>15.95</v>
      </c>
      <c r="Z38" s="16">
        <v>15.95</v>
      </c>
      <c r="AA38" t="s">
        <v>103</v>
      </c>
      <c r="AB38" s="16">
        <v>15.9</v>
      </c>
      <c r="AC38" s="16">
        <v>15.9</v>
      </c>
      <c r="AD38" s="16">
        <v>15.9</v>
      </c>
      <c r="AE38" s="16">
        <v>15.9</v>
      </c>
      <c r="AF38" t="s">
        <v>102</v>
      </c>
      <c r="AG38" s="16">
        <v>15.9</v>
      </c>
      <c r="AH38" s="16">
        <v>15.9</v>
      </c>
      <c r="AI38" s="16">
        <v>15.9</v>
      </c>
      <c r="AJ38" s="16">
        <v>15.9</v>
      </c>
      <c r="AK38" t="s">
        <v>101</v>
      </c>
      <c r="AL38" s="16">
        <v>15.9</v>
      </c>
      <c r="AM38" s="16">
        <v>15.9</v>
      </c>
      <c r="AN38" s="16">
        <v>15.9</v>
      </c>
      <c r="AO38" s="16">
        <v>15.9</v>
      </c>
      <c r="AP38" t="s">
        <v>100</v>
      </c>
      <c r="AQ38" s="16">
        <v>15.9</v>
      </c>
      <c r="AR38" s="16">
        <v>15.9</v>
      </c>
      <c r="AS38" s="16">
        <v>15.9</v>
      </c>
      <c r="AT38" s="16">
        <v>15.9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43353</v>
      </c>
      <c r="B39" t="s">
        <v>108</v>
      </c>
      <c r="C39" s="16">
        <v>16.22</v>
      </c>
      <c r="D39" s="16">
        <v>16.23</v>
      </c>
      <c r="E39" s="16">
        <v>16.16</v>
      </c>
      <c r="F39" s="16">
        <v>16.170000000000002</v>
      </c>
      <c r="G39" t="s">
        <v>107</v>
      </c>
      <c r="H39" s="16">
        <v>16.100000000000001</v>
      </c>
      <c r="I39" s="16">
        <v>16.100000000000001</v>
      </c>
      <c r="J39" s="16">
        <v>16.100000000000001</v>
      </c>
      <c r="K39" s="16">
        <v>16.100000000000001</v>
      </c>
      <c r="L39" t="s">
        <v>106</v>
      </c>
      <c r="M39" s="16">
        <v>16.05</v>
      </c>
      <c r="N39" s="16">
        <v>16.05</v>
      </c>
      <c r="O39" s="16">
        <v>16.05</v>
      </c>
      <c r="P39" s="16">
        <v>16.05</v>
      </c>
      <c r="Q39" t="s">
        <v>105</v>
      </c>
      <c r="R39" s="16">
        <v>16</v>
      </c>
      <c r="S39" s="16">
        <v>16</v>
      </c>
      <c r="T39" s="16">
        <v>16</v>
      </c>
      <c r="U39" s="16">
        <v>16</v>
      </c>
      <c r="V39" t="s">
        <v>104</v>
      </c>
      <c r="W39" s="16">
        <v>15.95</v>
      </c>
      <c r="X39" s="16">
        <v>15.95</v>
      </c>
      <c r="Y39" s="16">
        <v>15.95</v>
      </c>
      <c r="Z39" s="16">
        <v>15.95</v>
      </c>
      <c r="AA39" t="s">
        <v>103</v>
      </c>
      <c r="AB39" s="16">
        <v>15.9</v>
      </c>
      <c r="AC39" s="16">
        <v>15.9</v>
      </c>
      <c r="AD39" s="16">
        <v>15.9</v>
      </c>
      <c r="AE39" s="16">
        <v>15.9</v>
      </c>
      <c r="AF39" t="s">
        <v>102</v>
      </c>
      <c r="AG39" s="16">
        <v>15.9</v>
      </c>
      <c r="AH39" s="16">
        <v>15.9</v>
      </c>
      <c r="AI39" s="16">
        <v>15.9</v>
      </c>
      <c r="AJ39" s="16">
        <v>15.9</v>
      </c>
      <c r="AK39" t="s">
        <v>101</v>
      </c>
      <c r="AL39" s="16">
        <v>15.9</v>
      </c>
      <c r="AM39" s="16">
        <v>15.9</v>
      </c>
      <c r="AN39" s="16">
        <v>15.9</v>
      </c>
      <c r="AO39" s="16">
        <v>15.9</v>
      </c>
      <c r="AP39" t="s">
        <v>100</v>
      </c>
      <c r="AQ39" s="16">
        <v>15.9</v>
      </c>
      <c r="AR39" s="16">
        <v>15.9</v>
      </c>
      <c r="AS39" s="16">
        <v>15.9</v>
      </c>
      <c r="AT39" s="16">
        <v>15.9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43360</v>
      </c>
      <c r="B40" t="s">
        <v>108</v>
      </c>
      <c r="C40" s="16">
        <v>16.170000000000002</v>
      </c>
      <c r="D40" s="16">
        <v>16.23</v>
      </c>
      <c r="E40" s="16">
        <v>16.059999999999999</v>
      </c>
      <c r="F40" s="16">
        <v>16.2</v>
      </c>
      <c r="G40" t="s">
        <v>107</v>
      </c>
      <c r="H40" s="16">
        <v>16.100000000000001</v>
      </c>
      <c r="I40" s="16">
        <v>16.100000000000001</v>
      </c>
      <c r="J40" s="16">
        <v>16.100000000000001</v>
      </c>
      <c r="K40" s="16">
        <v>16.100000000000001</v>
      </c>
      <c r="L40" t="s">
        <v>106</v>
      </c>
      <c r="M40" s="16">
        <v>16.05</v>
      </c>
      <c r="N40" s="16">
        <v>16.05</v>
      </c>
      <c r="O40" s="16">
        <v>16.05</v>
      </c>
      <c r="P40" s="16">
        <v>16.05</v>
      </c>
      <c r="Q40" t="s">
        <v>105</v>
      </c>
      <c r="R40" s="16">
        <v>16</v>
      </c>
      <c r="S40" s="16">
        <v>16</v>
      </c>
      <c r="T40" s="16">
        <v>16</v>
      </c>
      <c r="U40" s="16">
        <v>16</v>
      </c>
      <c r="V40" t="s">
        <v>104</v>
      </c>
      <c r="W40" s="16">
        <v>15.95</v>
      </c>
      <c r="X40" s="16">
        <v>15.95</v>
      </c>
      <c r="Y40" s="16">
        <v>15.95</v>
      </c>
      <c r="Z40" s="16">
        <v>15.95</v>
      </c>
      <c r="AA40" t="s">
        <v>103</v>
      </c>
      <c r="AB40" s="16">
        <v>15.9</v>
      </c>
      <c r="AC40" s="16">
        <v>15.9</v>
      </c>
      <c r="AD40" s="16">
        <v>15.9</v>
      </c>
      <c r="AE40" s="16">
        <v>15.9</v>
      </c>
      <c r="AF40" t="s">
        <v>102</v>
      </c>
      <c r="AG40" s="16">
        <v>15.9</v>
      </c>
      <c r="AH40" s="16">
        <v>15.9</v>
      </c>
      <c r="AI40" s="16">
        <v>15.9</v>
      </c>
      <c r="AJ40" s="16">
        <v>15.9</v>
      </c>
      <c r="AK40" t="s">
        <v>101</v>
      </c>
      <c r="AL40" s="16">
        <v>15.9</v>
      </c>
      <c r="AM40" s="16">
        <v>15.9</v>
      </c>
      <c r="AN40" s="16">
        <v>15.9</v>
      </c>
      <c r="AO40" s="16">
        <v>15.9</v>
      </c>
      <c r="AP40" t="s">
        <v>100</v>
      </c>
      <c r="AQ40" s="16">
        <v>15.9</v>
      </c>
      <c r="AR40" s="16">
        <v>15.9</v>
      </c>
      <c r="AS40" s="16">
        <v>15.9</v>
      </c>
      <c r="AT40" s="16">
        <v>15.9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43367</v>
      </c>
      <c r="B41" t="s">
        <v>108</v>
      </c>
      <c r="C41" s="16">
        <v>16.2</v>
      </c>
      <c r="D41" s="16">
        <v>16.2</v>
      </c>
      <c r="E41" s="16">
        <v>16.079999999999998</v>
      </c>
      <c r="F41" s="16">
        <v>16.149999999999999</v>
      </c>
      <c r="G41" t="s">
        <v>107</v>
      </c>
      <c r="H41" s="16">
        <v>16.100000000000001</v>
      </c>
      <c r="I41" s="16">
        <v>16.11</v>
      </c>
      <c r="J41" s="16">
        <v>16.09</v>
      </c>
      <c r="K41" s="16">
        <v>16.100000000000001</v>
      </c>
      <c r="L41" t="s">
        <v>106</v>
      </c>
      <c r="M41" s="16">
        <v>16.05</v>
      </c>
      <c r="N41" s="16">
        <v>16.05</v>
      </c>
      <c r="O41" s="16">
        <v>16.05</v>
      </c>
      <c r="P41" s="16">
        <v>16.05</v>
      </c>
      <c r="Q41" t="s">
        <v>105</v>
      </c>
      <c r="R41" s="16">
        <v>16</v>
      </c>
      <c r="S41" s="16">
        <v>16</v>
      </c>
      <c r="T41" s="16">
        <v>16</v>
      </c>
      <c r="U41" s="16">
        <v>16</v>
      </c>
      <c r="V41" t="s">
        <v>104</v>
      </c>
      <c r="W41" s="16">
        <v>15.95</v>
      </c>
      <c r="X41" s="16">
        <v>15.95</v>
      </c>
      <c r="Y41" s="16">
        <v>15.95</v>
      </c>
      <c r="Z41" s="16">
        <v>15.95</v>
      </c>
      <c r="AA41" t="s">
        <v>103</v>
      </c>
      <c r="AB41" s="16">
        <v>15.9</v>
      </c>
      <c r="AC41" s="16">
        <v>15.9</v>
      </c>
      <c r="AD41" s="16">
        <v>15.9</v>
      </c>
      <c r="AE41" s="16">
        <v>15.9</v>
      </c>
      <c r="AF41" t="s">
        <v>102</v>
      </c>
      <c r="AG41" s="16">
        <v>15.9</v>
      </c>
      <c r="AH41" s="16">
        <v>15.9</v>
      </c>
      <c r="AI41" s="16">
        <v>15.9</v>
      </c>
      <c r="AJ41" s="16">
        <v>15.9</v>
      </c>
      <c r="AK41" t="s">
        <v>101</v>
      </c>
      <c r="AL41" s="16">
        <v>15.9</v>
      </c>
      <c r="AM41" s="16">
        <v>15.9</v>
      </c>
      <c r="AN41" s="16">
        <v>15.9</v>
      </c>
      <c r="AO41" s="16">
        <v>15.9</v>
      </c>
      <c r="AP41" t="s">
        <v>100</v>
      </c>
      <c r="AQ41" s="16">
        <v>15.9</v>
      </c>
      <c r="AR41" s="16">
        <v>15.9</v>
      </c>
      <c r="AS41" s="16">
        <v>15.9</v>
      </c>
      <c r="AT41" s="16">
        <v>15.9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43374</v>
      </c>
      <c r="B42" t="s">
        <v>108</v>
      </c>
      <c r="C42" s="16">
        <v>16.25</v>
      </c>
      <c r="D42" s="16">
        <v>16.25</v>
      </c>
      <c r="E42" s="16">
        <v>16.2</v>
      </c>
      <c r="F42" s="16">
        <v>16.2</v>
      </c>
      <c r="G42" t="s">
        <v>107</v>
      </c>
      <c r="H42" s="16">
        <v>16.190000000000001</v>
      </c>
      <c r="I42" s="16">
        <v>16.190000000000001</v>
      </c>
      <c r="J42" s="16">
        <v>16.14</v>
      </c>
      <c r="K42" s="16">
        <v>16.14</v>
      </c>
      <c r="L42" t="s">
        <v>106</v>
      </c>
      <c r="M42" s="16">
        <v>16.14</v>
      </c>
      <c r="N42" s="16">
        <v>16.14</v>
      </c>
      <c r="O42" s="16">
        <v>16.09</v>
      </c>
      <c r="P42" s="16">
        <v>16.09</v>
      </c>
      <c r="Q42" t="s">
        <v>105</v>
      </c>
      <c r="R42" s="16">
        <v>16.09</v>
      </c>
      <c r="S42" s="16">
        <v>16.09</v>
      </c>
      <c r="T42" s="16">
        <v>16.04</v>
      </c>
      <c r="U42" s="16">
        <v>16.04</v>
      </c>
      <c r="V42" t="s">
        <v>104</v>
      </c>
      <c r="W42" s="16">
        <v>16.04</v>
      </c>
      <c r="X42" s="16">
        <v>16.04</v>
      </c>
      <c r="Y42" s="16">
        <v>15.99</v>
      </c>
      <c r="Z42" s="16">
        <v>15.99</v>
      </c>
      <c r="AA42" t="s">
        <v>103</v>
      </c>
      <c r="AB42" s="16">
        <v>15.99</v>
      </c>
      <c r="AC42" s="16">
        <v>15.99</v>
      </c>
      <c r="AD42" s="16">
        <v>15.94</v>
      </c>
      <c r="AE42" s="16">
        <v>15.94</v>
      </c>
      <c r="AF42" t="s">
        <v>102</v>
      </c>
      <c r="AG42" s="16">
        <v>15.99</v>
      </c>
      <c r="AH42" s="16">
        <v>15.99</v>
      </c>
      <c r="AI42" s="16">
        <v>15.94</v>
      </c>
      <c r="AJ42" s="16">
        <v>15.94</v>
      </c>
      <c r="AK42" t="s">
        <v>101</v>
      </c>
      <c r="AL42" s="16">
        <v>15.99</v>
      </c>
      <c r="AM42" s="16">
        <v>15.99</v>
      </c>
      <c r="AN42" s="16">
        <v>15.94</v>
      </c>
      <c r="AO42" s="16">
        <v>15.94</v>
      </c>
      <c r="AP42" t="s">
        <v>100</v>
      </c>
      <c r="AQ42" s="16">
        <v>15.99</v>
      </c>
      <c r="AR42" s="16">
        <v>15.99</v>
      </c>
      <c r="AS42" s="16">
        <v>15.94</v>
      </c>
      <c r="AT42" s="16">
        <v>15.94</v>
      </c>
      <c r="AU42" t="s">
        <v>99</v>
      </c>
      <c r="AV42" s="16">
        <v>15.96</v>
      </c>
      <c r="AW42" s="16">
        <v>15.96</v>
      </c>
      <c r="AX42" s="16">
        <v>15.94</v>
      </c>
      <c r="AY42" s="16">
        <v>15.94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43381</v>
      </c>
      <c r="B43" t="s">
        <v>108</v>
      </c>
      <c r="C43" s="16">
        <v>16.2</v>
      </c>
      <c r="D43" s="16">
        <v>16.22</v>
      </c>
      <c r="E43" s="16">
        <v>16.13</v>
      </c>
      <c r="F43" s="16">
        <v>16.18</v>
      </c>
      <c r="G43" t="s">
        <v>107</v>
      </c>
      <c r="H43" s="16">
        <v>16.14</v>
      </c>
      <c r="I43" s="16">
        <v>16.16</v>
      </c>
      <c r="J43" s="16">
        <v>16.07</v>
      </c>
      <c r="K43" s="16">
        <v>16.12</v>
      </c>
      <c r="L43" t="s">
        <v>106</v>
      </c>
      <c r="M43" s="16">
        <v>16.09</v>
      </c>
      <c r="N43" s="16">
        <v>16.11</v>
      </c>
      <c r="O43" s="16">
        <v>16.02</v>
      </c>
      <c r="P43" s="16">
        <v>16.07</v>
      </c>
      <c r="Q43" t="s">
        <v>105</v>
      </c>
      <c r="R43" s="16">
        <v>16.04</v>
      </c>
      <c r="S43" s="16">
        <v>16.059999999999999</v>
      </c>
      <c r="T43" s="16">
        <v>15.97</v>
      </c>
      <c r="U43" s="16">
        <v>16.02</v>
      </c>
      <c r="V43" t="s">
        <v>104</v>
      </c>
      <c r="W43" s="16">
        <v>15.99</v>
      </c>
      <c r="X43" s="16">
        <v>16.010000000000002</v>
      </c>
      <c r="Y43" s="16">
        <v>15.92</v>
      </c>
      <c r="Z43" s="16">
        <v>15.97</v>
      </c>
      <c r="AA43" t="s">
        <v>103</v>
      </c>
      <c r="AB43" s="16">
        <v>15.94</v>
      </c>
      <c r="AC43" s="16">
        <v>15.96</v>
      </c>
      <c r="AD43" s="16">
        <v>15.87</v>
      </c>
      <c r="AE43" s="16">
        <v>15.92</v>
      </c>
      <c r="AF43" t="s">
        <v>102</v>
      </c>
      <c r="AG43" s="16">
        <v>15.94</v>
      </c>
      <c r="AH43" s="16">
        <v>15.96</v>
      </c>
      <c r="AI43" s="16">
        <v>15.87</v>
      </c>
      <c r="AJ43" s="16">
        <v>15.92</v>
      </c>
      <c r="AK43" t="s">
        <v>101</v>
      </c>
      <c r="AL43" s="16">
        <v>15.94</v>
      </c>
      <c r="AM43" s="16">
        <v>15.96</v>
      </c>
      <c r="AN43" s="16">
        <v>15.87</v>
      </c>
      <c r="AO43" s="16">
        <v>15.92</v>
      </c>
      <c r="AP43" t="s">
        <v>100</v>
      </c>
      <c r="AQ43" s="16">
        <v>15.94</v>
      </c>
      <c r="AR43" s="16">
        <v>15.96</v>
      </c>
      <c r="AS43" s="16">
        <v>15.87</v>
      </c>
      <c r="AT43" s="16">
        <v>15.92</v>
      </c>
      <c r="AU43" t="s">
        <v>99</v>
      </c>
      <c r="AV43" s="16">
        <v>15.94</v>
      </c>
      <c r="AW43" s="16">
        <v>15.96</v>
      </c>
      <c r="AX43" s="16">
        <v>15.87</v>
      </c>
      <c r="AY43" s="16">
        <v>15.92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43388</v>
      </c>
      <c r="B44" t="s">
        <v>108</v>
      </c>
      <c r="C44" s="16">
        <v>16.22</v>
      </c>
      <c r="D44" s="16">
        <v>16.3</v>
      </c>
      <c r="E44" s="16">
        <v>16.22</v>
      </c>
      <c r="F44" s="16">
        <v>16.3</v>
      </c>
      <c r="G44" t="s">
        <v>107</v>
      </c>
      <c r="H44" s="16">
        <v>16.16</v>
      </c>
      <c r="I44" s="16">
        <v>16.239999999999998</v>
      </c>
      <c r="J44" s="16">
        <v>16.16</v>
      </c>
      <c r="K44" s="16">
        <v>16.239999999999998</v>
      </c>
      <c r="L44" t="s">
        <v>106</v>
      </c>
      <c r="M44" s="16">
        <v>16.11</v>
      </c>
      <c r="N44" s="16">
        <v>16.190000000000001</v>
      </c>
      <c r="O44" s="16">
        <v>16.11</v>
      </c>
      <c r="P44" s="16">
        <v>16.190000000000001</v>
      </c>
      <c r="Q44" t="s">
        <v>105</v>
      </c>
      <c r="R44" s="16">
        <v>16.059999999999999</v>
      </c>
      <c r="S44" s="16">
        <v>16.14</v>
      </c>
      <c r="T44" s="16">
        <v>16.059999999999999</v>
      </c>
      <c r="U44" s="16">
        <v>16.14</v>
      </c>
      <c r="V44" t="s">
        <v>104</v>
      </c>
      <c r="W44" s="16">
        <v>16.010000000000002</v>
      </c>
      <c r="X44" s="16">
        <v>16.09</v>
      </c>
      <c r="Y44" s="16">
        <v>16.010000000000002</v>
      </c>
      <c r="Z44" s="16">
        <v>16.09</v>
      </c>
      <c r="AA44" t="s">
        <v>103</v>
      </c>
      <c r="AB44" s="16">
        <v>15.96</v>
      </c>
      <c r="AC44" s="16">
        <v>16.04</v>
      </c>
      <c r="AD44" s="16">
        <v>15.96</v>
      </c>
      <c r="AE44" s="16">
        <v>16.04</v>
      </c>
      <c r="AF44" t="s">
        <v>102</v>
      </c>
      <c r="AG44" s="16">
        <v>15.96</v>
      </c>
      <c r="AH44" s="16">
        <v>16.04</v>
      </c>
      <c r="AI44" s="16">
        <v>15.96</v>
      </c>
      <c r="AJ44" s="16">
        <v>16.04</v>
      </c>
      <c r="AK44" t="s">
        <v>101</v>
      </c>
      <c r="AL44" s="16">
        <v>15.96</v>
      </c>
      <c r="AM44" s="16">
        <v>16.04</v>
      </c>
      <c r="AN44" s="16">
        <v>15.96</v>
      </c>
      <c r="AO44" s="16">
        <v>16.04</v>
      </c>
      <c r="AP44" t="s">
        <v>100</v>
      </c>
      <c r="AQ44" s="16">
        <v>15.96</v>
      </c>
      <c r="AR44" s="16">
        <v>16.04</v>
      </c>
      <c r="AS44" s="16">
        <v>15.96</v>
      </c>
      <c r="AT44" s="16">
        <v>16.04</v>
      </c>
      <c r="AU44" t="s">
        <v>99</v>
      </c>
      <c r="AV44" s="16">
        <v>15.96</v>
      </c>
      <c r="AW44" s="16">
        <v>16.04</v>
      </c>
      <c r="AX44" s="16">
        <v>15.96</v>
      </c>
      <c r="AY44" s="16">
        <v>16.04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43395</v>
      </c>
      <c r="B45" t="s">
        <v>108</v>
      </c>
      <c r="C45" s="16">
        <v>16.34</v>
      </c>
      <c r="D45" s="16">
        <v>16.34</v>
      </c>
      <c r="E45" s="16">
        <v>16.149999999999999</v>
      </c>
      <c r="F45" s="16">
        <v>16.2</v>
      </c>
      <c r="G45" t="s">
        <v>107</v>
      </c>
      <c r="H45" s="16">
        <v>16.28</v>
      </c>
      <c r="I45" s="16">
        <v>16.28</v>
      </c>
      <c r="J45" s="16">
        <v>16.100000000000001</v>
      </c>
      <c r="K45" s="16">
        <v>16.14</v>
      </c>
      <c r="L45" t="s">
        <v>106</v>
      </c>
      <c r="M45" s="16">
        <v>16.23</v>
      </c>
      <c r="N45" s="16">
        <v>16.23</v>
      </c>
      <c r="O45" s="16">
        <v>16.09</v>
      </c>
      <c r="P45" s="16">
        <v>16.09</v>
      </c>
      <c r="Q45" t="s">
        <v>105</v>
      </c>
      <c r="R45" s="16">
        <v>16.18</v>
      </c>
      <c r="S45" s="16">
        <v>16.18</v>
      </c>
      <c r="T45" s="16">
        <v>16.04</v>
      </c>
      <c r="U45" s="16">
        <v>16.04</v>
      </c>
      <c r="V45" t="s">
        <v>104</v>
      </c>
      <c r="W45" s="16">
        <v>16.13</v>
      </c>
      <c r="X45" s="16">
        <v>16.13</v>
      </c>
      <c r="Y45" s="16">
        <v>15.99</v>
      </c>
      <c r="Z45" s="16">
        <v>15.99</v>
      </c>
      <c r="AA45" t="s">
        <v>103</v>
      </c>
      <c r="AB45" s="16">
        <v>16.079999999999998</v>
      </c>
      <c r="AC45" s="16">
        <v>16.079999999999998</v>
      </c>
      <c r="AD45" s="16">
        <v>15.94</v>
      </c>
      <c r="AE45" s="16">
        <v>15.94</v>
      </c>
      <c r="AF45" t="s">
        <v>102</v>
      </c>
      <c r="AG45" s="16">
        <v>16.079999999999998</v>
      </c>
      <c r="AH45" s="16">
        <v>16.079999999999998</v>
      </c>
      <c r="AI45" s="16">
        <v>15.94</v>
      </c>
      <c r="AJ45" s="16">
        <v>15.94</v>
      </c>
      <c r="AK45" t="s">
        <v>101</v>
      </c>
      <c r="AL45" s="16">
        <v>16.079999999999998</v>
      </c>
      <c r="AM45" s="16">
        <v>16.079999999999998</v>
      </c>
      <c r="AN45" s="16">
        <v>15.94</v>
      </c>
      <c r="AO45" s="16">
        <v>15.94</v>
      </c>
      <c r="AP45" t="s">
        <v>100</v>
      </c>
      <c r="AQ45" s="16">
        <v>16.079999999999998</v>
      </c>
      <c r="AR45" s="16">
        <v>16.079999999999998</v>
      </c>
      <c r="AS45" s="16">
        <v>15.94</v>
      </c>
      <c r="AT45" s="16">
        <v>15.94</v>
      </c>
      <c r="AU45" t="s">
        <v>99</v>
      </c>
      <c r="AV45" s="16">
        <v>16.079999999999998</v>
      </c>
      <c r="AW45" s="16">
        <v>16.079999999999998</v>
      </c>
      <c r="AX45" s="16">
        <v>15.94</v>
      </c>
      <c r="AY45" s="16">
        <v>15.94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43402</v>
      </c>
      <c r="B46" t="s">
        <v>108</v>
      </c>
      <c r="C46" s="16">
        <v>16.170000000000002</v>
      </c>
      <c r="D46" s="16">
        <v>16.2</v>
      </c>
      <c r="E46" s="16">
        <v>16.100000000000001</v>
      </c>
      <c r="F46" s="16">
        <v>16.2</v>
      </c>
      <c r="G46" t="s">
        <v>107</v>
      </c>
      <c r="H46" s="16">
        <v>16.11</v>
      </c>
      <c r="I46" s="16">
        <v>16.14</v>
      </c>
      <c r="J46" s="16">
        <v>16.03</v>
      </c>
      <c r="K46" s="16">
        <v>16.14</v>
      </c>
      <c r="L46" t="s">
        <v>106</v>
      </c>
      <c r="M46" s="16">
        <v>16.059999999999999</v>
      </c>
      <c r="N46" s="16">
        <v>16.09</v>
      </c>
      <c r="O46" s="16">
        <v>16.02</v>
      </c>
      <c r="P46" s="16">
        <v>16.09</v>
      </c>
      <c r="Q46" t="s">
        <v>105</v>
      </c>
      <c r="R46" s="16">
        <v>16.010000000000002</v>
      </c>
      <c r="S46" s="16">
        <v>16.04</v>
      </c>
      <c r="T46" s="16">
        <v>15.97</v>
      </c>
      <c r="U46" s="16">
        <v>16.04</v>
      </c>
      <c r="V46" t="s">
        <v>104</v>
      </c>
      <c r="W46" s="16">
        <v>15.96</v>
      </c>
      <c r="X46" s="16">
        <v>15.99</v>
      </c>
      <c r="Y46" s="16">
        <v>15.92</v>
      </c>
      <c r="Z46" s="16">
        <v>15.99</v>
      </c>
      <c r="AA46" t="s">
        <v>103</v>
      </c>
      <c r="AB46" s="16">
        <v>15.91</v>
      </c>
      <c r="AC46" s="16">
        <v>15.94</v>
      </c>
      <c r="AD46" s="16">
        <v>15.87</v>
      </c>
      <c r="AE46" s="16">
        <v>15.94</v>
      </c>
      <c r="AF46" t="s">
        <v>102</v>
      </c>
      <c r="AG46" s="16">
        <v>15.91</v>
      </c>
      <c r="AH46" s="16">
        <v>15.94</v>
      </c>
      <c r="AI46" s="16">
        <v>15.87</v>
      </c>
      <c r="AJ46" s="16">
        <v>15.94</v>
      </c>
      <c r="AK46" t="s">
        <v>101</v>
      </c>
      <c r="AL46" s="16">
        <v>15.91</v>
      </c>
      <c r="AM46" s="16">
        <v>15.94</v>
      </c>
      <c r="AN46" s="16">
        <v>15.87</v>
      </c>
      <c r="AO46" s="16">
        <v>15.94</v>
      </c>
      <c r="AP46" t="s">
        <v>100</v>
      </c>
      <c r="AQ46" s="16">
        <v>15.91</v>
      </c>
      <c r="AR46" s="16">
        <v>15.94</v>
      </c>
      <c r="AS46" s="16">
        <v>15.87</v>
      </c>
      <c r="AT46" s="16">
        <v>15.94</v>
      </c>
      <c r="AU46" t="s">
        <v>99</v>
      </c>
      <c r="AV46" s="16">
        <v>15.91</v>
      </c>
      <c r="AW46" s="16">
        <v>15.94</v>
      </c>
      <c r="AX46" s="16">
        <v>15.87</v>
      </c>
      <c r="AY46" s="16">
        <v>15.94</v>
      </c>
      <c r="AZ46" t="s">
        <v>98</v>
      </c>
      <c r="BA46" s="16">
        <v>15.89</v>
      </c>
      <c r="BB46" s="16">
        <v>15.94</v>
      </c>
      <c r="BC46" s="16">
        <v>15.87</v>
      </c>
      <c r="BD46" s="16">
        <v>15.94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43409</v>
      </c>
      <c r="B47" t="s">
        <v>108</v>
      </c>
      <c r="C47" s="16">
        <v>16.2</v>
      </c>
      <c r="D47" s="16">
        <v>16.2</v>
      </c>
      <c r="E47" s="16">
        <v>16.02</v>
      </c>
      <c r="F47" s="16">
        <v>16.05</v>
      </c>
      <c r="G47" t="s">
        <v>107</v>
      </c>
      <c r="H47" s="16">
        <v>16.14</v>
      </c>
      <c r="I47" s="16">
        <v>16.14</v>
      </c>
      <c r="J47" s="16">
        <v>15.95</v>
      </c>
      <c r="K47" s="16">
        <v>15.98</v>
      </c>
      <c r="L47" t="s">
        <v>106</v>
      </c>
      <c r="M47" s="16">
        <v>16.09</v>
      </c>
      <c r="N47" s="16">
        <v>16.09</v>
      </c>
      <c r="O47" s="16">
        <v>15.93</v>
      </c>
      <c r="P47" s="16">
        <v>15.93</v>
      </c>
      <c r="Q47" t="s">
        <v>105</v>
      </c>
      <c r="R47" s="16">
        <v>16.04</v>
      </c>
      <c r="S47" s="16">
        <v>16.04</v>
      </c>
      <c r="T47" s="16">
        <v>15.88</v>
      </c>
      <c r="U47" s="16">
        <v>15.88</v>
      </c>
      <c r="V47" t="s">
        <v>104</v>
      </c>
      <c r="W47" s="16">
        <v>15.99</v>
      </c>
      <c r="X47" s="16">
        <v>15.99</v>
      </c>
      <c r="Y47" s="16">
        <v>15.83</v>
      </c>
      <c r="Z47" s="16">
        <v>15.83</v>
      </c>
      <c r="AA47" t="s">
        <v>103</v>
      </c>
      <c r="AB47" s="16">
        <v>15.94</v>
      </c>
      <c r="AC47" s="16">
        <v>15.94</v>
      </c>
      <c r="AD47" s="16">
        <v>15.78</v>
      </c>
      <c r="AE47" s="16">
        <v>15.78</v>
      </c>
      <c r="AF47" t="s">
        <v>102</v>
      </c>
      <c r="AG47" s="16">
        <v>15.94</v>
      </c>
      <c r="AH47" s="16">
        <v>15.94</v>
      </c>
      <c r="AI47" s="16">
        <v>15.78</v>
      </c>
      <c r="AJ47" s="16">
        <v>15.78</v>
      </c>
      <c r="AK47" t="s">
        <v>101</v>
      </c>
      <c r="AL47" s="16">
        <v>15.94</v>
      </c>
      <c r="AM47" s="16">
        <v>15.94</v>
      </c>
      <c r="AN47" s="16">
        <v>15.78</v>
      </c>
      <c r="AO47" s="16">
        <v>15.78</v>
      </c>
      <c r="AP47" t="s">
        <v>100</v>
      </c>
      <c r="AQ47" s="16">
        <v>15.94</v>
      </c>
      <c r="AR47" s="16">
        <v>15.94</v>
      </c>
      <c r="AS47" s="16">
        <v>15.78</v>
      </c>
      <c r="AT47" s="16">
        <v>15.78</v>
      </c>
      <c r="AU47" t="s">
        <v>99</v>
      </c>
      <c r="AV47" s="16">
        <v>15.94</v>
      </c>
      <c r="AW47" s="16">
        <v>15.94</v>
      </c>
      <c r="AX47" s="16">
        <v>15.78</v>
      </c>
      <c r="AY47" s="16">
        <v>15.78</v>
      </c>
      <c r="AZ47" t="s">
        <v>98</v>
      </c>
      <c r="BA47" s="16">
        <v>15.94</v>
      </c>
      <c r="BB47" s="16">
        <v>15.94</v>
      </c>
      <c r="BC47" s="16">
        <v>15.78</v>
      </c>
      <c r="BD47" s="16">
        <v>15.78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43416</v>
      </c>
      <c r="B48" t="s">
        <v>108</v>
      </c>
      <c r="C48" s="16">
        <v>16.149999999999999</v>
      </c>
      <c r="D48" s="16">
        <v>16.239999999999998</v>
      </c>
      <c r="E48" s="16">
        <v>16.149999999999999</v>
      </c>
      <c r="F48" s="16">
        <v>16.2</v>
      </c>
      <c r="G48" t="s">
        <v>107</v>
      </c>
      <c r="H48" s="16">
        <v>16.079999999999998</v>
      </c>
      <c r="I48" s="16">
        <v>16.149999999999999</v>
      </c>
      <c r="J48" s="16">
        <v>16.079999999999998</v>
      </c>
      <c r="K48" s="16">
        <v>16.12</v>
      </c>
      <c r="L48" t="s">
        <v>106</v>
      </c>
      <c r="M48" s="16">
        <v>16.03</v>
      </c>
      <c r="N48" s="16">
        <v>16.100000000000001</v>
      </c>
      <c r="O48" s="16">
        <v>16.03</v>
      </c>
      <c r="P48" s="16">
        <v>16.07</v>
      </c>
      <c r="Q48" t="s">
        <v>105</v>
      </c>
      <c r="R48" s="16">
        <v>15.98</v>
      </c>
      <c r="S48" s="16">
        <v>16.05</v>
      </c>
      <c r="T48" s="16">
        <v>15.98</v>
      </c>
      <c r="U48" s="16">
        <v>16.02</v>
      </c>
      <c r="V48" t="s">
        <v>104</v>
      </c>
      <c r="W48" s="16">
        <v>15.93</v>
      </c>
      <c r="X48" s="16">
        <v>16</v>
      </c>
      <c r="Y48" s="16">
        <v>15.93</v>
      </c>
      <c r="Z48" s="16">
        <v>15.97</v>
      </c>
      <c r="AA48" t="s">
        <v>103</v>
      </c>
      <c r="AB48" s="16">
        <v>15.88</v>
      </c>
      <c r="AC48" s="16">
        <v>15.95</v>
      </c>
      <c r="AD48" s="16">
        <v>15.88</v>
      </c>
      <c r="AE48" s="16">
        <v>15.92</v>
      </c>
      <c r="AF48" t="s">
        <v>102</v>
      </c>
      <c r="AG48" s="16">
        <v>15.88</v>
      </c>
      <c r="AH48" s="16">
        <v>15.95</v>
      </c>
      <c r="AI48" s="16">
        <v>15.88</v>
      </c>
      <c r="AJ48" s="16">
        <v>15.92</v>
      </c>
      <c r="AK48" t="s">
        <v>101</v>
      </c>
      <c r="AL48" s="16">
        <v>15.88</v>
      </c>
      <c r="AM48" s="16">
        <v>15.95</v>
      </c>
      <c r="AN48" s="16">
        <v>15.88</v>
      </c>
      <c r="AO48" s="16">
        <v>15.92</v>
      </c>
      <c r="AP48" t="s">
        <v>100</v>
      </c>
      <c r="AQ48" s="16">
        <v>15.88</v>
      </c>
      <c r="AR48" s="16">
        <v>15.95</v>
      </c>
      <c r="AS48" s="16">
        <v>15.88</v>
      </c>
      <c r="AT48" s="16">
        <v>15.92</v>
      </c>
      <c r="AU48" t="s">
        <v>99</v>
      </c>
      <c r="AV48" s="16">
        <v>15.88</v>
      </c>
      <c r="AW48" s="16">
        <v>15.95</v>
      </c>
      <c r="AX48" s="16">
        <v>15.88</v>
      </c>
      <c r="AY48" s="16">
        <v>15.92</v>
      </c>
      <c r="AZ48" t="s">
        <v>98</v>
      </c>
      <c r="BA48" s="16">
        <v>15.88</v>
      </c>
      <c r="BB48" s="16">
        <v>15.95</v>
      </c>
      <c r="BC48" s="16">
        <v>15.88</v>
      </c>
      <c r="BD48" s="16">
        <v>15.92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43423</v>
      </c>
      <c r="B49" t="s">
        <v>108</v>
      </c>
      <c r="C49" s="16">
        <v>16.2</v>
      </c>
      <c r="D49" s="16">
        <v>16.2</v>
      </c>
      <c r="E49" s="16">
        <v>16.14</v>
      </c>
      <c r="F49" s="16">
        <v>16.2</v>
      </c>
      <c r="G49" t="s">
        <v>107</v>
      </c>
      <c r="H49" s="16">
        <v>16.12</v>
      </c>
      <c r="I49" s="16">
        <v>16.12</v>
      </c>
      <c r="J49" s="16">
        <v>16.09</v>
      </c>
      <c r="K49" s="16">
        <v>16.12</v>
      </c>
      <c r="L49" t="s">
        <v>106</v>
      </c>
      <c r="M49" s="16">
        <v>16.07</v>
      </c>
      <c r="N49" s="16">
        <v>16.07</v>
      </c>
      <c r="O49" s="16">
        <v>16.07</v>
      </c>
      <c r="P49" s="16">
        <v>16.07</v>
      </c>
      <c r="Q49" t="s">
        <v>105</v>
      </c>
      <c r="R49" s="16">
        <v>16.02</v>
      </c>
      <c r="S49" s="16">
        <v>16.02</v>
      </c>
      <c r="T49" s="16">
        <v>16.02</v>
      </c>
      <c r="U49" s="16">
        <v>16.02</v>
      </c>
      <c r="V49" t="s">
        <v>104</v>
      </c>
      <c r="W49" s="16">
        <v>15.97</v>
      </c>
      <c r="X49" s="16">
        <v>15.97</v>
      </c>
      <c r="Y49" s="16">
        <v>15.97</v>
      </c>
      <c r="Z49" s="16">
        <v>15.97</v>
      </c>
      <c r="AA49" t="s">
        <v>103</v>
      </c>
      <c r="AB49" s="16">
        <v>15.92</v>
      </c>
      <c r="AC49" s="16">
        <v>15.92</v>
      </c>
      <c r="AD49" s="16">
        <v>15.92</v>
      </c>
      <c r="AE49" s="16">
        <v>15.92</v>
      </c>
      <c r="AF49" t="s">
        <v>102</v>
      </c>
      <c r="AG49" s="16">
        <v>15.92</v>
      </c>
      <c r="AH49" s="16">
        <v>15.92</v>
      </c>
      <c r="AI49" s="16">
        <v>15.92</v>
      </c>
      <c r="AJ49" s="16">
        <v>15.92</v>
      </c>
      <c r="AK49" t="s">
        <v>101</v>
      </c>
      <c r="AL49" s="16">
        <v>15.92</v>
      </c>
      <c r="AM49" s="16">
        <v>15.92</v>
      </c>
      <c r="AN49" s="16">
        <v>15.92</v>
      </c>
      <c r="AO49" s="16">
        <v>15.92</v>
      </c>
      <c r="AP49" t="s">
        <v>100</v>
      </c>
      <c r="AQ49" s="16">
        <v>15.92</v>
      </c>
      <c r="AR49" s="16">
        <v>15.92</v>
      </c>
      <c r="AS49" s="16">
        <v>15.92</v>
      </c>
      <c r="AT49" s="16">
        <v>15.92</v>
      </c>
      <c r="AU49" t="s">
        <v>99</v>
      </c>
      <c r="AV49" s="16">
        <v>15.92</v>
      </c>
      <c r="AW49" s="16">
        <v>15.92</v>
      </c>
      <c r="AX49" s="16">
        <v>15.92</v>
      </c>
      <c r="AY49" s="16">
        <v>15.92</v>
      </c>
      <c r="AZ49" t="s">
        <v>98</v>
      </c>
      <c r="BA49" s="16">
        <v>15.92</v>
      </c>
      <c r="BB49" s="16">
        <v>15.92</v>
      </c>
      <c r="BC49" s="16">
        <v>15.92</v>
      </c>
      <c r="BD49" s="16">
        <v>15.92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43430</v>
      </c>
      <c r="B50" t="s">
        <v>108</v>
      </c>
      <c r="C50" s="16">
        <v>16.170000000000002</v>
      </c>
      <c r="D50" s="16">
        <v>16.25</v>
      </c>
      <c r="E50" s="16">
        <v>16.14</v>
      </c>
      <c r="F50" s="16">
        <v>16.23</v>
      </c>
      <c r="G50" t="s">
        <v>107</v>
      </c>
      <c r="H50" s="16">
        <v>16.12</v>
      </c>
      <c r="I50" s="16">
        <v>16.12</v>
      </c>
      <c r="J50" s="16">
        <v>16.09</v>
      </c>
      <c r="K50" s="16">
        <v>16.100000000000001</v>
      </c>
      <c r="L50" t="s">
        <v>106</v>
      </c>
      <c r="M50" s="16">
        <v>16.07</v>
      </c>
      <c r="N50" s="16">
        <v>16.07</v>
      </c>
      <c r="O50" s="16">
        <v>16.07</v>
      </c>
      <c r="P50" s="16">
        <v>16.07</v>
      </c>
      <c r="Q50" t="s">
        <v>105</v>
      </c>
      <c r="R50" s="16">
        <v>16.02</v>
      </c>
      <c r="S50" s="16">
        <v>16.02</v>
      </c>
      <c r="T50" s="16">
        <v>16.02</v>
      </c>
      <c r="U50" s="16">
        <v>16.02</v>
      </c>
      <c r="V50" t="s">
        <v>104</v>
      </c>
      <c r="W50" s="16">
        <v>15.97</v>
      </c>
      <c r="X50" s="16">
        <v>15.97</v>
      </c>
      <c r="Y50" s="16">
        <v>15.97</v>
      </c>
      <c r="Z50" s="16">
        <v>15.97</v>
      </c>
      <c r="AA50" t="s">
        <v>103</v>
      </c>
      <c r="AB50" s="16">
        <v>15.92</v>
      </c>
      <c r="AC50" s="16">
        <v>15.92</v>
      </c>
      <c r="AD50" s="16">
        <v>15.92</v>
      </c>
      <c r="AE50" s="16">
        <v>15.92</v>
      </c>
      <c r="AF50" t="s">
        <v>102</v>
      </c>
      <c r="AG50" s="16">
        <v>15.92</v>
      </c>
      <c r="AH50" s="16">
        <v>15.92</v>
      </c>
      <c r="AI50" s="16">
        <v>15.92</v>
      </c>
      <c r="AJ50" s="16">
        <v>15.92</v>
      </c>
      <c r="AK50" t="s">
        <v>101</v>
      </c>
      <c r="AL50" s="16">
        <v>15.92</v>
      </c>
      <c r="AM50" s="16">
        <v>15.92</v>
      </c>
      <c r="AN50" s="16">
        <v>15.92</v>
      </c>
      <c r="AO50" s="16">
        <v>15.92</v>
      </c>
      <c r="AP50" t="s">
        <v>100</v>
      </c>
      <c r="AQ50" s="16">
        <v>15.92</v>
      </c>
      <c r="AR50" s="16">
        <v>15.92</v>
      </c>
      <c r="AS50" s="16">
        <v>15.92</v>
      </c>
      <c r="AT50" s="16">
        <v>15.92</v>
      </c>
      <c r="AU50" t="s">
        <v>99</v>
      </c>
      <c r="AV50" s="16">
        <v>15.92</v>
      </c>
      <c r="AW50" s="16">
        <v>15.92</v>
      </c>
      <c r="AX50" s="16">
        <v>15.92</v>
      </c>
      <c r="AY50" s="16">
        <v>15.92</v>
      </c>
      <c r="AZ50" t="s">
        <v>98</v>
      </c>
      <c r="BA50" s="16">
        <v>15.92</v>
      </c>
      <c r="BB50" s="16">
        <v>15.92</v>
      </c>
      <c r="BC50" s="16">
        <v>15.92</v>
      </c>
      <c r="BD50" s="16">
        <v>15.92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43437</v>
      </c>
      <c r="B51" t="s">
        <v>108</v>
      </c>
      <c r="C51" s="16">
        <v>16.28</v>
      </c>
      <c r="D51" s="16">
        <v>16.28</v>
      </c>
      <c r="E51" s="16">
        <v>16.2</v>
      </c>
      <c r="F51" s="16">
        <v>16.2</v>
      </c>
      <c r="G51" t="s">
        <v>107</v>
      </c>
      <c r="H51" s="16">
        <v>16.12</v>
      </c>
      <c r="I51" s="16">
        <v>16.12</v>
      </c>
      <c r="J51" s="16">
        <v>16.100000000000001</v>
      </c>
      <c r="K51" s="16">
        <v>16.100000000000001</v>
      </c>
      <c r="L51" t="s">
        <v>106</v>
      </c>
      <c r="M51" s="16">
        <v>16.12</v>
      </c>
      <c r="N51" s="16">
        <v>16.12</v>
      </c>
      <c r="O51" s="16">
        <v>16.100000000000001</v>
      </c>
      <c r="P51" s="16">
        <v>16.100000000000001</v>
      </c>
      <c r="Q51" t="s">
        <v>105</v>
      </c>
      <c r="R51" s="16">
        <v>16.12</v>
      </c>
      <c r="S51" s="16">
        <v>16.12</v>
      </c>
      <c r="T51" s="16">
        <v>16.100000000000001</v>
      </c>
      <c r="U51" s="16">
        <v>16.100000000000001</v>
      </c>
      <c r="V51" t="s">
        <v>104</v>
      </c>
      <c r="W51" s="16">
        <v>15.97</v>
      </c>
      <c r="X51" s="16">
        <v>15.97</v>
      </c>
      <c r="Y51" s="16">
        <v>15.97</v>
      </c>
      <c r="Z51" s="16">
        <v>15.97</v>
      </c>
      <c r="AA51" t="s">
        <v>103</v>
      </c>
      <c r="AB51" s="16">
        <v>15.92</v>
      </c>
      <c r="AC51" s="16">
        <v>15.92</v>
      </c>
      <c r="AD51" s="16">
        <v>15.92</v>
      </c>
      <c r="AE51" s="16">
        <v>15.92</v>
      </c>
      <c r="AF51" t="s">
        <v>102</v>
      </c>
      <c r="AG51" s="16">
        <v>15.92</v>
      </c>
      <c r="AH51" s="16">
        <v>15.92</v>
      </c>
      <c r="AI51" s="16">
        <v>15.92</v>
      </c>
      <c r="AJ51" s="16">
        <v>15.92</v>
      </c>
      <c r="AK51" t="s">
        <v>101</v>
      </c>
      <c r="AL51" s="16">
        <v>15.92</v>
      </c>
      <c r="AM51" s="16">
        <v>15.92</v>
      </c>
      <c r="AN51" s="16">
        <v>15.92</v>
      </c>
      <c r="AO51" s="16">
        <v>15.92</v>
      </c>
      <c r="AP51" t="s">
        <v>100</v>
      </c>
      <c r="AQ51" s="16">
        <v>15.92</v>
      </c>
      <c r="AR51" s="16">
        <v>15.92</v>
      </c>
      <c r="AS51" s="16">
        <v>15.92</v>
      </c>
      <c r="AT51" s="16">
        <v>15.92</v>
      </c>
      <c r="AU51" t="s">
        <v>99</v>
      </c>
      <c r="AV51" s="16">
        <v>15.92</v>
      </c>
      <c r="AW51" s="16">
        <v>15.92</v>
      </c>
      <c r="AX51" s="16">
        <v>15.92</v>
      </c>
      <c r="AY51" s="16">
        <v>15.92</v>
      </c>
      <c r="AZ51" t="s">
        <v>98</v>
      </c>
      <c r="BA51" s="16">
        <v>15.92</v>
      </c>
      <c r="BB51" s="16">
        <v>15.92</v>
      </c>
      <c r="BC51" s="16">
        <v>15.92</v>
      </c>
      <c r="BD51" s="16">
        <v>15.92</v>
      </c>
      <c r="BE51" t="s">
        <v>97</v>
      </c>
      <c r="BF51" s="16">
        <v>15.92</v>
      </c>
      <c r="BG51" s="16">
        <v>15.92</v>
      </c>
      <c r="BH51" s="16">
        <v>15.92</v>
      </c>
      <c r="BI51" s="16">
        <v>15.92</v>
      </c>
      <c r="BK51" s="16"/>
      <c r="BL51" s="16"/>
      <c r="BM51" s="16"/>
      <c r="BN51" s="16"/>
    </row>
    <row r="52" spans="1:66" x14ac:dyDescent="0.25">
      <c r="A52" s="17">
        <v>43444</v>
      </c>
      <c r="B52" t="s">
        <v>108</v>
      </c>
      <c r="C52" s="16">
        <v>16.2</v>
      </c>
      <c r="D52" s="16">
        <v>16.350000000000001</v>
      </c>
      <c r="E52" s="16">
        <v>16.2</v>
      </c>
      <c r="F52" s="16">
        <v>16.34</v>
      </c>
      <c r="G52" t="s">
        <v>107</v>
      </c>
      <c r="H52" s="16">
        <v>16.100000000000001</v>
      </c>
      <c r="I52" s="16">
        <v>16.100000000000001</v>
      </c>
      <c r="J52" s="16">
        <v>16.100000000000001</v>
      </c>
      <c r="K52" s="16">
        <v>16.100000000000001</v>
      </c>
      <c r="L52" t="s">
        <v>106</v>
      </c>
      <c r="M52" s="16">
        <v>16.100000000000001</v>
      </c>
      <c r="N52" s="16">
        <v>16.100000000000001</v>
      </c>
      <c r="O52" s="16">
        <v>16.100000000000001</v>
      </c>
      <c r="P52" s="16">
        <v>16.100000000000001</v>
      </c>
      <c r="Q52" t="s">
        <v>105</v>
      </c>
      <c r="R52" s="16">
        <v>16.100000000000001</v>
      </c>
      <c r="S52" s="16">
        <v>16.100000000000001</v>
      </c>
      <c r="T52" s="16">
        <v>16.100000000000001</v>
      </c>
      <c r="U52" s="16">
        <v>16.100000000000001</v>
      </c>
      <c r="V52" t="s">
        <v>104</v>
      </c>
      <c r="W52" s="16">
        <v>15.97</v>
      </c>
      <c r="X52" s="16">
        <v>15.97</v>
      </c>
      <c r="Y52" s="16">
        <v>15.97</v>
      </c>
      <c r="Z52" s="16">
        <v>15.97</v>
      </c>
      <c r="AA52" t="s">
        <v>103</v>
      </c>
      <c r="AB52" s="16">
        <v>15.92</v>
      </c>
      <c r="AC52" s="16">
        <v>15.92</v>
      </c>
      <c r="AD52" s="16">
        <v>15.92</v>
      </c>
      <c r="AE52" s="16">
        <v>15.92</v>
      </c>
      <c r="AF52" t="s">
        <v>102</v>
      </c>
      <c r="AG52" s="16">
        <v>15.92</v>
      </c>
      <c r="AH52" s="16">
        <v>15.92</v>
      </c>
      <c r="AI52" s="16">
        <v>15.92</v>
      </c>
      <c r="AJ52" s="16">
        <v>15.92</v>
      </c>
      <c r="AK52" t="s">
        <v>101</v>
      </c>
      <c r="AL52" s="16">
        <v>15.92</v>
      </c>
      <c r="AM52" s="16">
        <v>15.92</v>
      </c>
      <c r="AN52" s="16">
        <v>15.92</v>
      </c>
      <c r="AO52" s="16">
        <v>15.92</v>
      </c>
      <c r="AP52" t="s">
        <v>100</v>
      </c>
      <c r="AQ52" s="16">
        <v>15.92</v>
      </c>
      <c r="AR52" s="16">
        <v>15.92</v>
      </c>
      <c r="AS52" s="16">
        <v>15.92</v>
      </c>
      <c r="AT52" s="16">
        <v>15.92</v>
      </c>
      <c r="AU52" t="s">
        <v>99</v>
      </c>
      <c r="AV52" s="16">
        <v>15.92</v>
      </c>
      <c r="AW52" s="16">
        <v>15.92</v>
      </c>
      <c r="AX52" s="16">
        <v>15.92</v>
      </c>
      <c r="AY52" s="16">
        <v>15.92</v>
      </c>
      <c r="AZ52" t="s">
        <v>98</v>
      </c>
      <c r="BA52" s="16">
        <v>15.92</v>
      </c>
      <c r="BB52" s="16">
        <v>15.92</v>
      </c>
      <c r="BC52" s="16">
        <v>15.92</v>
      </c>
      <c r="BD52" s="16">
        <v>15.92</v>
      </c>
      <c r="BE52" t="s">
        <v>97</v>
      </c>
      <c r="BF52" s="16">
        <v>15.92</v>
      </c>
      <c r="BG52" s="16">
        <v>15.92</v>
      </c>
      <c r="BH52" s="16">
        <v>15.92</v>
      </c>
      <c r="BI52" s="16">
        <v>15.92</v>
      </c>
      <c r="BK52" s="16"/>
      <c r="BL52" s="16"/>
      <c r="BM52" s="16"/>
      <c r="BN52" s="16"/>
    </row>
    <row r="53" spans="1:66" x14ac:dyDescent="0.25">
      <c r="A53" s="17">
        <v>43451</v>
      </c>
      <c r="B53" t="s">
        <v>108</v>
      </c>
      <c r="C53" s="16">
        <v>16.29</v>
      </c>
      <c r="D53" s="16">
        <v>16.39</v>
      </c>
      <c r="E53" s="16">
        <v>16.260000000000002</v>
      </c>
      <c r="F53" s="16">
        <v>16.350000000000001</v>
      </c>
      <c r="G53" t="s">
        <v>107</v>
      </c>
      <c r="H53" s="16">
        <v>16.100000000000001</v>
      </c>
      <c r="I53" s="16">
        <v>16.100000000000001</v>
      </c>
      <c r="J53" s="16">
        <v>16.100000000000001</v>
      </c>
      <c r="K53" s="16">
        <v>16.100000000000001</v>
      </c>
      <c r="L53" t="s">
        <v>106</v>
      </c>
      <c r="M53" s="16">
        <v>16.100000000000001</v>
      </c>
      <c r="N53" s="16">
        <v>16.100000000000001</v>
      </c>
      <c r="O53" s="16">
        <v>16.100000000000001</v>
      </c>
      <c r="P53" s="16">
        <v>16.100000000000001</v>
      </c>
      <c r="Q53" t="s">
        <v>105</v>
      </c>
      <c r="R53" s="16">
        <v>16.100000000000001</v>
      </c>
      <c r="S53" s="16">
        <v>16.100000000000001</v>
      </c>
      <c r="T53" s="16">
        <v>16.100000000000001</v>
      </c>
      <c r="U53" s="16">
        <v>16.100000000000001</v>
      </c>
      <c r="V53" t="s">
        <v>104</v>
      </c>
      <c r="W53" s="16">
        <v>15.97</v>
      </c>
      <c r="X53" s="16">
        <v>15.97</v>
      </c>
      <c r="Y53" s="16">
        <v>15.97</v>
      </c>
      <c r="Z53" s="16">
        <v>15.97</v>
      </c>
      <c r="AA53" t="s">
        <v>103</v>
      </c>
      <c r="AB53" s="16">
        <v>15.92</v>
      </c>
      <c r="AC53" s="16">
        <v>15.92</v>
      </c>
      <c r="AD53" s="16">
        <v>15.92</v>
      </c>
      <c r="AE53" s="16">
        <v>15.92</v>
      </c>
      <c r="AF53" t="s">
        <v>102</v>
      </c>
      <c r="AG53" s="16">
        <v>15.92</v>
      </c>
      <c r="AH53" s="16">
        <v>15.92</v>
      </c>
      <c r="AI53" s="16">
        <v>15.92</v>
      </c>
      <c r="AJ53" s="16">
        <v>15.92</v>
      </c>
      <c r="AK53" t="s">
        <v>101</v>
      </c>
      <c r="AL53" s="16">
        <v>15.92</v>
      </c>
      <c r="AM53" s="16">
        <v>15.92</v>
      </c>
      <c r="AN53" s="16">
        <v>15.92</v>
      </c>
      <c r="AO53" s="16">
        <v>15.92</v>
      </c>
      <c r="AP53" t="s">
        <v>100</v>
      </c>
      <c r="AQ53" s="16">
        <v>15.92</v>
      </c>
      <c r="AR53" s="16">
        <v>15.92</v>
      </c>
      <c r="AS53" s="16">
        <v>15.92</v>
      </c>
      <c r="AT53" s="16">
        <v>15.92</v>
      </c>
      <c r="AU53" t="s">
        <v>99</v>
      </c>
      <c r="AV53" s="16">
        <v>15.92</v>
      </c>
      <c r="AW53" s="16">
        <v>15.92</v>
      </c>
      <c r="AX53" s="16">
        <v>15.92</v>
      </c>
      <c r="AY53" s="16">
        <v>15.92</v>
      </c>
      <c r="AZ53" t="s">
        <v>98</v>
      </c>
      <c r="BA53" s="16">
        <v>15.92</v>
      </c>
      <c r="BB53" s="16">
        <v>15.92</v>
      </c>
      <c r="BC53" s="16">
        <v>15.92</v>
      </c>
      <c r="BD53" s="16">
        <v>15.92</v>
      </c>
      <c r="BE53" t="s">
        <v>97</v>
      </c>
      <c r="BF53" s="16">
        <v>15.92</v>
      </c>
      <c r="BG53" s="16">
        <v>15.92</v>
      </c>
      <c r="BH53" s="16">
        <v>15.92</v>
      </c>
      <c r="BI53" s="16">
        <v>15.92</v>
      </c>
      <c r="BK53" s="16"/>
      <c r="BL53" s="16"/>
      <c r="BM53" s="16"/>
      <c r="BN53" s="16"/>
    </row>
    <row r="54" spans="1:66" x14ac:dyDescent="0.25">
      <c r="A54" s="17">
        <v>43458</v>
      </c>
      <c r="B54" t="s">
        <v>108</v>
      </c>
      <c r="C54" s="16">
        <v>16.350000000000001</v>
      </c>
      <c r="D54" s="16">
        <v>16.399999999999999</v>
      </c>
      <c r="E54" s="16">
        <v>16.350000000000001</v>
      </c>
      <c r="F54" s="16">
        <v>16.36</v>
      </c>
      <c r="G54" t="s">
        <v>107</v>
      </c>
      <c r="H54" s="16">
        <v>16.100000000000001</v>
      </c>
      <c r="I54" s="16">
        <v>16.100000000000001</v>
      </c>
      <c r="J54" s="16">
        <v>16.100000000000001</v>
      </c>
      <c r="K54" s="16">
        <v>16.100000000000001</v>
      </c>
      <c r="L54" t="s">
        <v>106</v>
      </c>
      <c r="M54" s="16">
        <v>16.100000000000001</v>
      </c>
      <c r="N54" s="16">
        <v>16.100000000000001</v>
      </c>
      <c r="O54" s="16">
        <v>16.100000000000001</v>
      </c>
      <c r="P54" s="16">
        <v>16.100000000000001</v>
      </c>
      <c r="Q54" t="s">
        <v>105</v>
      </c>
      <c r="R54" s="16">
        <v>16.100000000000001</v>
      </c>
      <c r="S54" s="16">
        <v>16.100000000000001</v>
      </c>
      <c r="T54" s="16">
        <v>16.100000000000001</v>
      </c>
      <c r="U54" s="16">
        <v>16.100000000000001</v>
      </c>
      <c r="V54" t="s">
        <v>104</v>
      </c>
      <c r="W54" s="16">
        <v>15.97</v>
      </c>
      <c r="X54" s="16">
        <v>15.97</v>
      </c>
      <c r="Y54" s="16">
        <v>15.97</v>
      </c>
      <c r="Z54" s="16">
        <v>15.97</v>
      </c>
      <c r="AA54" t="s">
        <v>103</v>
      </c>
      <c r="AB54" s="16">
        <v>15.92</v>
      </c>
      <c r="AC54" s="16">
        <v>15.92</v>
      </c>
      <c r="AD54" s="16">
        <v>15.92</v>
      </c>
      <c r="AE54" s="16">
        <v>15.92</v>
      </c>
      <c r="AF54" t="s">
        <v>102</v>
      </c>
      <c r="AG54" s="16">
        <v>15.92</v>
      </c>
      <c r="AH54" s="16">
        <v>15.92</v>
      </c>
      <c r="AI54" s="16">
        <v>15.92</v>
      </c>
      <c r="AJ54" s="16">
        <v>15.92</v>
      </c>
      <c r="AK54" t="s">
        <v>101</v>
      </c>
      <c r="AL54" s="16">
        <v>15.92</v>
      </c>
      <c r="AM54" s="16">
        <v>15.92</v>
      </c>
      <c r="AN54" s="16">
        <v>15.92</v>
      </c>
      <c r="AO54" s="16">
        <v>15.92</v>
      </c>
      <c r="AP54" t="s">
        <v>100</v>
      </c>
      <c r="AQ54" s="16">
        <v>15.92</v>
      </c>
      <c r="AR54" s="16">
        <v>15.92</v>
      </c>
      <c r="AS54" s="16">
        <v>15.92</v>
      </c>
      <c r="AT54" s="16">
        <v>15.92</v>
      </c>
      <c r="AU54" t="s">
        <v>99</v>
      </c>
      <c r="AV54" s="16">
        <v>15.92</v>
      </c>
      <c r="AW54" s="16">
        <v>15.92</v>
      </c>
      <c r="AX54" s="16">
        <v>15.92</v>
      </c>
      <c r="AY54" s="16">
        <v>15.92</v>
      </c>
      <c r="AZ54" t="s">
        <v>98</v>
      </c>
      <c r="BA54" s="16">
        <v>15.92</v>
      </c>
      <c r="BB54" s="16">
        <v>15.92</v>
      </c>
      <c r="BC54" s="16">
        <v>15.92</v>
      </c>
      <c r="BD54" s="16">
        <v>15.92</v>
      </c>
      <c r="BE54" t="s">
        <v>97</v>
      </c>
      <c r="BF54" s="16">
        <v>15.92</v>
      </c>
      <c r="BG54" s="16">
        <v>15.92</v>
      </c>
      <c r="BH54" s="16">
        <v>15.92</v>
      </c>
      <c r="BI54" s="16">
        <v>15.92</v>
      </c>
      <c r="BK54" s="16"/>
      <c r="BL54" s="16"/>
      <c r="BM54" s="16"/>
      <c r="BN54" s="16"/>
    </row>
    <row r="55" spans="1:66" x14ac:dyDescent="0.25">
      <c r="A55" s="17">
        <v>43465</v>
      </c>
      <c r="B55" t="s">
        <v>108</v>
      </c>
      <c r="C55" s="16">
        <v>16.39</v>
      </c>
      <c r="D55" s="16">
        <v>16.420000000000002</v>
      </c>
      <c r="E55" s="16">
        <v>16.36</v>
      </c>
      <c r="F55" s="16">
        <v>16.39</v>
      </c>
      <c r="G55" t="s">
        <v>107</v>
      </c>
      <c r="H55" s="16">
        <v>16.100000000000001</v>
      </c>
      <c r="I55" s="16">
        <v>16.149999999999999</v>
      </c>
      <c r="J55" s="16">
        <v>16.100000000000001</v>
      </c>
      <c r="K55" s="16">
        <v>16.149999999999999</v>
      </c>
      <c r="L55" t="s">
        <v>106</v>
      </c>
      <c r="M55" s="16">
        <v>16.100000000000001</v>
      </c>
      <c r="N55" s="16">
        <v>16.100000000000001</v>
      </c>
      <c r="O55" s="16">
        <v>16.100000000000001</v>
      </c>
      <c r="P55" s="16">
        <v>16.100000000000001</v>
      </c>
      <c r="Q55" t="s">
        <v>105</v>
      </c>
      <c r="R55" s="16">
        <v>16.100000000000001</v>
      </c>
      <c r="S55" s="16">
        <v>16.100000000000001</v>
      </c>
      <c r="T55" s="16">
        <v>16.100000000000001</v>
      </c>
      <c r="U55" s="16">
        <v>16.100000000000001</v>
      </c>
      <c r="V55" t="s">
        <v>104</v>
      </c>
      <c r="W55" s="16">
        <v>15.97</v>
      </c>
      <c r="X55" s="16">
        <v>15.97</v>
      </c>
      <c r="Y55" s="16">
        <v>15.97</v>
      </c>
      <c r="Z55" s="16">
        <v>15.97</v>
      </c>
      <c r="AA55" t="s">
        <v>103</v>
      </c>
      <c r="AB55" s="16">
        <v>15.92</v>
      </c>
      <c r="AC55" s="16">
        <v>15.92</v>
      </c>
      <c r="AD55" s="16">
        <v>15.92</v>
      </c>
      <c r="AE55" s="16">
        <v>15.92</v>
      </c>
      <c r="AF55" t="s">
        <v>102</v>
      </c>
      <c r="AG55" s="16">
        <v>15.92</v>
      </c>
      <c r="AH55" s="16">
        <v>15.92</v>
      </c>
      <c r="AI55" s="16">
        <v>15.92</v>
      </c>
      <c r="AJ55" s="16">
        <v>15.92</v>
      </c>
      <c r="AK55" t="s">
        <v>101</v>
      </c>
      <c r="AL55" s="16">
        <v>15.92</v>
      </c>
      <c r="AM55" s="16">
        <v>15.92</v>
      </c>
      <c r="AN55" s="16">
        <v>15.92</v>
      </c>
      <c r="AO55" s="16">
        <v>15.92</v>
      </c>
      <c r="AP55" t="s">
        <v>100</v>
      </c>
      <c r="AQ55" s="16">
        <v>15.92</v>
      </c>
      <c r="AR55" s="16">
        <v>15.92</v>
      </c>
      <c r="AS55" s="16">
        <v>15.92</v>
      </c>
      <c r="AT55" s="16">
        <v>15.92</v>
      </c>
      <c r="AU55" t="s">
        <v>99</v>
      </c>
      <c r="AV55" s="16">
        <v>15.92</v>
      </c>
      <c r="AW55" s="16">
        <v>15.92</v>
      </c>
      <c r="AX55" s="16">
        <v>15.92</v>
      </c>
      <c r="AY55" s="16">
        <v>15.92</v>
      </c>
      <c r="AZ55" t="s">
        <v>98</v>
      </c>
      <c r="BA55" s="16">
        <v>15.92</v>
      </c>
      <c r="BB55" s="16">
        <v>15.92</v>
      </c>
      <c r="BC55" s="16">
        <v>15.92</v>
      </c>
      <c r="BD55" s="16">
        <v>15.92</v>
      </c>
      <c r="BE55" t="s">
        <v>97</v>
      </c>
      <c r="BF55" s="16">
        <v>15.92</v>
      </c>
      <c r="BG55" s="16">
        <v>15.92</v>
      </c>
      <c r="BH55" s="16">
        <v>15.92</v>
      </c>
      <c r="BI55" s="16">
        <v>15.92</v>
      </c>
      <c r="BJ55" t="s">
        <v>96</v>
      </c>
      <c r="BK55" s="16">
        <v>15.92</v>
      </c>
      <c r="BL55" s="16">
        <v>15.92</v>
      </c>
      <c r="BM55" s="16">
        <v>15.92</v>
      </c>
      <c r="BN55" s="16">
        <v>15.92</v>
      </c>
    </row>
    <row r="56" spans="1:66" x14ac:dyDescent="0.25">
      <c r="A56" s="17">
        <v>43472</v>
      </c>
      <c r="B56" t="s">
        <v>108</v>
      </c>
      <c r="C56" s="16">
        <v>16.350000000000001</v>
      </c>
      <c r="D56" s="16">
        <v>16.47</v>
      </c>
      <c r="E56" s="16">
        <v>16.34</v>
      </c>
      <c r="F56" s="16">
        <v>16.420000000000002</v>
      </c>
      <c r="G56" t="s">
        <v>107</v>
      </c>
      <c r="H56" s="16">
        <v>16.149999999999999</v>
      </c>
      <c r="I56" s="16">
        <v>16.149999999999999</v>
      </c>
      <c r="J56" s="16">
        <v>16.12</v>
      </c>
      <c r="K56" s="16">
        <v>16.12</v>
      </c>
      <c r="L56" t="s">
        <v>106</v>
      </c>
      <c r="M56" s="16">
        <v>16.100000000000001</v>
      </c>
      <c r="N56" s="16">
        <v>16.100000000000001</v>
      </c>
      <c r="O56" s="16">
        <v>16.07</v>
      </c>
      <c r="P56" s="16">
        <v>16.07</v>
      </c>
      <c r="Q56" t="s">
        <v>105</v>
      </c>
      <c r="R56" s="16">
        <v>16.100000000000001</v>
      </c>
      <c r="S56" s="16">
        <v>16.100000000000001</v>
      </c>
      <c r="T56" s="16">
        <v>16.07</v>
      </c>
      <c r="U56" s="16">
        <v>16.07</v>
      </c>
      <c r="V56" t="s">
        <v>104</v>
      </c>
      <c r="W56" s="16">
        <v>15.97</v>
      </c>
      <c r="X56" s="16">
        <v>15.97</v>
      </c>
      <c r="Y56" s="16">
        <v>15.97</v>
      </c>
      <c r="Z56" s="16">
        <v>15.97</v>
      </c>
      <c r="AA56" t="s">
        <v>103</v>
      </c>
      <c r="AB56" s="16">
        <v>15.92</v>
      </c>
      <c r="AC56" s="16">
        <v>15.92</v>
      </c>
      <c r="AD56" s="16">
        <v>15.92</v>
      </c>
      <c r="AE56" s="16">
        <v>15.92</v>
      </c>
      <c r="AF56" t="s">
        <v>102</v>
      </c>
      <c r="AG56" s="16">
        <v>15.92</v>
      </c>
      <c r="AH56" s="16">
        <v>15.92</v>
      </c>
      <c r="AI56" s="16">
        <v>15.92</v>
      </c>
      <c r="AJ56" s="16">
        <v>15.92</v>
      </c>
      <c r="AK56" t="s">
        <v>101</v>
      </c>
      <c r="AL56" s="16">
        <v>15.92</v>
      </c>
      <c r="AM56" s="16">
        <v>15.92</v>
      </c>
      <c r="AN56" s="16">
        <v>15.92</v>
      </c>
      <c r="AO56" s="16">
        <v>15.92</v>
      </c>
      <c r="AP56" t="s">
        <v>100</v>
      </c>
      <c r="AQ56" s="16">
        <v>15.92</v>
      </c>
      <c r="AR56" s="16">
        <v>15.92</v>
      </c>
      <c r="AS56" s="16">
        <v>15.92</v>
      </c>
      <c r="AT56" s="16">
        <v>15.92</v>
      </c>
      <c r="AU56" t="s">
        <v>99</v>
      </c>
      <c r="AV56" s="16">
        <v>15.92</v>
      </c>
      <c r="AW56" s="16">
        <v>15.92</v>
      </c>
      <c r="AX56" s="16">
        <v>15.92</v>
      </c>
      <c r="AY56" s="16">
        <v>15.92</v>
      </c>
      <c r="AZ56" t="s">
        <v>98</v>
      </c>
      <c r="BA56" s="16">
        <v>15.92</v>
      </c>
      <c r="BB56" s="16">
        <v>15.92</v>
      </c>
      <c r="BC56" s="16">
        <v>15.92</v>
      </c>
      <c r="BD56" s="16">
        <v>15.92</v>
      </c>
      <c r="BE56" t="s">
        <v>97</v>
      </c>
      <c r="BF56" s="16">
        <v>15.92</v>
      </c>
      <c r="BG56" s="16">
        <v>15.92</v>
      </c>
      <c r="BH56" s="16">
        <v>15.92</v>
      </c>
      <c r="BI56" s="16">
        <v>15.92</v>
      </c>
      <c r="BJ56" t="s">
        <v>96</v>
      </c>
      <c r="BK56" s="16">
        <v>15.92</v>
      </c>
      <c r="BL56" s="16">
        <v>15.92</v>
      </c>
      <c r="BM56" s="16">
        <v>15.92</v>
      </c>
      <c r="BN56" s="16">
        <v>15.92</v>
      </c>
    </row>
    <row r="57" spans="1:66" x14ac:dyDescent="0.25">
      <c r="A57" s="17">
        <v>43479</v>
      </c>
      <c r="B57" t="s">
        <v>108</v>
      </c>
      <c r="C57" s="16">
        <v>16.43</v>
      </c>
      <c r="D57" s="16">
        <v>16.489999999999998</v>
      </c>
      <c r="E57" s="16">
        <v>16.28</v>
      </c>
      <c r="F57" s="16">
        <v>16.3</v>
      </c>
      <c r="G57" t="s">
        <v>107</v>
      </c>
      <c r="H57" s="16">
        <v>16.12</v>
      </c>
      <c r="I57" s="16">
        <v>16.12</v>
      </c>
      <c r="J57" s="16">
        <v>15.96</v>
      </c>
      <c r="K57" s="16">
        <v>15.96</v>
      </c>
      <c r="L57" t="s">
        <v>106</v>
      </c>
      <c r="M57" s="16">
        <v>16.07</v>
      </c>
      <c r="N57" s="16">
        <v>16.07</v>
      </c>
      <c r="O57" s="16">
        <v>15.91</v>
      </c>
      <c r="P57" s="16">
        <v>15.91</v>
      </c>
      <c r="Q57" t="s">
        <v>105</v>
      </c>
      <c r="R57" s="16">
        <v>16.07</v>
      </c>
      <c r="S57" s="16">
        <v>16.07</v>
      </c>
      <c r="T57" s="16">
        <v>15.91</v>
      </c>
      <c r="U57" s="16">
        <v>15.91</v>
      </c>
      <c r="V57" t="s">
        <v>104</v>
      </c>
      <c r="W57" s="16">
        <v>15.97</v>
      </c>
      <c r="X57" s="16">
        <v>15.97</v>
      </c>
      <c r="Y57" s="16">
        <v>15.97</v>
      </c>
      <c r="Z57" s="16">
        <v>15.97</v>
      </c>
      <c r="AA57" t="s">
        <v>103</v>
      </c>
      <c r="AB57" s="16">
        <v>15.92</v>
      </c>
      <c r="AC57" s="16">
        <v>15.92</v>
      </c>
      <c r="AD57" s="16">
        <v>15.92</v>
      </c>
      <c r="AE57" s="16">
        <v>15.92</v>
      </c>
      <c r="AF57" t="s">
        <v>102</v>
      </c>
      <c r="AG57" s="16">
        <v>15.92</v>
      </c>
      <c r="AH57" s="16">
        <v>15.92</v>
      </c>
      <c r="AI57" s="16">
        <v>15.92</v>
      </c>
      <c r="AJ57" s="16">
        <v>15.92</v>
      </c>
      <c r="AK57" t="s">
        <v>101</v>
      </c>
      <c r="AL57" s="16">
        <v>15.92</v>
      </c>
      <c r="AM57" s="16">
        <v>15.92</v>
      </c>
      <c r="AN57" s="16">
        <v>15.92</v>
      </c>
      <c r="AO57" s="16">
        <v>15.92</v>
      </c>
      <c r="AP57" t="s">
        <v>100</v>
      </c>
      <c r="AQ57" s="16">
        <v>15.92</v>
      </c>
      <c r="AR57" s="16">
        <v>15.92</v>
      </c>
      <c r="AS57" s="16">
        <v>15.92</v>
      </c>
      <c r="AT57" s="16">
        <v>15.92</v>
      </c>
      <c r="AU57" t="s">
        <v>99</v>
      </c>
      <c r="AV57" s="16">
        <v>15.92</v>
      </c>
      <c r="AW57" s="16">
        <v>15.92</v>
      </c>
      <c r="AX57" s="16">
        <v>15.92</v>
      </c>
      <c r="AY57" s="16">
        <v>15.92</v>
      </c>
      <c r="AZ57" t="s">
        <v>98</v>
      </c>
      <c r="BA57" s="16">
        <v>15.92</v>
      </c>
      <c r="BB57" s="16">
        <v>15.92</v>
      </c>
      <c r="BC57" s="16">
        <v>15.92</v>
      </c>
      <c r="BD57" s="16">
        <v>15.92</v>
      </c>
      <c r="BE57" t="s">
        <v>97</v>
      </c>
      <c r="BF57" s="16">
        <v>15.92</v>
      </c>
      <c r="BG57" s="16">
        <v>15.92</v>
      </c>
      <c r="BH57" s="16">
        <v>15.92</v>
      </c>
      <c r="BI57" s="16">
        <v>15.92</v>
      </c>
      <c r="BJ57" t="s">
        <v>96</v>
      </c>
      <c r="BK57" s="16">
        <v>15.92</v>
      </c>
      <c r="BL57" s="16">
        <v>15.92</v>
      </c>
      <c r="BM57" s="16">
        <v>15.92</v>
      </c>
      <c r="BN57" s="16">
        <v>15.92</v>
      </c>
    </row>
    <row r="58" spans="1:66" x14ac:dyDescent="0.25">
      <c r="A58" s="17">
        <v>43486</v>
      </c>
      <c r="B58" t="s">
        <v>108</v>
      </c>
      <c r="C58" s="16">
        <v>16.28</v>
      </c>
      <c r="D58" s="16">
        <v>16.28</v>
      </c>
      <c r="E58" s="16">
        <v>16.05</v>
      </c>
      <c r="F58" s="16">
        <v>16.170000000000002</v>
      </c>
      <c r="G58" t="s">
        <v>107</v>
      </c>
      <c r="H58" s="16">
        <v>15.92</v>
      </c>
      <c r="I58" s="16">
        <v>15.92</v>
      </c>
      <c r="J58" s="16">
        <v>15.88</v>
      </c>
      <c r="K58" s="16">
        <v>15.88</v>
      </c>
      <c r="L58" t="s">
        <v>106</v>
      </c>
      <c r="M58" s="16">
        <v>15.91</v>
      </c>
      <c r="N58" s="16">
        <v>15.91</v>
      </c>
      <c r="O58" s="16">
        <v>15.83</v>
      </c>
      <c r="P58" s="16">
        <v>15.83</v>
      </c>
      <c r="Q58" t="s">
        <v>105</v>
      </c>
      <c r="R58" s="16">
        <v>15.91</v>
      </c>
      <c r="S58" s="16">
        <v>15.91</v>
      </c>
      <c r="T58" s="16">
        <v>15.82</v>
      </c>
      <c r="U58" s="16">
        <v>15.83</v>
      </c>
      <c r="V58" t="s">
        <v>104</v>
      </c>
      <c r="W58" s="16">
        <v>15.97</v>
      </c>
      <c r="X58" s="16">
        <v>15.97</v>
      </c>
      <c r="Y58" s="16">
        <v>15.97</v>
      </c>
      <c r="Z58" s="16">
        <v>15.97</v>
      </c>
      <c r="AA58" t="s">
        <v>103</v>
      </c>
      <c r="AB58" s="16">
        <v>15.92</v>
      </c>
      <c r="AC58" s="16">
        <v>15.92</v>
      </c>
      <c r="AD58" s="16">
        <v>15.92</v>
      </c>
      <c r="AE58" s="16">
        <v>15.92</v>
      </c>
      <c r="AF58" t="s">
        <v>102</v>
      </c>
      <c r="AG58" s="16">
        <v>15.92</v>
      </c>
      <c r="AH58" s="16">
        <v>15.92</v>
      </c>
      <c r="AI58" s="16">
        <v>15.92</v>
      </c>
      <c r="AJ58" s="16">
        <v>15.92</v>
      </c>
      <c r="AK58" t="s">
        <v>101</v>
      </c>
      <c r="AL58" s="16">
        <v>15.92</v>
      </c>
      <c r="AM58" s="16">
        <v>15.92</v>
      </c>
      <c r="AN58" s="16">
        <v>15.92</v>
      </c>
      <c r="AO58" s="16">
        <v>15.92</v>
      </c>
      <c r="AP58" t="s">
        <v>100</v>
      </c>
      <c r="AQ58" s="16">
        <v>15.92</v>
      </c>
      <c r="AR58" s="16">
        <v>16.21</v>
      </c>
      <c r="AS58" s="16">
        <v>15.92</v>
      </c>
      <c r="AT58" s="16">
        <v>16.21</v>
      </c>
      <c r="AU58" t="s">
        <v>99</v>
      </c>
      <c r="AV58" s="16">
        <v>15.92</v>
      </c>
      <c r="AW58" s="16">
        <v>16.23</v>
      </c>
      <c r="AX58" s="16">
        <v>15.92</v>
      </c>
      <c r="AY58" s="16">
        <v>16.23</v>
      </c>
      <c r="AZ58" t="s">
        <v>98</v>
      </c>
      <c r="BA58" s="16">
        <v>15.92</v>
      </c>
      <c r="BB58" s="16">
        <v>16.05</v>
      </c>
      <c r="BC58" s="16">
        <v>15.92</v>
      </c>
      <c r="BD58" s="16">
        <v>16.05</v>
      </c>
      <c r="BE58" t="s">
        <v>97</v>
      </c>
      <c r="BF58" s="16">
        <v>15.92</v>
      </c>
      <c r="BG58" s="16">
        <v>15.96</v>
      </c>
      <c r="BH58" s="16">
        <v>15.92</v>
      </c>
      <c r="BI58" s="16">
        <v>15.96</v>
      </c>
      <c r="BJ58" t="s">
        <v>96</v>
      </c>
      <c r="BK58" s="16">
        <v>15.92</v>
      </c>
      <c r="BL58" s="16">
        <v>15.92</v>
      </c>
      <c r="BM58" s="16">
        <v>15.92</v>
      </c>
      <c r="BN58" s="16">
        <v>15.92</v>
      </c>
    </row>
    <row r="59" spans="1:66" x14ac:dyDescent="0.25">
      <c r="A59" s="17">
        <v>43493</v>
      </c>
      <c r="B59" t="s">
        <v>108</v>
      </c>
      <c r="C59" s="16">
        <v>16.12</v>
      </c>
      <c r="D59" s="16">
        <v>16.260000000000002</v>
      </c>
      <c r="E59" s="16">
        <v>16.12</v>
      </c>
      <c r="F59" s="16">
        <v>16.23</v>
      </c>
      <c r="G59" t="s">
        <v>107</v>
      </c>
      <c r="H59" s="16">
        <v>15.88</v>
      </c>
      <c r="I59" s="16">
        <v>15.89</v>
      </c>
      <c r="J59" s="16">
        <v>15.88</v>
      </c>
      <c r="K59" s="16">
        <v>15.89</v>
      </c>
      <c r="L59" t="s">
        <v>106</v>
      </c>
      <c r="M59" s="16">
        <v>15.83</v>
      </c>
      <c r="N59" s="16">
        <v>15.84</v>
      </c>
      <c r="O59" s="16">
        <v>15.83</v>
      </c>
      <c r="P59" s="16">
        <v>15.84</v>
      </c>
      <c r="Q59" t="s">
        <v>105</v>
      </c>
      <c r="R59" s="16">
        <v>15.83</v>
      </c>
      <c r="S59" s="16">
        <v>15.84</v>
      </c>
      <c r="T59" s="16">
        <v>15.8</v>
      </c>
      <c r="U59" s="16">
        <v>15.84</v>
      </c>
      <c r="V59" t="s">
        <v>104</v>
      </c>
      <c r="W59" s="16">
        <v>15.97</v>
      </c>
      <c r="X59" s="16">
        <v>15.97</v>
      </c>
      <c r="Y59" s="16">
        <v>15.97</v>
      </c>
      <c r="Z59" s="16">
        <v>15.97</v>
      </c>
      <c r="AA59" t="s">
        <v>103</v>
      </c>
      <c r="AB59" s="16">
        <v>15.92</v>
      </c>
      <c r="AC59" s="16">
        <v>15.92</v>
      </c>
      <c r="AD59" s="16">
        <v>15.92</v>
      </c>
      <c r="AE59" s="16">
        <v>15.92</v>
      </c>
      <c r="AF59" t="s">
        <v>102</v>
      </c>
      <c r="AG59" s="16">
        <v>15.92</v>
      </c>
      <c r="AH59" s="16">
        <v>15.92</v>
      </c>
      <c r="AI59" s="16">
        <v>15.92</v>
      </c>
      <c r="AJ59" s="16">
        <v>15.92</v>
      </c>
      <c r="AK59" t="s">
        <v>101</v>
      </c>
      <c r="AL59" s="16">
        <v>15.92</v>
      </c>
      <c r="AM59" s="16">
        <v>15.92</v>
      </c>
      <c r="AN59" s="16">
        <v>15.92</v>
      </c>
      <c r="AO59" s="16">
        <v>15.92</v>
      </c>
      <c r="AP59" t="s">
        <v>100</v>
      </c>
      <c r="AQ59" s="16">
        <v>16.21</v>
      </c>
      <c r="AR59" s="16">
        <v>16.21</v>
      </c>
      <c r="AS59" s="16">
        <v>16.21</v>
      </c>
      <c r="AT59" s="16">
        <v>16.21</v>
      </c>
      <c r="AU59" t="s">
        <v>99</v>
      </c>
      <c r="AV59" s="16">
        <v>16.23</v>
      </c>
      <c r="AW59" s="16">
        <v>16.23</v>
      </c>
      <c r="AX59" s="16">
        <v>16.23</v>
      </c>
      <c r="AY59" s="16">
        <v>16.23</v>
      </c>
      <c r="AZ59" t="s">
        <v>98</v>
      </c>
      <c r="BA59" s="16">
        <v>16.05</v>
      </c>
      <c r="BB59" s="16">
        <v>16.05</v>
      </c>
      <c r="BC59" s="16">
        <v>16.05</v>
      </c>
      <c r="BD59" s="16">
        <v>16.05</v>
      </c>
      <c r="BE59" t="s">
        <v>97</v>
      </c>
      <c r="BF59" s="16">
        <v>15.96</v>
      </c>
      <c r="BG59" s="16">
        <v>15.96</v>
      </c>
      <c r="BH59" s="16">
        <v>15.96</v>
      </c>
      <c r="BI59" s="16">
        <v>15.96</v>
      </c>
      <c r="BJ59" t="s">
        <v>96</v>
      </c>
      <c r="BK59" s="16">
        <v>15.92</v>
      </c>
      <c r="BL59" s="16">
        <v>15.92</v>
      </c>
      <c r="BM59" s="16">
        <v>15.92</v>
      </c>
      <c r="BN59" s="16">
        <v>15.92</v>
      </c>
    </row>
    <row r="60" spans="1:66" x14ac:dyDescent="0.25">
      <c r="A60" s="17">
        <v>43500</v>
      </c>
      <c r="B60" t="s">
        <v>108</v>
      </c>
      <c r="C60" s="16">
        <v>16.21</v>
      </c>
      <c r="D60" s="16">
        <v>16.239999999999998</v>
      </c>
      <c r="E60" s="16">
        <v>16.149999999999999</v>
      </c>
      <c r="F60" s="16">
        <v>16.23</v>
      </c>
      <c r="G60" t="s">
        <v>107</v>
      </c>
      <c r="H60" s="16">
        <v>15.82</v>
      </c>
      <c r="I60" s="16">
        <v>15.94</v>
      </c>
      <c r="J60" s="16">
        <v>15.82</v>
      </c>
      <c r="K60" s="16">
        <v>15.89</v>
      </c>
      <c r="L60" t="s">
        <v>106</v>
      </c>
      <c r="M60" s="16">
        <v>15.84</v>
      </c>
      <c r="N60" s="16">
        <v>15.84</v>
      </c>
      <c r="O60" s="16">
        <v>15.84</v>
      </c>
      <c r="P60" s="16">
        <v>15.84</v>
      </c>
      <c r="Q60" t="s">
        <v>105</v>
      </c>
      <c r="R60" s="16">
        <v>15.84</v>
      </c>
      <c r="S60" s="16">
        <v>15.84</v>
      </c>
      <c r="T60" s="16">
        <v>15.84</v>
      </c>
      <c r="U60" s="16">
        <v>15.84</v>
      </c>
      <c r="V60" t="s">
        <v>104</v>
      </c>
      <c r="W60" s="16">
        <v>15.97</v>
      </c>
      <c r="X60" s="16">
        <v>15.97</v>
      </c>
      <c r="Y60" s="16">
        <v>15.97</v>
      </c>
      <c r="Z60" s="16">
        <v>15.97</v>
      </c>
      <c r="AA60" t="s">
        <v>103</v>
      </c>
      <c r="AB60" s="16">
        <v>15.92</v>
      </c>
      <c r="AC60" s="16">
        <v>15.92</v>
      </c>
      <c r="AD60" s="16">
        <v>15.92</v>
      </c>
      <c r="AE60" s="16">
        <v>15.92</v>
      </c>
      <c r="AF60" t="s">
        <v>102</v>
      </c>
      <c r="AG60" s="16">
        <v>15.92</v>
      </c>
      <c r="AH60" s="16">
        <v>15.92</v>
      </c>
      <c r="AI60" s="16">
        <v>15.92</v>
      </c>
      <c r="AJ60" s="16">
        <v>15.92</v>
      </c>
      <c r="AK60" t="s">
        <v>101</v>
      </c>
      <c r="AL60" s="16">
        <v>15.92</v>
      </c>
      <c r="AM60" s="16">
        <v>15.92</v>
      </c>
      <c r="AN60" s="16">
        <v>15.92</v>
      </c>
      <c r="AO60" s="16">
        <v>15.92</v>
      </c>
      <c r="AP60" t="s">
        <v>100</v>
      </c>
      <c r="AQ60" s="16">
        <v>16.21</v>
      </c>
      <c r="AR60" s="16">
        <v>16.21</v>
      </c>
      <c r="AS60" s="16">
        <v>16.21</v>
      </c>
      <c r="AT60" s="16">
        <v>16.21</v>
      </c>
      <c r="AU60" t="s">
        <v>99</v>
      </c>
      <c r="AV60" s="16">
        <v>16.23</v>
      </c>
      <c r="AW60" s="16">
        <v>16.23</v>
      </c>
      <c r="AX60" s="16">
        <v>16.23</v>
      </c>
      <c r="AY60" s="16">
        <v>16.23</v>
      </c>
      <c r="AZ60" t="s">
        <v>98</v>
      </c>
      <c r="BA60" s="16">
        <v>16.05</v>
      </c>
      <c r="BB60" s="16">
        <v>16.05</v>
      </c>
      <c r="BC60" s="16">
        <v>16.05</v>
      </c>
      <c r="BD60" s="16">
        <v>16.05</v>
      </c>
      <c r="BE60" t="s">
        <v>97</v>
      </c>
      <c r="BF60" s="16">
        <v>15.96</v>
      </c>
      <c r="BG60" s="16">
        <v>15.96</v>
      </c>
      <c r="BH60" s="16">
        <v>15.96</v>
      </c>
      <c r="BI60" s="16">
        <v>15.96</v>
      </c>
      <c r="BJ60" t="s">
        <v>96</v>
      </c>
      <c r="BK60" s="16">
        <v>15.92</v>
      </c>
      <c r="BL60" s="16">
        <v>15.92</v>
      </c>
      <c r="BM60" s="16">
        <v>15.92</v>
      </c>
      <c r="BN60" s="16">
        <v>15.92</v>
      </c>
    </row>
    <row r="61" spans="1:66" x14ac:dyDescent="0.25">
      <c r="A61" s="17">
        <v>43507</v>
      </c>
      <c r="B61" t="s">
        <v>108</v>
      </c>
      <c r="C61" s="16">
        <v>16.23</v>
      </c>
      <c r="D61" s="16">
        <v>16.28</v>
      </c>
      <c r="E61" s="16">
        <v>16.02</v>
      </c>
      <c r="F61" s="16">
        <v>16.059999999999999</v>
      </c>
      <c r="G61" t="s">
        <v>107</v>
      </c>
      <c r="H61" s="16">
        <v>15.89</v>
      </c>
      <c r="I61" s="16">
        <v>15.93</v>
      </c>
      <c r="J61" s="16">
        <v>15.79</v>
      </c>
      <c r="K61" s="16">
        <v>15.81</v>
      </c>
      <c r="L61" t="s">
        <v>106</v>
      </c>
      <c r="M61" s="16">
        <v>15.84</v>
      </c>
      <c r="N61" s="16">
        <v>15.84</v>
      </c>
      <c r="O61" s="16">
        <v>15.75</v>
      </c>
      <c r="P61" s="16">
        <v>15.75</v>
      </c>
      <c r="Q61" t="s">
        <v>105</v>
      </c>
      <c r="R61" s="16">
        <v>15.84</v>
      </c>
      <c r="S61" s="16">
        <v>15.84</v>
      </c>
      <c r="T61" s="16">
        <v>15.75</v>
      </c>
      <c r="U61" s="16">
        <v>15.75</v>
      </c>
      <c r="V61" t="s">
        <v>104</v>
      </c>
      <c r="W61" s="16">
        <v>15.97</v>
      </c>
      <c r="X61" s="16">
        <v>15.97</v>
      </c>
      <c r="Y61" s="16">
        <v>15.89</v>
      </c>
      <c r="Z61" s="16">
        <v>15.97</v>
      </c>
      <c r="AA61" t="s">
        <v>103</v>
      </c>
      <c r="AB61" s="16">
        <v>15.92</v>
      </c>
      <c r="AC61" s="16">
        <v>15.92</v>
      </c>
      <c r="AD61" s="16">
        <v>15.92</v>
      </c>
      <c r="AE61" s="16">
        <v>15.92</v>
      </c>
      <c r="AF61" t="s">
        <v>102</v>
      </c>
      <c r="AG61" s="16">
        <v>15.92</v>
      </c>
      <c r="AH61" s="16">
        <v>15.92</v>
      </c>
      <c r="AI61" s="16">
        <v>15.92</v>
      </c>
      <c r="AJ61" s="16">
        <v>15.92</v>
      </c>
      <c r="AK61" t="s">
        <v>101</v>
      </c>
      <c r="AL61" s="16">
        <v>15.92</v>
      </c>
      <c r="AM61" s="16">
        <v>15.92</v>
      </c>
      <c r="AN61" s="16">
        <v>15.92</v>
      </c>
      <c r="AO61" s="16">
        <v>15.92</v>
      </c>
      <c r="AP61" t="s">
        <v>100</v>
      </c>
      <c r="AQ61" s="16">
        <v>16.21</v>
      </c>
      <c r="AR61" s="16">
        <v>16.22</v>
      </c>
      <c r="AS61" s="16">
        <v>16.21</v>
      </c>
      <c r="AT61" s="16">
        <v>16.22</v>
      </c>
      <c r="AU61" t="s">
        <v>99</v>
      </c>
      <c r="AV61" s="16">
        <v>16.23</v>
      </c>
      <c r="AW61" s="16">
        <v>16.239999999999998</v>
      </c>
      <c r="AX61" s="16">
        <v>16.23</v>
      </c>
      <c r="AY61" s="16">
        <v>16.239999999999998</v>
      </c>
      <c r="AZ61" t="s">
        <v>98</v>
      </c>
      <c r="BA61" s="16">
        <v>16.05</v>
      </c>
      <c r="BB61" s="16">
        <v>16.149999999999999</v>
      </c>
      <c r="BC61" s="16">
        <v>16.05</v>
      </c>
      <c r="BD61" s="16">
        <v>16.149999999999999</v>
      </c>
      <c r="BE61" t="s">
        <v>97</v>
      </c>
      <c r="BF61" s="16">
        <v>15.96</v>
      </c>
      <c r="BG61" s="16">
        <v>16.100000000000001</v>
      </c>
      <c r="BH61" s="16">
        <v>15.96</v>
      </c>
      <c r="BI61" s="16">
        <v>16.100000000000001</v>
      </c>
      <c r="BJ61" t="s">
        <v>96</v>
      </c>
      <c r="BK61" s="16">
        <v>15.92</v>
      </c>
      <c r="BL61" s="16">
        <v>15.92</v>
      </c>
      <c r="BM61" s="16">
        <v>15.92</v>
      </c>
      <c r="BN61" s="16">
        <v>15.92</v>
      </c>
    </row>
    <row r="62" spans="1:66" x14ac:dyDescent="0.25">
      <c r="A62" s="17">
        <v>43514</v>
      </c>
      <c r="B62" t="s">
        <v>108</v>
      </c>
      <c r="C62" s="16">
        <v>16.059999999999999</v>
      </c>
      <c r="D62" s="16">
        <v>16.16</v>
      </c>
      <c r="E62" s="16">
        <v>16.059999999999999</v>
      </c>
      <c r="F62" s="16">
        <v>16.149999999999999</v>
      </c>
      <c r="G62" t="s">
        <v>107</v>
      </c>
      <c r="H62" s="16">
        <v>15.81</v>
      </c>
      <c r="I62" s="16">
        <v>15.81</v>
      </c>
      <c r="J62" s="16">
        <v>15.76</v>
      </c>
      <c r="K62" s="16">
        <v>15.8</v>
      </c>
      <c r="L62" t="s">
        <v>106</v>
      </c>
      <c r="M62" s="16">
        <v>15.75</v>
      </c>
      <c r="N62" s="16">
        <v>15.75</v>
      </c>
      <c r="O62" s="16">
        <v>15.75</v>
      </c>
      <c r="P62" s="16">
        <v>15.75</v>
      </c>
      <c r="Q62" t="s">
        <v>105</v>
      </c>
      <c r="R62" s="16">
        <v>15.75</v>
      </c>
      <c r="S62" s="16">
        <v>15.75</v>
      </c>
      <c r="T62" s="16">
        <v>15.75</v>
      </c>
      <c r="U62" s="16">
        <v>15.75</v>
      </c>
      <c r="V62" t="s">
        <v>104</v>
      </c>
      <c r="W62" s="16">
        <v>15.97</v>
      </c>
      <c r="X62" s="16">
        <v>15.97</v>
      </c>
      <c r="Y62" s="16">
        <v>15.95</v>
      </c>
      <c r="Z62" s="16">
        <v>15.95</v>
      </c>
      <c r="AA62" t="s">
        <v>103</v>
      </c>
      <c r="AB62" s="16">
        <v>15.92</v>
      </c>
      <c r="AC62" s="16">
        <v>15.92</v>
      </c>
      <c r="AD62" s="16">
        <v>15.92</v>
      </c>
      <c r="AE62" s="16">
        <v>15.92</v>
      </c>
      <c r="AF62" t="s">
        <v>102</v>
      </c>
      <c r="AG62" s="16">
        <v>15.92</v>
      </c>
      <c r="AH62" s="16">
        <v>15.92</v>
      </c>
      <c r="AI62" s="16">
        <v>15.92</v>
      </c>
      <c r="AJ62" s="16">
        <v>15.92</v>
      </c>
      <c r="AK62" t="s">
        <v>101</v>
      </c>
      <c r="AL62" s="16">
        <v>15.92</v>
      </c>
      <c r="AM62" s="16">
        <v>15.92</v>
      </c>
      <c r="AN62" s="16">
        <v>15.92</v>
      </c>
      <c r="AO62" s="16">
        <v>15.92</v>
      </c>
      <c r="AP62" t="s">
        <v>100</v>
      </c>
      <c r="AQ62" s="16">
        <v>16.22</v>
      </c>
      <c r="AR62" s="16">
        <v>16.22</v>
      </c>
      <c r="AS62" s="16">
        <v>16.22</v>
      </c>
      <c r="AT62" s="16">
        <v>16.22</v>
      </c>
      <c r="AU62" t="s">
        <v>99</v>
      </c>
      <c r="AV62" s="16">
        <v>16.239999999999998</v>
      </c>
      <c r="AW62" s="16">
        <v>16.239999999999998</v>
      </c>
      <c r="AX62" s="16">
        <v>16.239999999999998</v>
      </c>
      <c r="AY62" s="16">
        <v>16.239999999999998</v>
      </c>
      <c r="AZ62" t="s">
        <v>98</v>
      </c>
      <c r="BA62" s="16">
        <v>16.149999999999999</v>
      </c>
      <c r="BB62" s="16">
        <v>16.149999999999999</v>
      </c>
      <c r="BC62" s="16">
        <v>16.149999999999999</v>
      </c>
      <c r="BD62" s="16">
        <v>16.149999999999999</v>
      </c>
      <c r="BE62" t="s">
        <v>97</v>
      </c>
      <c r="BF62" s="16">
        <v>16.100000000000001</v>
      </c>
      <c r="BG62" s="16">
        <v>16.100000000000001</v>
      </c>
      <c r="BH62" s="16">
        <v>16.100000000000001</v>
      </c>
      <c r="BI62" s="16">
        <v>16.100000000000001</v>
      </c>
      <c r="BJ62" t="s">
        <v>96</v>
      </c>
      <c r="BK62" s="16">
        <v>15.92</v>
      </c>
      <c r="BL62" s="16">
        <v>15.92</v>
      </c>
      <c r="BM62" s="16">
        <v>15.92</v>
      </c>
      <c r="BN62" s="16">
        <v>15.92</v>
      </c>
    </row>
    <row r="63" spans="1:66" x14ac:dyDescent="0.25">
      <c r="A63" s="17">
        <v>43521</v>
      </c>
      <c r="B63" t="s">
        <v>108</v>
      </c>
      <c r="C63" s="16">
        <v>16.170000000000002</v>
      </c>
      <c r="D63" s="16">
        <v>16.239999999999998</v>
      </c>
      <c r="E63" s="16">
        <v>16.09</v>
      </c>
      <c r="F63" s="16">
        <v>16.14</v>
      </c>
      <c r="G63" t="s">
        <v>107</v>
      </c>
      <c r="H63" s="16">
        <v>15.8</v>
      </c>
      <c r="I63" s="16">
        <v>15.89</v>
      </c>
      <c r="J63" s="16">
        <v>15.76</v>
      </c>
      <c r="K63" s="16">
        <v>15.85</v>
      </c>
      <c r="L63" t="s">
        <v>106</v>
      </c>
      <c r="M63" s="16">
        <v>15.75</v>
      </c>
      <c r="N63" s="16">
        <v>15.75</v>
      </c>
      <c r="O63" s="16">
        <v>15.66</v>
      </c>
      <c r="P63" s="16">
        <v>15.75</v>
      </c>
      <c r="Q63" t="s">
        <v>105</v>
      </c>
      <c r="R63" s="16">
        <v>15.75</v>
      </c>
      <c r="S63" s="16">
        <v>15.75</v>
      </c>
      <c r="T63" s="16">
        <v>15.63</v>
      </c>
      <c r="U63" s="16">
        <v>15.75</v>
      </c>
      <c r="V63" t="s">
        <v>104</v>
      </c>
      <c r="W63" s="16">
        <v>15.95</v>
      </c>
      <c r="X63" s="16">
        <v>15.95</v>
      </c>
      <c r="Y63" s="16">
        <v>15.93</v>
      </c>
      <c r="Z63" s="16">
        <v>15.94</v>
      </c>
      <c r="AA63" t="s">
        <v>103</v>
      </c>
      <c r="AB63" s="16">
        <v>15.92</v>
      </c>
      <c r="AC63" s="16">
        <v>15.92</v>
      </c>
      <c r="AD63" s="16">
        <v>15.92</v>
      </c>
      <c r="AE63" s="16">
        <v>15.92</v>
      </c>
      <c r="AF63" t="s">
        <v>102</v>
      </c>
      <c r="AG63" s="16">
        <v>15.92</v>
      </c>
      <c r="AH63" s="16">
        <v>15.92</v>
      </c>
      <c r="AI63" s="16">
        <v>15.92</v>
      </c>
      <c r="AJ63" s="16">
        <v>15.92</v>
      </c>
      <c r="AK63" t="s">
        <v>101</v>
      </c>
      <c r="AL63" s="16">
        <v>15.92</v>
      </c>
      <c r="AM63" s="16">
        <v>15.92</v>
      </c>
      <c r="AN63" s="16">
        <v>15.92</v>
      </c>
      <c r="AO63" s="16">
        <v>15.92</v>
      </c>
      <c r="AP63" t="s">
        <v>100</v>
      </c>
      <c r="AQ63" s="16">
        <v>16.22</v>
      </c>
      <c r="AR63" s="16">
        <v>16.22</v>
      </c>
      <c r="AS63" s="16">
        <v>16.22</v>
      </c>
      <c r="AT63" s="16">
        <v>16.22</v>
      </c>
      <c r="AU63" t="s">
        <v>99</v>
      </c>
      <c r="AV63" s="16">
        <v>16.239999999999998</v>
      </c>
      <c r="AW63" s="16">
        <v>16.239999999999998</v>
      </c>
      <c r="AX63" s="16">
        <v>16.239999999999998</v>
      </c>
      <c r="AY63" s="16">
        <v>16.239999999999998</v>
      </c>
      <c r="AZ63" t="s">
        <v>98</v>
      </c>
      <c r="BA63" s="16">
        <v>16.149999999999999</v>
      </c>
      <c r="BB63" s="16">
        <v>16.149999999999999</v>
      </c>
      <c r="BC63" s="16">
        <v>16.149999999999999</v>
      </c>
      <c r="BD63" s="16">
        <v>16.149999999999999</v>
      </c>
      <c r="BE63" t="s">
        <v>97</v>
      </c>
      <c r="BF63" s="16">
        <v>16.100000000000001</v>
      </c>
      <c r="BG63" s="16">
        <v>16.14</v>
      </c>
      <c r="BH63" s="16">
        <v>16.100000000000001</v>
      </c>
      <c r="BI63" s="16">
        <v>16.100000000000001</v>
      </c>
      <c r="BJ63" t="s">
        <v>96</v>
      </c>
      <c r="BK63" s="16">
        <v>15.92</v>
      </c>
      <c r="BL63" s="16">
        <v>16.11</v>
      </c>
      <c r="BM63" s="16">
        <v>15.92</v>
      </c>
      <c r="BN63" s="16">
        <v>15.92</v>
      </c>
    </row>
    <row r="64" spans="1:66" x14ac:dyDescent="0.25">
      <c r="A64" s="17">
        <v>43528</v>
      </c>
      <c r="B64" t="s">
        <v>108</v>
      </c>
      <c r="C64" s="16">
        <v>16.14</v>
      </c>
      <c r="D64" s="16">
        <v>16.2</v>
      </c>
      <c r="E64" s="16">
        <v>16.12</v>
      </c>
      <c r="F64" s="16">
        <v>16.2</v>
      </c>
      <c r="G64" t="s">
        <v>107</v>
      </c>
      <c r="H64" s="16">
        <v>15.85</v>
      </c>
      <c r="I64" s="16">
        <v>15.85</v>
      </c>
      <c r="J64" s="16">
        <v>15.85</v>
      </c>
      <c r="K64" s="16">
        <v>15.85</v>
      </c>
      <c r="L64" t="s">
        <v>106</v>
      </c>
      <c r="M64" s="16">
        <v>15.75</v>
      </c>
      <c r="N64" s="16">
        <v>15.75</v>
      </c>
      <c r="O64" s="16">
        <v>15.75</v>
      </c>
      <c r="P64" s="16">
        <v>15.75</v>
      </c>
      <c r="Q64" t="s">
        <v>105</v>
      </c>
      <c r="R64" s="16">
        <v>15.75</v>
      </c>
      <c r="S64" s="16">
        <v>15.75</v>
      </c>
      <c r="T64" s="16">
        <v>15.75</v>
      </c>
      <c r="U64" s="16">
        <v>15.75</v>
      </c>
      <c r="V64" t="s">
        <v>104</v>
      </c>
      <c r="W64" s="16">
        <v>15.83</v>
      </c>
      <c r="X64" s="16">
        <v>15.83</v>
      </c>
      <c r="Y64" s="16">
        <v>15.83</v>
      </c>
      <c r="Z64" s="16">
        <v>15.83</v>
      </c>
      <c r="AA64" t="s">
        <v>103</v>
      </c>
      <c r="AB64" s="16">
        <v>15.83</v>
      </c>
      <c r="AC64" s="16">
        <v>15.85</v>
      </c>
      <c r="AD64" s="16">
        <v>15.83</v>
      </c>
      <c r="AE64" s="16">
        <v>15.83</v>
      </c>
      <c r="AF64" t="s">
        <v>102</v>
      </c>
      <c r="AG64" s="16">
        <v>15.85</v>
      </c>
      <c r="AH64" s="16">
        <v>15.85</v>
      </c>
      <c r="AI64" s="16">
        <v>15.85</v>
      </c>
      <c r="AJ64" s="16">
        <v>15.85</v>
      </c>
      <c r="AK64" t="s">
        <v>101</v>
      </c>
      <c r="AL64" s="16">
        <v>15.92</v>
      </c>
      <c r="AM64" s="16">
        <v>15.92</v>
      </c>
      <c r="AN64" s="16">
        <v>15.92</v>
      </c>
      <c r="AO64" s="16">
        <v>15.92</v>
      </c>
      <c r="AP64" t="s">
        <v>100</v>
      </c>
      <c r="AQ64" s="16">
        <v>16.22</v>
      </c>
      <c r="AR64" s="16">
        <v>16.22</v>
      </c>
      <c r="AS64" s="16">
        <v>16.22</v>
      </c>
      <c r="AT64" s="16">
        <v>16.22</v>
      </c>
      <c r="AU64" t="s">
        <v>99</v>
      </c>
      <c r="AV64" s="16">
        <v>16.239999999999998</v>
      </c>
      <c r="AW64" s="16">
        <v>16.239999999999998</v>
      </c>
      <c r="AX64" s="16">
        <v>16.239999999999998</v>
      </c>
      <c r="AY64" s="16">
        <v>16.239999999999998</v>
      </c>
      <c r="AZ64" t="s">
        <v>98</v>
      </c>
      <c r="BA64" s="16">
        <v>16.149999999999999</v>
      </c>
      <c r="BB64" s="16">
        <v>16.149999999999999</v>
      </c>
      <c r="BC64" s="16">
        <v>16.149999999999999</v>
      </c>
      <c r="BD64" s="16">
        <v>16.149999999999999</v>
      </c>
      <c r="BE64" t="s">
        <v>97</v>
      </c>
      <c r="BF64" s="16">
        <v>16.100000000000001</v>
      </c>
      <c r="BG64" s="16">
        <v>16.100000000000001</v>
      </c>
      <c r="BH64" s="16">
        <v>16.100000000000001</v>
      </c>
      <c r="BI64" s="16">
        <v>16.100000000000001</v>
      </c>
      <c r="BJ64" t="s">
        <v>96</v>
      </c>
      <c r="BK64" s="16">
        <v>15.92</v>
      </c>
      <c r="BL64" s="16">
        <v>15.92</v>
      </c>
      <c r="BM64" s="16">
        <v>15.92</v>
      </c>
      <c r="BN64" s="16">
        <v>15.92</v>
      </c>
    </row>
    <row r="65" spans="1:66" x14ac:dyDescent="0.25">
      <c r="A65" s="17">
        <v>43535</v>
      </c>
      <c r="B65" t="s">
        <v>108</v>
      </c>
      <c r="C65" s="16">
        <v>16.12</v>
      </c>
      <c r="D65" s="16">
        <v>16.260000000000002</v>
      </c>
      <c r="E65" s="16">
        <v>16.100000000000001</v>
      </c>
      <c r="F65" s="16">
        <v>16.100000000000001</v>
      </c>
      <c r="G65" t="s">
        <v>107</v>
      </c>
      <c r="H65" s="16">
        <v>15.85</v>
      </c>
      <c r="I65" s="16">
        <v>15.85</v>
      </c>
      <c r="J65" s="16">
        <v>15.78</v>
      </c>
      <c r="K65" s="16">
        <v>15.81</v>
      </c>
      <c r="L65" t="s">
        <v>106</v>
      </c>
      <c r="M65" s="16">
        <v>15.75</v>
      </c>
      <c r="N65" s="16">
        <v>15.75</v>
      </c>
      <c r="O65" s="16">
        <v>15.75</v>
      </c>
      <c r="P65" s="16">
        <v>15.75</v>
      </c>
      <c r="Q65" t="s">
        <v>105</v>
      </c>
      <c r="R65" s="16">
        <v>15.75</v>
      </c>
      <c r="S65" s="16">
        <v>15.76</v>
      </c>
      <c r="T65" s="16">
        <v>15.75</v>
      </c>
      <c r="U65" s="16">
        <v>15.76</v>
      </c>
      <c r="V65" t="s">
        <v>104</v>
      </c>
      <c r="W65" s="16">
        <v>15.83</v>
      </c>
      <c r="X65" s="16">
        <v>15.83</v>
      </c>
      <c r="Y65" s="16">
        <v>15.83</v>
      </c>
      <c r="Z65" s="16">
        <v>15.83</v>
      </c>
      <c r="AA65" t="s">
        <v>103</v>
      </c>
      <c r="AB65" s="16">
        <v>15.83</v>
      </c>
      <c r="AC65" s="16">
        <v>15.86</v>
      </c>
      <c r="AD65" s="16">
        <v>15.83</v>
      </c>
      <c r="AE65" s="16">
        <v>15.86</v>
      </c>
      <c r="AF65" t="s">
        <v>102</v>
      </c>
      <c r="AG65" s="16">
        <v>15.85</v>
      </c>
      <c r="AH65" s="16">
        <v>15.85</v>
      </c>
      <c r="AI65" s="16">
        <v>15.85</v>
      </c>
      <c r="AJ65" s="16">
        <v>15.85</v>
      </c>
      <c r="AK65" t="s">
        <v>101</v>
      </c>
      <c r="AL65" s="16">
        <v>15.92</v>
      </c>
      <c r="AM65" s="16">
        <v>15.92</v>
      </c>
      <c r="AN65" s="16">
        <v>15.92</v>
      </c>
      <c r="AO65" s="16">
        <v>15.92</v>
      </c>
      <c r="AP65" t="s">
        <v>100</v>
      </c>
      <c r="AQ65" s="16">
        <v>16.22</v>
      </c>
      <c r="AR65" s="16">
        <v>16.22</v>
      </c>
      <c r="AS65" s="16">
        <v>16.22</v>
      </c>
      <c r="AT65" s="16">
        <v>16.22</v>
      </c>
      <c r="AU65" t="s">
        <v>99</v>
      </c>
      <c r="AV65" s="16">
        <v>16.239999999999998</v>
      </c>
      <c r="AW65" s="16">
        <v>16.239999999999998</v>
      </c>
      <c r="AX65" s="16">
        <v>16.239999999999998</v>
      </c>
      <c r="AY65" s="16">
        <v>16.239999999999998</v>
      </c>
      <c r="AZ65" t="s">
        <v>98</v>
      </c>
      <c r="BA65" s="16">
        <v>16.149999999999999</v>
      </c>
      <c r="BB65" s="16">
        <v>16.149999999999999</v>
      </c>
      <c r="BC65" s="16">
        <v>16.149999999999999</v>
      </c>
      <c r="BD65" s="16">
        <v>16.149999999999999</v>
      </c>
      <c r="BE65" t="s">
        <v>97</v>
      </c>
      <c r="BF65" s="16">
        <v>16.100000000000001</v>
      </c>
      <c r="BG65" s="16">
        <v>16.100000000000001</v>
      </c>
      <c r="BH65" s="16">
        <v>16.100000000000001</v>
      </c>
      <c r="BI65" s="16">
        <v>16.100000000000001</v>
      </c>
      <c r="BJ65" t="s">
        <v>96</v>
      </c>
      <c r="BK65" s="16">
        <v>15.92</v>
      </c>
      <c r="BL65" s="16">
        <v>15.92</v>
      </c>
      <c r="BM65" s="16">
        <v>15.92</v>
      </c>
      <c r="BN65" s="16">
        <v>15.92</v>
      </c>
    </row>
    <row r="66" spans="1:66" x14ac:dyDescent="0.25">
      <c r="A66" s="17">
        <v>43542</v>
      </c>
      <c r="B66" t="s">
        <v>108</v>
      </c>
      <c r="C66" s="16">
        <v>16.079999999999998</v>
      </c>
      <c r="D66" s="16">
        <v>16.149999999999999</v>
      </c>
      <c r="E66" s="16">
        <v>16.079999999999998</v>
      </c>
      <c r="F66" s="16">
        <v>16.12</v>
      </c>
      <c r="G66" t="s">
        <v>107</v>
      </c>
      <c r="H66" s="16">
        <v>15.8</v>
      </c>
      <c r="I66" s="16">
        <v>15.9</v>
      </c>
      <c r="J66" s="16">
        <v>15.8</v>
      </c>
      <c r="K66" s="16">
        <v>15.8</v>
      </c>
      <c r="L66" t="s">
        <v>106</v>
      </c>
      <c r="M66" s="16">
        <v>15.74</v>
      </c>
      <c r="N66" s="16">
        <v>15.81</v>
      </c>
      <c r="O66" s="16">
        <v>15.74</v>
      </c>
      <c r="P66" s="16">
        <v>15.78</v>
      </c>
      <c r="Q66" t="s">
        <v>105</v>
      </c>
      <c r="R66" s="16">
        <v>15.75</v>
      </c>
      <c r="S66" s="16">
        <v>15.78</v>
      </c>
      <c r="T66" s="16">
        <v>15.75</v>
      </c>
      <c r="U66" s="16">
        <v>15.75</v>
      </c>
      <c r="V66" t="s">
        <v>104</v>
      </c>
      <c r="W66" s="16">
        <v>15.83</v>
      </c>
      <c r="X66" s="16">
        <v>15.83</v>
      </c>
      <c r="Y66" s="16">
        <v>15.83</v>
      </c>
      <c r="Z66" s="16">
        <v>15.83</v>
      </c>
      <c r="AA66" t="s">
        <v>103</v>
      </c>
      <c r="AB66" s="16">
        <v>15.86</v>
      </c>
      <c r="AC66" s="16">
        <v>15.94</v>
      </c>
      <c r="AD66" s="16">
        <v>15.86</v>
      </c>
      <c r="AE66" s="16">
        <v>15.86</v>
      </c>
      <c r="AF66" t="s">
        <v>102</v>
      </c>
      <c r="AG66" s="16">
        <v>15.85</v>
      </c>
      <c r="AH66" s="16">
        <v>15.85</v>
      </c>
      <c r="AI66" s="16">
        <v>15.85</v>
      </c>
      <c r="AJ66" s="16">
        <v>15.85</v>
      </c>
      <c r="AK66" t="s">
        <v>101</v>
      </c>
      <c r="AL66" s="16">
        <v>15.92</v>
      </c>
      <c r="AM66" s="16">
        <v>15.92</v>
      </c>
      <c r="AN66" s="16">
        <v>15.92</v>
      </c>
      <c r="AO66" s="16">
        <v>15.92</v>
      </c>
      <c r="AP66" t="s">
        <v>100</v>
      </c>
      <c r="AQ66" s="16">
        <v>16.22</v>
      </c>
      <c r="AR66" s="16">
        <v>16.22</v>
      </c>
      <c r="AS66" s="16">
        <v>16.22</v>
      </c>
      <c r="AT66" s="16">
        <v>16.22</v>
      </c>
      <c r="AU66" t="s">
        <v>99</v>
      </c>
      <c r="AV66" s="16">
        <v>16.239999999999998</v>
      </c>
      <c r="AW66" s="16">
        <v>16.239999999999998</v>
      </c>
      <c r="AX66" s="16">
        <v>16.239999999999998</v>
      </c>
      <c r="AY66" s="16">
        <v>16.239999999999998</v>
      </c>
      <c r="AZ66" t="s">
        <v>98</v>
      </c>
      <c r="BA66" s="16">
        <v>16.149999999999999</v>
      </c>
      <c r="BB66" s="16">
        <v>16.149999999999999</v>
      </c>
      <c r="BC66" s="16">
        <v>16.149999999999999</v>
      </c>
      <c r="BD66" s="16">
        <v>16.149999999999999</v>
      </c>
      <c r="BE66" t="s">
        <v>97</v>
      </c>
      <c r="BF66" s="16">
        <v>16.100000000000001</v>
      </c>
      <c r="BG66" s="16">
        <v>16.100000000000001</v>
      </c>
      <c r="BH66" s="16">
        <v>16.100000000000001</v>
      </c>
      <c r="BI66" s="16">
        <v>16.100000000000001</v>
      </c>
      <c r="BJ66" t="s">
        <v>96</v>
      </c>
      <c r="BK66" s="16">
        <v>15.92</v>
      </c>
      <c r="BL66" s="16">
        <v>15.92</v>
      </c>
      <c r="BM66" s="16">
        <v>15.92</v>
      </c>
      <c r="BN66" s="16">
        <v>15.92</v>
      </c>
    </row>
    <row r="67" spans="1:66" x14ac:dyDescent="0.25">
      <c r="A67" s="17">
        <v>43549</v>
      </c>
      <c r="B67" t="s">
        <v>108</v>
      </c>
      <c r="C67" s="16">
        <v>16.149999999999999</v>
      </c>
      <c r="D67" s="16">
        <v>16.23</v>
      </c>
      <c r="E67" s="16">
        <v>16.149999999999999</v>
      </c>
      <c r="F67" s="16">
        <v>16.23</v>
      </c>
      <c r="G67" t="s">
        <v>107</v>
      </c>
      <c r="H67" s="16">
        <v>15.94</v>
      </c>
      <c r="I67" s="16">
        <v>15.94</v>
      </c>
      <c r="J67" s="16">
        <v>15.82</v>
      </c>
      <c r="K67" s="16">
        <v>15.85</v>
      </c>
      <c r="L67" t="s">
        <v>106</v>
      </c>
      <c r="M67" s="16">
        <v>15.85</v>
      </c>
      <c r="N67" s="16">
        <v>15.85</v>
      </c>
      <c r="O67" s="16">
        <v>15.78</v>
      </c>
      <c r="P67" s="16">
        <v>15.8</v>
      </c>
      <c r="Q67" t="s">
        <v>105</v>
      </c>
      <c r="R67" s="16">
        <v>15.9</v>
      </c>
      <c r="S67" s="16">
        <v>15.9</v>
      </c>
      <c r="T67" s="16">
        <v>15.75</v>
      </c>
      <c r="U67" s="16">
        <v>15.77</v>
      </c>
      <c r="V67" t="s">
        <v>104</v>
      </c>
      <c r="W67" s="16">
        <v>15.83</v>
      </c>
      <c r="X67" s="16">
        <v>15.83</v>
      </c>
      <c r="Y67" s="16">
        <v>15.83</v>
      </c>
      <c r="Z67" s="16">
        <v>15.83</v>
      </c>
      <c r="AA67" t="s">
        <v>103</v>
      </c>
      <c r="AB67" s="16">
        <v>16</v>
      </c>
      <c r="AC67" s="16">
        <v>16</v>
      </c>
      <c r="AD67" s="16">
        <v>15.95</v>
      </c>
      <c r="AE67" s="16">
        <v>15.95</v>
      </c>
      <c r="AF67" t="s">
        <v>102</v>
      </c>
      <c r="AG67" s="16">
        <v>15.88</v>
      </c>
      <c r="AH67" s="16">
        <v>15.88</v>
      </c>
      <c r="AI67" s="16">
        <v>15.88</v>
      </c>
      <c r="AJ67" s="16">
        <v>15.88</v>
      </c>
      <c r="AK67" t="s">
        <v>101</v>
      </c>
      <c r="AL67" s="16">
        <v>15.96</v>
      </c>
      <c r="AM67" s="16">
        <v>15.96</v>
      </c>
      <c r="AN67" s="16">
        <v>15.96</v>
      </c>
      <c r="AO67" s="16">
        <v>15.96</v>
      </c>
      <c r="AP67" t="s">
        <v>100</v>
      </c>
      <c r="AQ67" s="16">
        <v>16.22</v>
      </c>
      <c r="AR67" s="16">
        <v>16.22</v>
      </c>
      <c r="AS67" s="16">
        <v>16.22</v>
      </c>
      <c r="AT67" s="16">
        <v>16.22</v>
      </c>
      <c r="AU67" t="s">
        <v>99</v>
      </c>
      <c r="AV67" s="16">
        <v>16.239999999999998</v>
      </c>
      <c r="AW67" s="16">
        <v>16.239999999999998</v>
      </c>
      <c r="AX67" s="16">
        <v>16.239999999999998</v>
      </c>
      <c r="AY67" s="16">
        <v>16.239999999999998</v>
      </c>
      <c r="AZ67" t="s">
        <v>98</v>
      </c>
      <c r="BA67" s="16">
        <v>16.149999999999999</v>
      </c>
      <c r="BB67" s="16">
        <v>16.149999999999999</v>
      </c>
      <c r="BC67" s="16">
        <v>16.149999999999999</v>
      </c>
      <c r="BD67" s="16">
        <v>16.149999999999999</v>
      </c>
      <c r="BE67" t="s">
        <v>97</v>
      </c>
      <c r="BF67" s="16">
        <v>16.100000000000001</v>
      </c>
      <c r="BG67" s="16">
        <v>16.100000000000001</v>
      </c>
      <c r="BH67" s="16">
        <v>16.100000000000001</v>
      </c>
      <c r="BI67" s="16">
        <v>16.100000000000001</v>
      </c>
      <c r="BJ67" t="s">
        <v>96</v>
      </c>
      <c r="BK67" s="16">
        <v>15.92</v>
      </c>
      <c r="BL67" s="16">
        <v>15.92</v>
      </c>
      <c r="BM67" s="16">
        <v>15.92</v>
      </c>
      <c r="BN67" s="16">
        <v>15.92</v>
      </c>
    </row>
    <row r="68" spans="1:66" x14ac:dyDescent="0.25">
      <c r="A68" s="17">
        <v>43556</v>
      </c>
      <c r="B68" t="s">
        <v>108</v>
      </c>
      <c r="C68" s="16">
        <v>16.23</v>
      </c>
      <c r="D68" s="16">
        <v>16.3</v>
      </c>
      <c r="E68" s="16">
        <v>16.22</v>
      </c>
      <c r="F68" s="16">
        <v>16.3</v>
      </c>
      <c r="G68" t="s">
        <v>107</v>
      </c>
      <c r="H68" s="16">
        <v>15.89</v>
      </c>
      <c r="I68" s="16">
        <v>16</v>
      </c>
      <c r="J68" s="16">
        <v>15.89</v>
      </c>
      <c r="K68" s="16">
        <v>15.9</v>
      </c>
      <c r="L68" t="s">
        <v>106</v>
      </c>
      <c r="M68" s="16">
        <v>15.83</v>
      </c>
      <c r="N68" s="16">
        <v>15.98</v>
      </c>
      <c r="O68" s="16">
        <v>15.83</v>
      </c>
      <c r="P68" s="16">
        <v>15.88</v>
      </c>
      <c r="Q68" t="s">
        <v>105</v>
      </c>
      <c r="R68" s="16">
        <v>15.8</v>
      </c>
      <c r="S68" s="16">
        <v>15.98</v>
      </c>
      <c r="T68" s="16">
        <v>15.8</v>
      </c>
      <c r="U68" s="16">
        <v>15.88</v>
      </c>
      <c r="V68" t="s">
        <v>104</v>
      </c>
      <c r="W68" s="16">
        <v>15.83</v>
      </c>
      <c r="X68" s="16">
        <v>16</v>
      </c>
      <c r="Y68" s="16">
        <v>15.83</v>
      </c>
      <c r="Z68" s="16">
        <v>16</v>
      </c>
      <c r="AA68" t="s">
        <v>103</v>
      </c>
      <c r="AB68" s="16">
        <v>16</v>
      </c>
      <c r="AC68" s="16">
        <v>16.07</v>
      </c>
      <c r="AD68" s="16">
        <v>15.95</v>
      </c>
      <c r="AE68" s="16">
        <v>16</v>
      </c>
      <c r="AF68" t="s">
        <v>102</v>
      </c>
      <c r="AG68" s="16">
        <v>16</v>
      </c>
      <c r="AH68" s="16">
        <v>16.170000000000002</v>
      </c>
      <c r="AI68" s="16">
        <v>16</v>
      </c>
      <c r="AJ68" s="16">
        <v>16.149999999999999</v>
      </c>
      <c r="AK68" t="s">
        <v>101</v>
      </c>
      <c r="AL68" s="16">
        <v>16</v>
      </c>
      <c r="AM68" s="16">
        <v>16.25</v>
      </c>
      <c r="AN68" s="16">
        <v>16</v>
      </c>
      <c r="AO68" s="16">
        <v>16.05</v>
      </c>
      <c r="AP68" t="s">
        <v>100</v>
      </c>
      <c r="AQ68" s="16">
        <v>16.22</v>
      </c>
      <c r="AR68" s="16">
        <v>16.22</v>
      </c>
      <c r="AS68" s="16">
        <v>16.22</v>
      </c>
      <c r="AT68" s="16">
        <v>16.22</v>
      </c>
      <c r="AU68" t="s">
        <v>99</v>
      </c>
      <c r="AV68" s="16">
        <v>16.239999999999998</v>
      </c>
      <c r="AW68" s="16">
        <v>16.25</v>
      </c>
      <c r="AX68" s="16">
        <v>16.239999999999998</v>
      </c>
      <c r="AY68" s="16">
        <v>16.239999999999998</v>
      </c>
      <c r="AZ68" t="s">
        <v>98</v>
      </c>
      <c r="BA68" s="16">
        <v>16.149999999999999</v>
      </c>
      <c r="BB68" s="16">
        <v>16.16</v>
      </c>
      <c r="BC68" s="16">
        <v>16.149999999999999</v>
      </c>
      <c r="BD68" s="16">
        <v>16.149999999999999</v>
      </c>
      <c r="BE68" t="s">
        <v>97</v>
      </c>
      <c r="BF68" s="16">
        <v>16.100000000000001</v>
      </c>
      <c r="BG68" s="16">
        <v>16.11</v>
      </c>
      <c r="BH68" s="16">
        <v>16.100000000000001</v>
      </c>
      <c r="BI68" s="16">
        <v>16.100000000000001</v>
      </c>
      <c r="BJ68" t="s">
        <v>96</v>
      </c>
      <c r="BK68" s="16">
        <v>15.92</v>
      </c>
      <c r="BL68" s="16">
        <v>15.93</v>
      </c>
      <c r="BM68" s="16">
        <v>15.92</v>
      </c>
      <c r="BN68" s="16">
        <v>15.92</v>
      </c>
    </row>
    <row r="69" spans="1:66" x14ac:dyDescent="0.25">
      <c r="A69" s="17">
        <v>43563</v>
      </c>
      <c r="B69" t="s">
        <v>108</v>
      </c>
      <c r="C69" s="16">
        <v>16.3</v>
      </c>
      <c r="D69" s="16">
        <v>16.32</v>
      </c>
      <c r="E69" s="16">
        <v>16.22</v>
      </c>
      <c r="F69" s="16">
        <v>16.23</v>
      </c>
      <c r="G69" t="s">
        <v>107</v>
      </c>
      <c r="H69" s="16">
        <v>15.91</v>
      </c>
      <c r="I69" s="16">
        <v>16.03</v>
      </c>
      <c r="J69" s="16">
        <v>15.91</v>
      </c>
      <c r="K69" s="16">
        <v>15.99</v>
      </c>
      <c r="L69" t="s">
        <v>106</v>
      </c>
      <c r="M69" s="16">
        <v>15.88</v>
      </c>
      <c r="N69" s="16">
        <v>16</v>
      </c>
      <c r="O69" s="16">
        <v>15.88</v>
      </c>
      <c r="P69" s="16">
        <v>15.96</v>
      </c>
      <c r="Q69" t="s">
        <v>105</v>
      </c>
      <c r="R69" s="16">
        <v>15.88</v>
      </c>
      <c r="S69" s="16">
        <v>16</v>
      </c>
      <c r="T69" s="16">
        <v>15.88</v>
      </c>
      <c r="U69" s="16">
        <v>15.97</v>
      </c>
      <c r="V69" t="s">
        <v>104</v>
      </c>
      <c r="W69" s="16">
        <v>16.04</v>
      </c>
      <c r="X69" s="16">
        <v>16.12</v>
      </c>
      <c r="Y69" s="16">
        <v>16</v>
      </c>
      <c r="Z69" s="16">
        <v>16.09</v>
      </c>
      <c r="AA69" t="s">
        <v>103</v>
      </c>
      <c r="AB69" s="16">
        <v>16.100000000000001</v>
      </c>
      <c r="AC69" s="16">
        <v>16.12</v>
      </c>
      <c r="AD69" s="16">
        <v>16.02</v>
      </c>
      <c r="AE69" s="16">
        <v>16.12</v>
      </c>
      <c r="AF69" t="s">
        <v>102</v>
      </c>
      <c r="AG69" s="16">
        <v>16.170000000000002</v>
      </c>
      <c r="AH69" s="16">
        <v>16.27</v>
      </c>
      <c r="AI69" s="16">
        <v>16.170000000000002</v>
      </c>
      <c r="AJ69" s="16">
        <v>16.27</v>
      </c>
      <c r="AK69" t="s">
        <v>101</v>
      </c>
      <c r="AL69" s="16">
        <v>16.170000000000002</v>
      </c>
      <c r="AM69" s="16">
        <v>16.350000000000001</v>
      </c>
      <c r="AN69" s="16">
        <v>16.170000000000002</v>
      </c>
      <c r="AO69" s="16">
        <v>16.350000000000001</v>
      </c>
      <c r="AP69" t="s">
        <v>100</v>
      </c>
      <c r="AQ69" s="16">
        <v>16.22</v>
      </c>
      <c r="AR69" s="16">
        <v>16.22</v>
      </c>
      <c r="AS69" s="16">
        <v>16.22</v>
      </c>
      <c r="AT69" s="16">
        <v>16.22</v>
      </c>
      <c r="AU69" t="s">
        <v>99</v>
      </c>
      <c r="AV69" s="16">
        <v>16.239999999999998</v>
      </c>
      <c r="AW69" s="16">
        <v>16.260000000000002</v>
      </c>
      <c r="AX69" s="16">
        <v>16.239999999999998</v>
      </c>
      <c r="AY69" s="16">
        <v>16.25</v>
      </c>
      <c r="AZ69" t="s">
        <v>98</v>
      </c>
      <c r="BA69" s="16">
        <v>16.170000000000002</v>
      </c>
      <c r="BB69" s="16">
        <v>16.329999999999998</v>
      </c>
      <c r="BC69" s="16">
        <v>16.170000000000002</v>
      </c>
      <c r="BD69" s="16">
        <v>16.329999999999998</v>
      </c>
      <c r="BE69" t="s">
        <v>97</v>
      </c>
      <c r="BF69" s="16">
        <v>16.100000000000001</v>
      </c>
      <c r="BG69" s="16">
        <v>16.29</v>
      </c>
      <c r="BH69" s="16">
        <v>16.100000000000001</v>
      </c>
      <c r="BI69" s="16">
        <v>16.149999999999999</v>
      </c>
      <c r="BJ69" t="s">
        <v>96</v>
      </c>
      <c r="BK69" s="16">
        <v>15.92</v>
      </c>
      <c r="BL69" s="16">
        <v>16.260000000000002</v>
      </c>
      <c r="BM69" s="16">
        <v>15.92</v>
      </c>
      <c r="BN69" s="16">
        <v>16</v>
      </c>
    </row>
    <row r="70" spans="1:66" x14ac:dyDescent="0.25">
      <c r="A70" s="17">
        <v>43570</v>
      </c>
      <c r="B70" t="s">
        <v>108</v>
      </c>
      <c r="C70" s="16">
        <v>16.32</v>
      </c>
      <c r="D70" s="16">
        <v>16.46</v>
      </c>
      <c r="E70" s="16">
        <v>16.28</v>
      </c>
      <c r="F70" s="16">
        <v>16.420000000000002</v>
      </c>
      <c r="G70" t="s">
        <v>107</v>
      </c>
      <c r="H70" s="16">
        <v>15.99</v>
      </c>
      <c r="I70" s="16">
        <v>16.149999999999999</v>
      </c>
      <c r="J70" s="16">
        <v>15.99</v>
      </c>
      <c r="K70" s="16">
        <v>16.100000000000001</v>
      </c>
      <c r="L70" t="s">
        <v>106</v>
      </c>
      <c r="M70" s="16">
        <v>15.96</v>
      </c>
      <c r="N70" s="16">
        <v>16.05</v>
      </c>
      <c r="O70" s="16">
        <v>15.96</v>
      </c>
      <c r="P70" s="16">
        <v>16.05</v>
      </c>
      <c r="Q70" t="s">
        <v>105</v>
      </c>
      <c r="R70" s="16">
        <v>15.97</v>
      </c>
      <c r="S70" s="16">
        <v>16.079999999999998</v>
      </c>
      <c r="T70" s="16">
        <v>15.96</v>
      </c>
      <c r="U70" s="16">
        <v>16.079999999999998</v>
      </c>
      <c r="V70" t="s">
        <v>104</v>
      </c>
      <c r="W70" s="16">
        <v>16.09</v>
      </c>
      <c r="X70" s="16">
        <v>16.170000000000002</v>
      </c>
      <c r="Y70" s="16">
        <v>16.059999999999999</v>
      </c>
      <c r="Z70" s="16">
        <v>16.149999999999999</v>
      </c>
      <c r="AA70" t="s">
        <v>103</v>
      </c>
      <c r="AB70" s="16">
        <v>16.12</v>
      </c>
      <c r="AC70" s="16">
        <v>16.25</v>
      </c>
      <c r="AD70" s="16">
        <v>16.12</v>
      </c>
      <c r="AE70" s="16">
        <v>16.25</v>
      </c>
      <c r="AF70" t="s">
        <v>102</v>
      </c>
      <c r="AG70" s="16">
        <v>16.27</v>
      </c>
      <c r="AH70" s="16">
        <v>16.350000000000001</v>
      </c>
      <c r="AI70" s="16">
        <v>16.27</v>
      </c>
      <c r="AJ70" s="16">
        <v>16.350000000000001</v>
      </c>
      <c r="AK70" t="s">
        <v>101</v>
      </c>
      <c r="AL70" s="16">
        <v>16.350000000000001</v>
      </c>
      <c r="AM70" s="16">
        <v>16.399999999999999</v>
      </c>
      <c r="AN70" s="16">
        <v>16.350000000000001</v>
      </c>
      <c r="AO70" s="16">
        <v>16.37</v>
      </c>
      <c r="AP70" t="s">
        <v>100</v>
      </c>
      <c r="AQ70" s="16">
        <v>16.22</v>
      </c>
      <c r="AR70" s="16">
        <v>16.41</v>
      </c>
      <c r="AS70" s="16">
        <v>16.22</v>
      </c>
      <c r="AT70" s="16">
        <v>16.41</v>
      </c>
      <c r="AU70" t="s">
        <v>99</v>
      </c>
      <c r="AV70" s="16">
        <v>16.25</v>
      </c>
      <c r="AW70" s="16">
        <v>16.41</v>
      </c>
      <c r="AX70" s="16">
        <v>16.25</v>
      </c>
      <c r="AY70" s="16">
        <v>16.41</v>
      </c>
      <c r="AZ70" t="s">
        <v>98</v>
      </c>
      <c r="BA70" s="16">
        <v>16.329999999999998</v>
      </c>
      <c r="BB70" s="16">
        <v>16.45</v>
      </c>
      <c r="BC70" s="16">
        <v>16.329999999999998</v>
      </c>
      <c r="BD70" s="16">
        <v>16.45</v>
      </c>
      <c r="BE70" t="s">
        <v>97</v>
      </c>
      <c r="BF70" s="16">
        <v>16.149999999999999</v>
      </c>
      <c r="BG70" s="16">
        <v>16.350000000000001</v>
      </c>
      <c r="BH70" s="16">
        <v>16.149999999999999</v>
      </c>
      <c r="BI70" s="16">
        <v>16.329999999999998</v>
      </c>
      <c r="BJ70" t="s">
        <v>96</v>
      </c>
      <c r="BK70" s="16">
        <v>16</v>
      </c>
      <c r="BL70" s="16">
        <v>16.23</v>
      </c>
      <c r="BM70" s="16">
        <v>16</v>
      </c>
      <c r="BN70" s="16">
        <v>16.2</v>
      </c>
    </row>
    <row r="71" spans="1:66" x14ac:dyDescent="0.25">
      <c r="A71" s="17">
        <v>43577</v>
      </c>
      <c r="B71" t="s">
        <v>108</v>
      </c>
      <c r="C71" s="16">
        <v>16.489999999999998</v>
      </c>
      <c r="D71" s="16">
        <v>16.63</v>
      </c>
      <c r="E71" s="16">
        <v>16.399999999999999</v>
      </c>
      <c r="F71" s="16">
        <v>16.61</v>
      </c>
      <c r="G71" t="s">
        <v>107</v>
      </c>
      <c r="H71" s="16">
        <v>16.100000000000001</v>
      </c>
      <c r="I71" s="16">
        <v>16.32</v>
      </c>
      <c r="J71" s="16">
        <v>16.100000000000001</v>
      </c>
      <c r="K71" s="16">
        <v>16.27</v>
      </c>
      <c r="L71" t="s">
        <v>106</v>
      </c>
      <c r="M71" s="16">
        <v>16.010000000000002</v>
      </c>
      <c r="N71" s="16">
        <v>16.29</v>
      </c>
      <c r="O71" s="16">
        <v>16.010000000000002</v>
      </c>
      <c r="P71" s="16">
        <v>16.25</v>
      </c>
      <c r="Q71" t="s">
        <v>105</v>
      </c>
      <c r="R71" s="16">
        <v>16.02</v>
      </c>
      <c r="S71" s="16">
        <v>16.25</v>
      </c>
      <c r="T71" s="16">
        <v>16.02</v>
      </c>
      <c r="U71" s="16">
        <v>16.239999999999998</v>
      </c>
      <c r="V71" t="s">
        <v>104</v>
      </c>
      <c r="W71" s="16">
        <v>16.12</v>
      </c>
      <c r="X71" s="16">
        <v>16.329999999999998</v>
      </c>
      <c r="Y71" s="16">
        <v>16.12</v>
      </c>
      <c r="Z71" s="16">
        <v>16.260000000000002</v>
      </c>
      <c r="AA71" t="s">
        <v>103</v>
      </c>
      <c r="AB71" s="16">
        <v>16.25</v>
      </c>
      <c r="AC71" s="16">
        <v>16.43</v>
      </c>
      <c r="AD71" s="16">
        <v>16.25</v>
      </c>
      <c r="AE71" s="16">
        <v>16.3</v>
      </c>
      <c r="AF71" t="s">
        <v>102</v>
      </c>
      <c r="AG71" s="16">
        <v>16.37</v>
      </c>
      <c r="AH71" s="16">
        <v>16.5</v>
      </c>
      <c r="AI71" s="16">
        <v>16.37</v>
      </c>
      <c r="AJ71" s="16">
        <v>16.440000000000001</v>
      </c>
      <c r="AK71" t="s">
        <v>101</v>
      </c>
      <c r="AL71" s="16">
        <v>16.37</v>
      </c>
      <c r="AM71" s="16">
        <v>16.510000000000002</v>
      </c>
      <c r="AN71" s="16">
        <v>16.37</v>
      </c>
      <c r="AO71" s="16">
        <v>16.5</v>
      </c>
      <c r="AP71" t="s">
        <v>100</v>
      </c>
      <c r="AQ71" s="16">
        <v>16.41</v>
      </c>
      <c r="AR71" s="16">
        <v>16.55</v>
      </c>
      <c r="AS71" s="16">
        <v>16.41</v>
      </c>
      <c r="AT71" s="16">
        <v>16.55</v>
      </c>
      <c r="AU71" t="s">
        <v>99</v>
      </c>
      <c r="AV71" s="16">
        <v>16.41</v>
      </c>
      <c r="AW71" s="16">
        <v>16.55</v>
      </c>
      <c r="AX71" s="16">
        <v>16.41</v>
      </c>
      <c r="AY71" s="16">
        <v>16.55</v>
      </c>
      <c r="AZ71" t="s">
        <v>98</v>
      </c>
      <c r="BA71" s="16">
        <v>16.46</v>
      </c>
      <c r="BB71" s="16">
        <v>16.55</v>
      </c>
      <c r="BC71" s="16">
        <v>16.46</v>
      </c>
      <c r="BD71" s="16">
        <v>16.55</v>
      </c>
      <c r="BE71" t="s">
        <v>97</v>
      </c>
      <c r="BF71" s="16">
        <v>16.329999999999998</v>
      </c>
      <c r="BG71" s="16">
        <v>16.350000000000001</v>
      </c>
      <c r="BH71" s="16">
        <v>16.329999999999998</v>
      </c>
      <c r="BI71" s="16">
        <v>16.350000000000001</v>
      </c>
      <c r="BJ71" t="s">
        <v>96</v>
      </c>
      <c r="BK71" s="16">
        <v>16.2</v>
      </c>
      <c r="BL71" s="16">
        <v>16.2</v>
      </c>
      <c r="BM71" s="16">
        <v>16.2</v>
      </c>
      <c r="BN71" s="16">
        <v>16.2</v>
      </c>
    </row>
    <row r="72" spans="1:66" x14ac:dyDescent="0.25">
      <c r="A72" s="17">
        <v>43584</v>
      </c>
      <c r="B72" t="s">
        <v>108</v>
      </c>
      <c r="C72" s="16">
        <v>16.59</v>
      </c>
      <c r="D72" s="16">
        <v>16.739999999999998</v>
      </c>
      <c r="E72" s="16">
        <v>16.47</v>
      </c>
      <c r="F72" s="16">
        <v>16.7</v>
      </c>
      <c r="G72" t="s">
        <v>107</v>
      </c>
      <c r="H72" s="16">
        <v>16.32</v>
      </c>
      <c r="I72" s="16">
        <v>16.41</v>
      </c>
      <c r="J72" s="16">
        <v>16.170000000000002</v>
      </c>
      <c r="K72" s="16">
        <v>16.399999999999999</v>
      </c>
      <c r="L72" t="s">
        <v>106</v>
      </c>
      <c r="M72" s="16">
        <v>16.25</v>
      </c>
      <c r="N72" s="16">
        <v>16.3</v>
      </c>
      <c r="O72" s="16">
        <v>16.14</v>
      </c>
      <c r="P72" s="16">
        <v>16.260000000000002</v>
      </c>
      <c r="Q72" t="s">
        <v>105</v>
      </c>
      <c r="R72" s="16">
        <v>16.239999999999998</v>
      </c>
      <c r="S72" s="16">
        <v>16.3</v>
      </c>
      <c r="T72" s="16">
        <v>16.13</v>
      </c>
      <c r="U72" s="16">
        <v>16.3</v>
      </c>
      <c r="V72" t="s">
        <v>104</v>
      </c>
      <c r="W72" s="16">
        <v>16.260000000000002</v>
      </c>
      <c r="X72" s="16">
        <v>16.39</v>
      </c>
      <c r="Y72" s="16">
        <v>16.12</v>
      </c>
      <c r="Z72" s="16">
        <v>16.309999999999999</v>
      </c>
      <c r="AA72" t="s">
        <v>103</v>
      </c>
      <c r="AB72" s="16">
        <v>16.329999999999998</v>
      </c>
      <c r="AC72" s="16">
        <v>16.399999999999999</v>
      </c>
      <c r="AD72" s="16">
        <v>16.3</v>
      </c>
      <c r="AE72" s="16">
        <v>16.399999999999999</v>
      </c>
      <c r="AF72" t="s">
        <v>102</v>
      </c>
      <c r="AG72" s="16">
        <v>16.45</v>
      </c>
      <c r="AH72" s="16">
        <v>16.52</v>
      </c>
      <c r="AI72" s="16">
        <v>16.41</v>
      </c>
      <c r="AJ72" s="16">
        <v>16.5</v>
      </c>
      <c r="AK72" t="s">
        <v>101</v>
      </c>
      <c r="AL72" s="16">
        <v>16.5</v>
      </c>
      <c r="AM72" s="16">
        <v>16.600000000000001</v>
      </c>
      <c r="AN72" s="16">
        <v>16.5</v>
      </c>
      <c r="AO72" s="16">
        <v>16.559999999999999</v>
      </c>
      <c r="AP72" t="s">
        <v>100</v>
      </c>
      <c r="AQ72" s="16">
        <v>16.55</v>
      </c>
      <c r="AR72" s="16">
        <v>16.7</v>
      </c>
      <c r="AS72" s="16">
        <v>16.55</v>
      </c>
      <c r="AT72" s="16">
        <v>16.649999999999999</v>
      </c>
      <c r="AU72" t="s">
        <v>99</v>
      </c>
      <c r="AV72" s="16">
        <v>16.55</v>
      </c>
      <c r="AW72" s="16">
        <v>16.7</v>
      </c>
      <c r="AX72" s="16">
        <v>16.55</v>
      </c>
      <c r="AY72" s="16">
        <v>16.600000000000001</v>
      </c>
      <c r="AZ72" t="s">
        <v>98</v>
      </c>
      <c r="BA72" s="16">
        <v>16.55</v>
      </c>
      <c r="BB72" s="16">
        <v>16.600000000000001</v>
      </c>
      <c r="BC72" s="16">
        <v>16.55</v>
      </c>
      <c r="BD72" s="16">
        <v>16.600000000000001</v>
      </c>
      <c r="BE72" t="s">
        <v>97</v>
      </c>
      <c r="BF72" s="16">
        <v>16.350000000000001</v>
      </c>
      <c r="BG72" s="16">
        <v>16.399999999999999</v>
      </c>
      <c r="BH72" s="16">
        <v>16.350000000000001</v>
      </c>
      <c r="BI72" s="16">
        <v>16.399999999999999</v>
      </c>
      <c r="BJ72" t="s">
        <v>96</v>
      </c>
      <c r="BK72" s="16">
        <v>16.2</v>
      </c>
      <c r="BL72" s="16">
        <v>16.27</v>
      </c>
      <c r="BM72" s="16">
        <v>16.2</v>
      </c>
      <c r="BN72" s="16">
        <v>16.27</v>
      </c>
    </row>
    <row r="73" spans="1:66" x14ac:dyDescent="0.25">
      <c r="A73" s="17">
        <v>43591</v>
      </c>
      <c r="B73" t="s">
        <v>108</v>
      </c>
      <c r="C73" s="16">
        <v>16.75</v>
      </c>
      <c r="D73" s="16">
        <v>16.75</v>
      </c>
      <c r="E73" s="16">
        <v>16.309999999999999</v>
      </c>
      <c r="F73" s="16">
        <v>16.34</v>
      </c>
      <c r="G73" t="s">
        <v>107</v>
      </c>
      <c r="H73" s="16">
        <v>16.39</v>
      </c>
      <c r="I73" s="16">
        <v>16.39</v>
      </c>
      <c r="J73" s="16">
        <v>16.079999999999998</v>
      </c>
      <c r="K73" s="16">
        <v>16.11</v>
      </c>
      <c r="L73" t="s">
        <v>106</v>
      </c>
      <c r="M73" s="16">
        <v>16.28</v>
      </c>
      <c r="N73" s="16">
        <v>16.309999999999999</v>
      </c>
      <c r="O73" s="16">
        <v>16.05</v>
      </c>
      <c r="P73" s="16">
        <v>16.100000000000001</v>
      </c>
      <c r="Q73" t="s">
        <v>105</v>
      </c>
      <c r="R73" s="16">
        <v>16.25</v>
      </c>
      <c r="S73" s="16">
        <v>16.29</v>
      </c>
      <c r="T73" s="16">
        <v>16.05</v>
      </c>
      <c r="U73" s="16">
        <v>16.09</v>
      </c>
      <c r="V73" t="s">
        <v>104</v>
      </c>
      <c r="W73" s="16">
        <v>16.3</v>
      </c>
      <c r="X73" s="16">
        <v>16.329999999999998</v>
      </c>
      <c r="Y73" s="16">
        <v>16.190000000000001</v>
      </c>
      <c r="Z73" s="16">
        <v>16.260000000000002</v>
      </c>
      <c r="AA73" t="s">
        <v>103</v>
      </c>
      <c r="AB73" s="16">
        <v>16.399999999999999</v>
      </c>
      <c r="AC73" s="16">
        <v>16.420000000000002</v>
      </c>
      <c r="AD73" s="16">
        <v>16.329999999999998</v>
      </c>
      <c r="AE73" s="16">
        <v>16.34</v>
      </c>
      <c r="AF73" t="s">
        <v>102</v>
      </c>
      <c r="AG73" s="16">
        <v>16.5</v>
      </c>
      <c r="AH73" s="16">
        <v>16.5</v>
      </c>
      <c r="AI73" s="16">
        <v>16.38</v>
      </c>
      <c r="AJ73" s="16">
        <v>16.43</v>
      </c>
      <c r="AK73" t="s">
        <v>101</v>
      </c>
      <c r="AL73" s="16">
        <v>16.559999999999999</v>
      </c>
      <c r="AM73" s="16">
        <v>16.559999999999999</v>
      </c>
      <c r="AN73" s="16">
        <v>16.5</v>
      </c>
      <c r="AO73" s="16">
        <v>16.559999999999999</v>
      </c>
      <c r="AP73" t="s">
        <v>100</v>
      </c>
      <c r="AQ73" s="16">
        <v>16.690000000000001</v>
      </c>
      <c r="AR73" s="16">
        <v>16.690000000000001</v>
      </c>
      <c r="AS73" s="16">
        <v>16.5</v>
      </c>
      <c r="AT73" s="16">
        <v>16.5</v>
      </c>
      <c r="AU73" t="s">
        <v>99</v>
      </c>
      <c r="AV73" s="16">
        <v>16.600000000000001</v>
      </c>
      <c r="AW73" s="16">
        <v>16.600000000000001</v>
      </c>
      <c r="AX73" s="16">
        <v>16.600000000000001</v>
      </c>
      <c r="AY73" s="16">
        <v>16.600000000000001</v>
      </c>
      <c r="AZ73" t="s">
        <v>98</v>
      </c>
      <c r="BA73" s="16">
        <v>16.600000000000001</v>
      </c>
      <c r="BB73" s="16">
        <v>16.600000000000001</v>
      </c>
      <c r="BC73" s="16">
        <v>16.600000000000001</v>
      </c>
      <c r="BD73" s="16">
        <v>16.600000000000001</v>
      </c>
      <c r="BE73" t="s">
        <v>97</v>
      </c>
      <c r="BF73" s="16">
        <v>16.399999999999999</v>
      </c>
      <c r="BG73" s="16">
        <v>16.399999999999999</v>
      </c>
      <c r="BH73" s="16">
        <v>16.399999999999999</v>
      </c>
      <c r="BI73" s="16">
        <v>16.399999999999999</v>
      </c>
      <c r="BJ73" t="s">
        <v>96</v>
      </c>
      <c r="BK73" s="16">
        <v>16.3</v>
      </c>
      <c r="BL73" s="16">
        <v>16.3</v>
      </c>
      <c r="BM73" s="16">
        <v>16.3</v>
      </c>
      <c r="BN73" s="16">
        <v>16.3</v>
      </c>
    </row>
    <row r="74" spans="1:66" x14ac:dyDescent="0.25">
      <c r="A74" s="17">
        <v>43598</v>
      </c>
      <c r="B74" t="s">
        <v>108</v>
      </c>
      <c r="C74" s="16">
        <v>16.34</v>
      </c>
      <c r="D74" s="16">
        <v>16.75</v>
      </c>
      <c r="E74" s="16">
        <v>16.3</v>
      </c>
      <c r="F74" s="16">
        <v>16.68</v>
      </c>
      <c r="G74" t="s">
        <v>107</v>
      </c>
      <c r="H74" s="16">
        <v>16.13</v>
      </c>
      <c r="I74" s="16">
        <v>16.41</v>
      </c>
      <c r="J74" s="16">
        <v>16.059999999999999</v>
      </c>
      <c r="K74" s="16">
        <v>16.38</v>
      </c>
      <c r="L74" t="s">
        <v>106</v>
      </c>
      <c r="M74" s="16">
        <v>16.07</v>
      </c>
      <c r="N74" s="16">
        <v>16.29</v>
      </c>
      <c r="O74" s="16">
        <v>16.04</v>
      </c>
      <c r="P74" s="16">
        <v>16.29</v>
      </c>
      <c r="Q74" t="s">
        <v>105</v>
      </c>
      <c r="R74" s="16">
        <v>16.309999999999999</v>
      </c>
      <c r="S74" s="16">
        <v>16.309999999999999</v>
      </c>
      <c r="T74" s="16">
        <v>16.05</v>
      </c>
      <c r="U74" s="16">
        <v>16.25</v>
      </c>
      <c r="V74" t="s">
        <v>104</v>
      </c>
      <c r="W74" s="16">
        <v>16.399999999999999</v>
      </c>
      <c r="X74" s="16">
        <v>16.399999999999999</v>
      </c>
      <c r="Y74" s="16">
        <v>16.2</v>
      </c>
      <c r="Z74" s="16">
        <v>16.29</v>
      </c>
      <c r="AA74" t="s">
        <v>103</v>
      </c>
      <c r="AB74" s="16">
        <v>16.34</v>
      </c>
      <c r="AC74" s="16">
        <v>16.43</v>
      </c>
      <c r="AD74" s="16">
        <v>16.34</v>
      </c>
      <c r="AE74" s="16">
        <v>16.43</v>
      </c>
      <c r="AF74" t="s">
        <v>102</v>
      </c>
      <c r="AG74" s="16">
        <v>16.43</v>
      </c>
      <c r="AH74" s="16">
        <v>16.59</v>
      </c>
      <c r="AI74" s="16">
        <v>16.43</v>
      </c>
      <c r="AJ74" s="16">
        <v>16.59</v>
      </c>
      <c r="AK74" t="s">
        <v>101</v>
      </c>
      <c r="AL74" s="16">
        <v>16.559999999999999</v>
      </c>
      <c r="AM74" s="16">
        <v>16.649999999999999</v>
      </c>
      <c r="AN74" s="16">
        <v>16.559999999999999</v>
      </c>
      <c r="AO74" s="16">
        <v>16.649999999999999</v>
      </c>
      <c r="AP74" t="s">
        <v>100</v>
      </c>
      <c r="AQ74" s="16">
        <v>16.5</v>
      </c>
      <c r="AR74" s="16">
        <v>16.64</v>
      </c>
      <c r="AS74" s="16">
        <v>16.5</v>
      </c>
      <c r="AT74" s="16">
        <v>16.64</v>
      </c>
      <c r="AU74" t="s">
        <v>99</v>
      </c>
      <c r="AV74" s="16">
        <v>16.600000000000001</v>
      </c>
      <c r="AW74" s="16">
        <v>16.690000000000001</v>
      </c>
      <c r="AX74" s="16">
        <v>16.600000000000001</v>
      </c>
      <c r="AY74" s="16">
        <v>16.690000000000001</v>
      </c>
      <c r="AZ74" t="s">
        <v>98</v>
      </c>
      <c r="BA74" s="16">
        <v>16.600000000000001</v>
      </c>
      <c r="BB74" s="16">
        <v>16.600000000000001</v>
      </c>
      <c r="BC74" s="16">
        <v>16.600000000000001</v>
      </c>
      <c r="BD74" s="16">
        <v>16.600000000000001</v>
      </c>
      <c r="BE74" t="s">
        <v>97</v>
      </c>
      <c r="BF74" s="16">
        <v>16.399999999999999</v>
      </c>
      <c r="BG74" s="16">
        <v>16.5</v>
      </c>
      <c r="BH74" s="16">
        <v>16.399999999999999</v>
      </c>
      <c r="BI74" s="16">
        <v>16.5</v>
      </c>
      <c r="BJ74" t="s">
        <v>96</v>
      </c>
      <c r="BK74" s="16">
        <v>16.3</v>
      </c>
      <c r="BL74" s="16">
        <v>16.3</v>
      </c>
      <c r="BM74" s="16">
        <v>16.3</v>
      </c>
      <c r="BN74" s="16">
        <v>16.3</v>
      </c>
    </row>
    <row r="75" spans="1:66" x14ac:dyDescent="0.25">
      <c r="A75" s="17">
        <v>43605</v>
      </c>
      <c r="B75" t="s">
        <v>108</v>
      </c>
      <c r="C75" s="16">
        <v>16.75</v>
      </c>
      <c r="D75" s="16">
        <v>16.79</v>
      </c>
      <c r="E75" s="16">
        <v>16.510000000000002</v>
      </c>
      <c r="F75" s="16">
        <v>16.55</v>
      </c>
      <c r="G75" t="s">
        <v>107</v>
      </c>
      <c r="H75" s="16">
        <v>16.350000000000001</v>
      </c>
      <c r="I75" s="16">
        <v>16.440000000000001</v>
      </c>
      <c r="J75" s="16">
        <v>16.23</v>
      </c>
      <c r="K75" s="16">
        <v>16.3</v>
      </c>
      <c r="L75" t="s">
        <v>106</v>
      </c>
      <c r="M75" s="16">
        <v>16.25</v>
      </c>
      <c r="N75" s="16">
        <v>16.36</v>
      </c>
      <c r="O75" s="16">
        <v>16.23</v>
      </c>
      <c r="P75" s="16">
        <v>16.29</v>
      </c>
      <c r="Q75" t="s">
        <v>105</v>
      </c>
      <c r="R75" s="16">
        <v>16.309999999999999</v>
      </c>
      <c r="S75" s="16">
        <v>16.350000000000001</v>
      </c>
      <c r="T75" s="16">
        <v>16.21</v>
      </c>
      <c r="U75" s="16">
        <v>16.28</v>
      </c>
      <c r="V75" t="s">
        <v>104</v>
      </c>
      <c r="W75" s="16">
        <v>16.25</v>
      </c>
      <c r="X75" s="16">
        <v>16.399999999999999</v>
      </c>
      <c r="Y75" s="16">
        <v>16.25</v>
      </c>
      <c r="Z75" s="16">
        <v>16.350000000000001</v>
      </c>
      <c r="AA75" t="s">
        <v>103</v>
      </c>
      <c r="AB75" s="16">
        <v>16.43</v>
      </c>
      <c r="AC75" s="16">
        <v>16.489999999999998</v>
      </c>
      <c r="AD75" s="16">
        <v>16.350000000000001</v>
      </c>
      <c r="AE75" s="16">
        <v>16.489999999999998</v>
      </c>
      <c r="AF75" t="s">
        <v>102</v>
      </c>
      <c r="AG75" s="16">
        <v>16.600000000000001</v>
      </c>
      <c r="AH75" s="16">
        <v>16.61</v>
      </c>
      <c r="AI75" s="16">
        <v>16.5</v>
      </c>
      <c r="AJ75" s="16">
        <v>16.61</v>
      </c>
      <c r="AK75" t="s">
        <v>101</v>
      </c>
      <c r="AL75" s="16">
        <v>16.649999999999999</v>
      </c>
      <c r="AM75" s="16">
        <v>16.7</v>
      </c>
      <c r="AN75" s="16">
        <v>16.64</v>
      </c>
      <c r="AO75" s="16">
        <v>16.7</v>
      </c>
      <c r="AP75" t="s">
        <v>100</v>
      </c>
      <c r="AQ75" s="16">
        <v>16.64</v>
      </c>
      <c r="AR75" s="16">
        <v>16.670000000000002</v>
      </c>
      <c r="AS75" s="16">
        <v>16.64</v>
      </c>
      <c r="AT75" s="16">
        <v>16.649999999999999</v>
      </c>
      <c r="AU75" t="s">
        <v>99</v>
      </c>
      <c r="AV75" s="16">
        <v>16.690000000000001</v>
      </c>
      <c r="AW75" s="16">
        <v>16.75</v>
      </c>
      <c r="AX75" s="16">
        <v>16.690000000000001</v>
      </c>
      <c r="AY75" s="16">
        <v>16.75</v>
      </c>
      <c r="AZ75" t="s">
        <v>98</v>
      </c>
      <c r="BA75" s="16">
        <v>16.61</v>
      </c>
      <c r="BB75" s="16">
        <v>16.61</v>
      </c>
      <c r="BC75" s="16">
        <v>16.61</v>
      </c>
      <c r="BD75" s="16">
        <v>16.61</v>
      </c>
      <c r="BE75" t="s">
        <v>97</v>
      </c>
      <c r="BF75" s="16">
        <v>16.5</v>
      </c>
      <c r="BG75" s="16">
        <v>16.5</v>
      </c>
      <c r="BH75" s="16">
        <v>16.5</v>
      </c>
      <c r="BI75" s="16">
        <v>16.5</v>
      </c>
      <c r="BJ75" t="s">
        <v>96</v>
      </c>
      <c r="BK75" s="16">
        <v>16.350000000000001</v>
      </c>
      <c r="BL75" s="16">
        <v>16.350000000000001</v>
      </c>
      <c r="BM75" s="16">
        <v>16.350000000000001</v>
      </c>
      <c r="BN75" s="16">
        <v>16.350000000000001</v>
      </c>
    </row>
    <row r="76" spans="1:66" x14ac:dyDescent="0.25">
      <c r="A76" s="17">
        <v>43612</v>
      </c>
      <c r="B76" t="s">
        <v>108</v>
      </c>
      <c r="C76" s="16">
        <v>16.55</v>
      </c>
      <c r="D76" s="16">
        <v>16.739999999999998</v>
      </c>
      <c r="E76" s="16">
        <v>16.5</v>
      </c>
      <c r="F76" s="16">
        <v>16.739999999999998</v>
      </c>
      <c r="G76" t="s">
        <v>107</v>
      </c>
      <c r="H76" s="16">
        <v>16.25</v>
      </c>
      <c r="I76" s="16">
        <v>16.39</v>
      </c>
      <c r="J76" s="16">
        <v>16.25</v>
      </c>
      <c r="K76" s="16">
        <v>16.39</v>
      </c>
      <c r="L76" t="s">
        <v>106</v>
      </c>
      <c r="M76" s="16">
        <v>16.25</v>
      </c>
      <c r="N76" s="16">
        <v>16.32</v>
      </c>
      <c r="O76" s="16">
        <v>16.25</v>
      </c>
      <c r="P76" s="16">
        <v>16.32</v>
      </c>
      <c r="Q76" t="s">
        <v>105</v>
      </c>
      <c r="R76" s="16">
        <v>16.239999999999998</v>
      </c>
      <c r="S76" s="16">
        <v>16.3</v>
      </c>
      <c r="T76" s="16">
        <v>16.239999999999998</v>
      </c>
      <c r="U76" s="16">
        <v>16.3</v>
      </c>
      <c r="V76" t="s">
        <v>104</v>
      </c>
      <c r="W76" s="16">
        <v>16.350000000000001</v>
      </c>
      <c r="X76" s="16">
        <v>16.350000000000001</v>
      </c>
      <c r="Y76" s="16">
        <v>16.350000000000001</v>
      </c>
      <c r="Z76" s="16">
        <v>16.350000000000001</v>
      </c>
      <c r="AA76" t="s">
        <v>103</v>
      </c>
      <c r="AB76" s="16">
        <v>16.489999999999998</v>
      </c>
      <c r="AC76" s="16">
        <v>16.55</v>
      </c>
      <c r="AD76" s="16">
        <v>16.48</v>
      </c>
      <c r="AE76" s="16">
        <v>16.54</v>
      </c>
      <c r="AF76" t="s">
        <v>102</v>
      </c>
      <c r="AG76" s="16">
        <v>16.61</v>
      </c>
      <c r="AH76" s="16">
        <v>16.61</v>
      </c>
      <c r="AI76" s="16">
        <v>16.61</v>
      </c>
      <c r="AJ76" s="16">
        <v>16.61</v>
      </c>
      <c r="AK76" t="s">
        <v>101</v>
      </c>
      <c r="AL76" s="16">
        <v>16.7</v>
      </c>
      <c r="AM76" s="16">
        <v>16.7</v>
      </c>
      <c r="AN76" s="16">
        <v>16.7</v>
      </c>
      <c r="AO76" s="16">
        <v>16.7</v>
      </c>
      <c r="AP76" t="s">
        <v>100</v>
      </c>
      <c r="AQ76" s="16">
        <v>16.649999999999999</v>
      </c>
      <c r="AR76" s="16">
        <v>16.670000000000002</v>
      </c>
      <c r="AS76" s="16">
        <v>16.649999999999999</v>
      </c>
      <c r="AT76" s="16">
        <v>16.670000000000002</v>
      </c>
      <c r="AU76" t="s">
        <v>99</v>
      </c>
      <c r="AV76" s="16">
        <v>16.75</v>
      </c>
      <c r="AW76" s="16">
        <v>16.75</v>
      </c>
      <c r="AX76" s="16">
        <v>16.75</v>
      </c>
      <c r="AY76" s="16">
        <v>16.75</v>
      </c>
      <c r="AZ76" t="s">
        <v>98</v>
      </c>
      <c r="BA76" s="16">
        <v>16.61</v>
      </c>
      <c r="BB76" s="16">
        <v>16.61</v>
      </c>
      <c r="BC76" s="16">
        <v>16.61</v>
      </c>
      <c r="BD76" s="16">
        <v>16.61</v>
      </c>
      <c r="BE76" t="s">
        <v>97</v>
      </c>
      <c r="BF76" s="16">
        <v>16.5</v>
      </c>
      <c r="BG76" s="16">
        <v>16.5</v>
      </c>
      <c r="BH76" s="16">
        <v>16.5</v>
      </c>
      <c r="BI76" s="16">
        <v>16.5</v>
      </c>
      <c r="BJ76" t="s">
        <v>96</v>
      </c>
      <c r="BK76" s="16">
        <v>16.350000000000001</v>
      </c>
      <c r="BL76" s="16">
        <v>16.350000000000001</v>
      </c>
      <c r="BM76" s="16">
        <v>16.350000000000001</v>
      </c>
      <c r="BN76" s="16">
        <v>16.350000000000001</v>
      </c>
    </row>
    <row r="77" spans="1:66" x14ac:dyDescent="0.25">
      <c r="A77" s="17">
        <v>43619</v>
      </c>
      <c r="B77" t="s">
        <v>108</v>
      </c>
      <c r="C77" s="16">
        <v>16.739999999999998</v>
      </c>
      <c r="D77" s="16">
        <v>16.79</v>
      </c>
      <c r="E77" s="16">
        <v>16.649999999999999</v>
      </c>
      <c r="F77" s="16">
        <v>16.71</v>
      </c>
      <c r="G77" t="s">
        <v>107</v>
      </c>
      <c r="H77" s="16">
        <v>16.39</v>
      </c>
      <c r="I77" s="16">
        <v>16.399999999999999</v>
      </c>
      <c r="J77" s="16">
        <v>16.260000000000002</v>
      </c>
      <c r="K77" s="16">
        <v>16.37</v>
      </c>
      <c r="L77" t="s">
        <v>106</v>
      </c>
      <c r="M77" s="16">
        <v>16.329999999999998</v>
      </c>
      <c r="N77" s="16">
        <v>16.36</v>
      </c>
      <c r="O77" s="16">
        <v>16.23</v>
      </c>
      <c r="P77" s="16">
        <v>16.28</v>
      </c>
      <c r="Q77" t="s">
        <v>105</v>
      </c>
      <c r="R77" s="16">
        <v>16.36</v>
      </c>
      <c r="S77" s="16">
        <v>16.39</v>
      </c>
      <c r="T77" s="16">
        <v>16.170000000000002</v>
      </c>
      <c r="U77" s="16">
        <v>16.25</v>
      </c>
      <c r="V77" t="s">
        <v>104</v>
      </c>
      <c r="W77" s="16">
        <v>16.399999999999999</v>
      </c>
      <c r="X77" s="16">
        <v>16.399999999999999</v>
      </c>
      <c r="Y77" s="16">
        <v>16.350000000000001</v>
      </c>
      <c r="Z77" s="16">
        <v>16.38</v>
      </c>
      <c r="AA77" t="s">
        <v>103</v>
      </c>
      <c r="AB77" s="16">
        <v>16.54</v>
      </c>
      <c r="AC77" s="16">
        <v>16.55</v>
      </c>
      <c r="AD77" s="16">
        <v>16.46</v>
      </c>
      <c r="AE77" s="16">
        <v>16.46</v>
      </c>
      <c r="AF77" t="s">
        <v>102</v>
      </c>
      <c r="AG77" s="16">
        <v>16.61</v>
      </c>
      <c r="AH77" s="16">
        <v>16.61</v>
      </c>
      <c r="AI77" s="16">
        <v>16.57</v>
      </c>
      <c r="AJ77" s="16">
        <v>16.57</v>
      </c>
      <c r="AK77" t="s">
        <v>101</v>
      </c>
      <c r="AL77" s="16">
        <v>16.7</v>
      </c>
      <c r="AM77" s="16">
        <v>16.7</v>
      </c>
      <c r="AN77" s="16">
        <v>16.7</v>
      </c>
      <c r="AO77" s="16">
        <v>16.7</v>
      </c>
      <c r="AP77" t="s">
        <v>100</v>
      </c>
      <c r="AQ77" s="16">
        <v>16.71</v>
      </c>
      <c r="AR77" s="16">
        <v>16.71</v>
      </c>
      <c r="AS77" s="16">
        <v>16.71</v>
      </c>
      <c r="AT77" s="16">
        <v>16.71</v>
      </c>
      <c r="AU77" t="s">
        <v>99</v>
      </c>
      <c r="AV77" s="16">
        <v>16.8</v>
      </c>
      <c r="AW77" s="16">
        <v>16.850000000000001</v>
      </c>
      <c r="AX77" s="16">
        <v>16.8</v>
      </c>
      <c r="AY77" s="16">
        <v>16.8</v>
      </c>
      <c r="AZ77" t="s">
        <v>98</v>
      </c>
      <c r="BA77" s="16">
        <v>16.7</v>
      </c>
      <c r="BB77" s="16">
        <v>16.7</v>
      </c>
      <c r="BC77" s="16">
        <v>16.7</v>
      </c>
      <c r="BD77" s="16">
        <v>16.7</v>
      </c>
      <c r="BE77" t="s">
        <v>97</v>
      </c>
      <c r="BF77" s="16">
        <v>16.55</v>
      </c>
      <c r="BG77" s="16">
        <v>16.55</v>
      </c>
      <c r="BH77" s="16">
        <v>16.55</v>
      </c>
      <c r="BI77" s="16">
        <v>16.55</v>
      </c>
      <c r="BJ77" t="s">
        <v>96</v>
      </c>
      <c r="BK77" s="16">
        <v>16.399999999999999</v>
      </c>
      <c r="BL77" s="16">
        <v>16.399999999999999</v>
      </c>
      <c r="BM77" s="16">
        <v>16.399999999999999</v>
      </c>
      <c r="BN77" s="16">
        <v>16.399999999999999</v>
      </c>
    </row>
    <row r="78" spans="1:66" x14ac:dyDescent="0.25">
      <c r="A78" s="17">
        <v>43626</v>
      </c>
      <c r="B78" t="s">
        <v>108</v>
      </c>
      <c r="C78" s="16">
        <v>16.7</v>
      </c>
      <c r="D78" s="16">
        <v>16.93</v>
      </c>
      <c r="E78" s="16">
        <v>16.7</v>
      </c>
      <c r="F78" s="16">
        <v>16.899999999999999</v>
      </c>
      <c r="G78" t="s">
        <v>107</v>
      </c>
      <c r="H78" s="16">
        <v>16.37</v>
      </c>
      <c r="I78" s="16">
        <v>16.46</v>
      </c>
      <c r="J78" s="16">
        <v>16.37</v>
      </c>
      <c r="K78" s="16">
        <v>16.46</v>
      </c>
      <c r="L78" t="s">
        <v>106</v>
      </c>
      <c r="M78" s="16">
        <v>16.28</v>
      </c>
      <c r="N78" s="16">
        <v>16.43</v>
      </c>
      <c r="O78" s="16">
        <v>16.28</v>
      </c>
      <c r="P78" s="16">
        <v>16.43</v>
      </c>
      <c r="Q78" t="s">
        <v>105</v>
      </c>
      <c r="R78" s="16">
        <v>16.25</v>
      </c>
      <c r="S78" s="16">
        <v>16.399999999999999</v>
      </c>
      <c r="T78" s="16">
        <v>16.25</v>
      </c>
      <c r="U78" s="16">
        <v>16.399999999999999</v>
      </c>
      <c r="V78" t="s">
        <v>104</v>
      </c>
      <c r="W78" s="16">
        <v>16.39</v>
      </c>
      <c r="X78" s="16">
        <v>16.440000000000001</v>
      </c>
      <c r="Y78" s="16">
        <v>16.39</v>
      </c>
      <c r="Z78" s="16">
        <v>16.440000000000001</v>
      </c>
      <c r="AA78" t="s">
        <v>103</v>
      </c>
      <c r="AB78" s="16">
        <v>16.46</v>
      </c>
      <c r="AC78" s="16">
        <v>16.559999999999999</v>
      </c>
      <c r="AD78" s="16">
        <v>16.46</v>
      </c>
      <c r="AE78" s="16">
        <v>16.559999999999999</v>
      </c>
      <c r="AF78" t="s">
        <v>102</v>
      </c>
      <c r="AG78" s="16">
        <v>16.57</v>
      </c>
      <c r="AH78" s="16">
        <v>16.649999999999999</v>
      </c>
      <c r="AI78" s="16">
        <v>16.57</v>
      </c>
      <c r="AJ78" s="16">
        <v>16.649999999999999</v>
      </c>
      <c r="AK78" t="s">
        <v>101</v>
      </c>
      <c r="AL78" s="16">
        <v>16.7</v>
      </c>
      <c r="AM78" s="16">
        <v>16.82</v>
      </c>
      <c r="AN78" s="16">
        <v>16.7</v>
      </c>
      <c r="AO78" s="16">
        <v>16.8</v>
      </c>
      <c r="AP78" t="s">
        <v>100</v>
      </c>
      <c r="AQ78" s="16">
        <v>16.75</v>
      </c>
      <c r="AR78" s="16">
        <v>16.850000000000001</v>
      </c>
      <c r="AS78" s="16">
        <v>16.71</v>
      </c>
      <c r="AT78" s="16">
        <v>16.8</v>
      </c>
      <c r="AU78" t="s">
        <v>99</v>
      </c>
      <c r="AV78" s="16">
        <v>16.8</v>
      </c>
      <c r="AW78" s="16">
        <v>16.850000000000001</v>
      </c>
      <c r="AX78" s="16">
        <v>16.8</v>
      </c>
      <c r="AY78" s="16">
        <v>16.850000000000001</v>
      </c>
      <c r="AZ78" t="s">
        <v>98</v>
      </c>
      <c r="BA78" s="16">
        <v>16.7</v>
      </c>
      <c r="BB78" s="16">
        <v>16.75</v>
      </c>
      <c r="BC78" s="16">
        <v>16.7</v>
      </c>
      <c r="BD78" s="16">
        <v>16.75</v>
      </c>
      <c r="BE78" t="s">
        <v>97</v>
      </c>
      <c r="BF78" s="16">
        <v>16.55</v>
      </c>
      <c r="BG78" s="16">
        <v>16.59</v>
      </c>
      <c r="BH78" s="16">
        <v>16.55</v>
      </c>
      <c r="BI78" s="16">
        <v>16.559999999999999</v>
      </c>
      <c r="BJ78" t="s">
        <v>96</v>
      </c>
      <c r="BK78" s="16">
        <v>16.399999999999999</v>
      </c>
      <c r="BL78" s="16">
        <v>16.510000000000002</v>
      </c>
      <c r="BM78" s="16">
        <v>16.399999999999999</v>
      </c>
      <c r="BN78" s="16">
        <v>16.5</v>
      </c>
    </row>
    <row r="79" spans="1:66" x14ac:dyDescent="0.25">
      <c r="A79" s="17">
        <v>43633</v>
      </c>
      <c r="B79" t="s">
        <v>108</v>
      </c>
      <c r="C79" s="16">
        <v>16.899999999999999</v>
      </c>
      <c r="D79" s="16">
        <v>17.149999999999999</v>
      </c>
      <c r="E79" s="16">
        <v>16.850000000000001</v>
      </c>
      <c r="F79" s="16">
        <v>17.07</v>
      </c>
      <c r="G79" t="s">
        <v>107</v>
      </c>
      <c r="H79" s="16">
        <v>16.47</v>
      </c>
      <c r="I79" s="16">
        <v>16.670000000000002</v>
      </c>
      <c r="J79" s="16">
        <v>16.36</v>
      </c>
      <c r="K79" s="16">
        <v>16.649999999999999</v>
      </c>
      <c r="L79" t="s">
        <v>106</v>
      </c>
      <c r="M79" s="16">
        <v>16.440000000000001</v>
      </c>
      <c r="N79" s="16">
        <v>16.600000000000001</v>
      </c>
      <c r="O79" s="16">
        <v>16.39</v>
      </c>
      <c r="P79" s="16">
        <v>16.55</v>
      </c>
      <c r="Q79" t="s">
        <v>105</v>
      </c>
      <c r="R79" s="16">
        <v>16.420000000000002</v>
      </c>
      <c r="S79" s="16">
        <v>16.64</v>
      </c>
      <c r="T79" s="16">
        <v>16.39</v>
      </c>
      <c r="U79" s="16">
        <v>16.62</v>
      </c>
      <c r="V79" t="s">
        <v>104</v>
      </c>
      <c r="W79" s="16">
        <v>16.440000000000001</v>
      </c>
      <c r="X79" s="16">
        <v>16.7</v>
      </c>
      <c r="Y79" s="16">
        <v>16.440000000000001</v>
      </c>
      <c r="Z79" s="16">
        <v>16.7</v>
      </c>
      <c r="AA79" t="s">
        <v>103</v>
      </c>
      <c r="AB79" s="16">
        <v>16.559999999999999</v>
      </c>
      <c r="AC79" s="16">
        <v>16.77</v>
      </c>
      <c r="AD79" s="16">
        <v>16.559999999999999</v>
      </c>
      <c r="AE79" s="16">
        <v>16.77</v>
      </c>
      <c r="AF79" t="s">
        <v>102</v>
      </c>
      <c r="AG79" s="16">
        <v>16.690000000000001</v>
      </c>
      <c r="AH79" s="16">
        <v>16.93</v>
      </c>
      <c r="AI79" s="16">
        <v>16.649999999999999</v>
      </c>
      <c r="AJ79" s="16">
        <v>16.91</v>
      </c>
      <c r="AK79" t="s">
        <v>101</v>
      </c>
      <c r="AL79" s="16">
        <v>16.8</v>
      </c>
      <c r="AM79" s="16">
        <v>16.920000000000002</v>
      </c>
      <c r="AN79" s="16">
        <v>16.8</v>
      </c>
      <c r="AO79" s="16">
        <v>16.84</v>
      </c>
      <c r="AP79" t="s">
        <v>100</v>
      </c>
      <c r="AQ79" s="16">
        <v>16.8</v>
      </c>
      <c r="AR79" s="16">
        <v>17.02</v>
      </c>
      <c r="AS79" s="16">
        <v>16.8</v>
      </c>
      <c r="AT79" s="16">
        <v>17</v>
      </c>
      <c r="AU79" t="s">
        <v>99</v>
      </c>
      <c r="AV79" s="16">
        <v>16.850000000000001</v>
      </c>
      <c r="AW79" s="16">
        <v>17.149999999999999</v>
      </c>
      <c r="AX79" s="16">
        <v>16.850000000000001</v>
      </c>
      <c r="AY79" s="16">
        <v>17.12</v>
      </c>
      <c r="AZ79" t="s">
        <v>98</v>
      </c>
      <c r="BA79" s="16">
        <v>16.75</v>
      </c>
      <c r="BB79" s="16">
        <v>17</v>
      </c>
      <c r="BC79" s="16">
        <v>16.75</v>
      </c>
      <c r="BD79" s="16">
        <v>17</v>
      </c>
      <c r="BE79" t="s">
        <v>97</v>
      </c>
      <c r="BF79" s="16">
        <v>16.559999999999999</v>
      </c>
      <c r="BG79" s="16">
        <v>16.8</v>
      </c>
      <c r="BH79" s="16">
        <v>16.559999999999999</v>
      </c>
      <c r="BI79" s="16">
        <v>16.8</v>
      </c>
      <c r="BJ79" t="s">
        <v>96</v>
      </c>
      <c r="BK79" s="16">
        <v>16.510000000000002</v>
      </c>
      <c r="BL79" s="16">
        <v>16.7</v>
      </c>
      <c r="BM79" s="16">
        <v>16.510000000000002</v>
      </c>
      <c r="BN79" s="16">
        <v>16.7</v>
      </c>
    </row>
    <row r="80" spans="1:66" x14ac:dyDescent="0.25">
      <c r="A80" s="17">
        <v>43640</v>
      </c>
      <c r="B80" t="s">
        <v>108</v>
      </c>
      <c r="C80" s="16">
        <v>17.239999999999998</v>
      </c>
      <c r="D80" s="16">
        <v>17.25</v>
      </c>
      <c r="E80" s="16">
        <v>17.02</v>
      </c>
      <c r="F80" s="16">
        <v>17.14</v>
      </c>
      <c r="G80" t="s">
        <v>107</v>
      </c>
      <c r="H80" s="16">
        <v>16.68</v>
      </c>
      <c r="I80" s="16">
        <v>16.7</v>
      </c>
      <c r="J80" s="16">
        <v>16.600000000000001</v>
      </c>
      <c r="K80" s="16">
        <v>16.649999999999999</v>
      </c>
      <c r="L80" t="s">
        <v>106</v>
      </c>
      <c r="M80" s="16">
        <v>16.57</v>
      </c>
      <c r="N80" s="16">
        <v>16.600000000000001</v>
      </c>
      <c r="O80" s="16">
        <v>16.55</v>
      </c>
      <c r="P80" s="16">
        <v>16.559999999999999</v>
      </c>
      <c r="Q80" t="s">
        <v>105</v>
      </c>
      <c r="R80" s="16">
        <v>16.649999999999999</v>
      </c>
      <c r="S80" s="16">
        <v>16.649999999999999</v>
      </c>
      <c r="T80" s="16">
        <v>16.57</v>
      </c>
      <c r="U80" s="16">
        <v>16.600000000000001</v>
      </c>
      <c r="V80" t="s">
        <v>104</v>
      </c>
      <c r="W80" s="16">
        <v>16.7</v>
      </c>
      <c r="X80" s="16">
        <v>16.7</v>
      </c>
      <c r="Y80" s="16">
        <v>16.66</v>
      </c>
      <c r="Z80" s="16">
        <v>16.68</v>
      </c>
      <c r="AA80" t="s">
        <v>103</v>
      </c>
      <c r="AB80" s="16">
        <v>16.77</v>
      </c>
      <c r="AC80" s="16">
        <v>16.77</v>
      </c>
      <c r="AD80" s="16">
        <v>16.7</v>
      </c>
      <c r="AE80" s="16">
        <v>16.73</v>
      </c>
      <c r="AF80" t="s">
        <v>102</v>
      </c>
      <c r="AG80" s="16">
        <v>16.88</v>
      </c>
      <c r="AH80" s="16">
        <v>16.920000000000002</v>
      </c>
      <c r="AI80" s="16">
        <v>16.75</v>
      </c>
      <c r="AJ80" s="16">
        <v>16.87</v>
      </c>
      <c r="AK80" t="s">
        <v>101</v>
      </c>
      <c r="AL80" s="16">
        <v>16.84</v>
      </c>
      <c r="AM80" s="16">
        <v>16.940000000000001</v>
      </c>
      <c r="AN80" s="16">
        <v>16.8</v>
      </c>
      <c r="AO80" s="16">
        <v>16.940000000000001</v>
      </c>
      <c r="AP80" t="s">
        <v>100</v>
      </c>
      <c r="AQ80" s="16">
        <v>17</v>
      </c>
      <c r="AR80" s="16">
        <v>17.04</v>
      </c>
      <c r="AS80" s="16">
        <v>16.95</v>
      </c>
      <c r="AT80" s="16">
        <v>17.04</v>
      </c>
      <c r="AU80" t="s">
        <v>99</v>
      </c>
      <c r="AV80" s="16">
        <v>17.12</v>
      </c>
      <c r="AW80" s="16">
        <v>17.12</v>
      </c>
      <c r="AX80" s="16">
        <v>17.05</v>
      </c>
      <c r="AY80" s="16">
        <v>17.079999999999998</v>
      </c>
      <c r="AZ80" t="s">
        <v>98</v>
      </c>
      <c r="BA80" s="16">
        <v>17</v>
      </c>
      <c r="BB80" s="16">
        <v>17</v>
      </c>
      <c r="BC80" s="16">
        <v>16.989999999999998</v>
      </c>
      <c r="BD80" s="16">
        <v>17</v>
      </c>
      <c r="BE80" t="s">
        <v>97</v>
      </c>
      <c r="BF80" s="16">
        <v>16.8</v>
      </c>
      <c r="BG80" s="16">
        <v>16.8</v>
      </c>
      <c r="BH80" s="16">
        <v>16.8</v>
      </c>
      <c r="BI80" s="16">
        <v>16.8</v>
      </c>
      <c r="BJ80" t="s">
        <v>96</v>
      </c>
      <c r="BK80" s="16">
        <v>16.7</v>
      </c>
      <c r="BL80" s="16">
        <v>16.75</v>
      </c>
      <c r="BM80" s="16">
        <v>16.7</v>
      </c>
      <c r="BN80" s="16">
        <v>16.7</v>
      </c>
    </row>
    <row r="81" spans="1:66" x14ac:dyDescent="0.25">
      <c r="A81" s="17">
        <v>43647</v>
      </c>
      <c r="B81" t="s">
        <v>108</v>
      </c>
      <c r="C81" s="16">
        <v>17.18</v>
      </c>
      <c r="D81" s="16">
        <v>17.420000000000002</v>
      </c>
      <c r="E81" s="16">
        <v>17.14</v>
      </c>
      <c r="F81" s="16">
        <v>17.260000000000002</v>
      </c>
      <c r="G81" t="s">
        <v>107</v>
      </c>
      <c r="H81" s="16">
        <v>16.7</v>
      </c>
      <c r="I81" s="16">
        <v>16.87</v>
      </c>
      <c r="J81" s="16">
        <v>16.7</v>
      </c>
      <c r="K81" s="16">
        <v>16.829999999999998</v>
      </c>
      <c r="L81" t="s">
        <v>106</v>
      </c>
      <c r="M81" s="16">
        <v>16.62</v>
      </c>
      <c r="N81" s="16">
        <v>16.71</v>
      </c>
      <c r="O81" s="16">
        <v>16.600000000000001</v>
      </c>
      <c r="P81" s="16">
        <v>16.7</v>
      </c>
      <c r="Q81" t="s">
        <v>105</v>
      </c>
      <c r="R81" s="16">
        <v>16.670000000000002</v>
      </c>
      <c r="S81" s="16">
        <v>16.77</v>
      </c>
      <c r="T81" s="16">
        <v>16.59</v>
      </c>
      <c r="U81" s="16">
        <v>16.73</v>
      </c>
      <c r="V81" t="s">
        <v>104</v>
      </c>
      <c r="W81" s="16">
        <v>16.75</v>
      </c>
      <c r="X81" s="16">
        <v>16.850000000000001</v>
      </c>
      <c r="Y81" s="16">
        <v>16.68</v>
      </c>
      <c r="Z81" s="16">
        <v>16.77</v>
      </c>
      <c r="AA81" t="s">
        <v>103</v>
      </c>
      <c r="AB81" s="16">
        <v>16.82</v>
      </c>
      <c r="AC81" s="16">
        <v>16.86</v>
      </c>
      <c r="AD81" s="16">
        <v>16.8</v>
      </c>
      <c r="AE81" s="16">
        <v>16.86</v>
      </c>
      <c r="AF81" t="s">
        <v>102</v>
      </c>
      <c r="AG81" s="16">
        <v>16.95</v>
      </c>
      <c r="AH81" s="16">
        <v>17</v>
      </c>
      <c r="AI81" s="16">
        <v>16.940000000000001</v>
      </c>
      <c r="AJ81" s="16">
        <v>16.940000000000001</v>
      </c>
      <c r="AK81" t="s">
        <v>101</v>
      </c>
      <c r="AL81" s="16">
        <v>17</v>
      </c>
      <c r="AM81" s="16">
        <v>17.05</v>
      </c>
      <c r="AN81" s="16">
        <v>17</v>
      </c>
      <c r="AO81" s="16">
        <v>17.05</v>
      </c>
      <c r="AP81" t="s">
        <v>100</v>
      </c>
      <c r="AQ81" s="16">
        <v>17.12</v>
      </c>
      <c r="AR81" s="16">
        <v>17.149999999999999</v>
      </c>
      <c r="AS81" s="16">
        <v>17.11</v>
      </c>
      <c r="AT81" s="16">
        <v>17.149999999999999</v>
      </c>
      <c r="AU81" t="s">
        <v>99</v>
      </c>
      <c r="AV81" s="16">
        <v>17.149999999999999</v>
      </c>
      <c r="AW81" s="16">
        <v>17.2</v>
      </c>
      <c r="AX81" s="16">
        <v>17.149999999999999</v>
      </c>
      <c r="AY81" s="16">
        <v>17.2</v>
      </c>
      <c r="AZ81" t="s">
        <v>98</v>
      </c>
      <c r="BA81" s="16">
        <v>17.05</v>
      </c>
      <c r="BB81" s="16">
        <v>17.05</v>
      </c>
      <c r="BC81" s="16">
        <v>17.05</v>
      </c>
      <c r="BD81" s="16">
        <v>17.05</v>
      </c>
      <c r="BE81" t="s">
        <v>97</v>
      </c>
      <c r="BF81" s="16">
        <v>16.850000000000001</v>
      </c>
      <c r="BG81" s="16">
        <v>16.899999999999999</v>
      </c>
      <c r="BH81" s="16">
        <v>16.850000000000001</v>
      </c>
      <c r="BI81" s="16">
        <v>16.899999999999999</v>
      </c>
      <c r="BJ81" t="s">
        <v>96</v>
      </c>
      <c r="BK81" s="16">
        <v>16.760000000000002</v>
      </c>
      <c r="BL81" s="16">
        <v>16.760000000000002</v>
      </c>
      <c r="BM81" s="16">
        <v>16.760000000000002</v>
      </c>
      <c r="BN81" s="16">
        <v>16.760000000000002</v>
      </c>
    </row>
    <row r="82" spans="1:66" x14ac:dyDescent="0.25">
      <c r="A82" s="17">
        <v>43654</v>
      </c>
      <c r="B82" t="s">
        <v>108</v>
      </c>
      <c r="C82" s="16">
        <v>17.309999999999999</v>
      </c>
      <c r="D82" s="16">
        <v>17.34</v>
      </c>
      <c r="E82" s="16">
        <v>17.059999999999999</v>
      </c>
      <c r="F82" s="16">
        <v>17.079999999999998</v>
      </c>
      <c r="G82" t="s">
        <v>107</v>
      </c>
      <c r="H82" s="16">
        <v>16.86</v>
      </c>
      <c r="I82" s="16">
        <v>16.87</v>
      </c>
      <c r="J82" s="16">
        <v>16.670000000000002</v>
      </c>
      <c r="K82" s="16">
        <v>16.670000000000002</v>
      </c>
      <c r="L82" t="s">
        <v>106</v>
      </c>
      <c r="M82" s="16">
        <v>16.73</v>
      </c>
      <c r="N82" s="16">
        <v>16.739999999999998</v>
      </c>
      <c r="O82" s="16">
        <v>16.579999999999998</v>
      </c>
      <c r="P82" s="16">
        <v>16.579999999999998</v>
      </c>
      <c r="Q82" t="s">
        <v>105</v>
      </c>
      <c r="R82" s="16">
        <v>16.670000000000002</v>
      </c>
      <c r="S82" s="16">
        <v>16.75</v>
      </c>
      <c r="T82" s="16">
        <v>16.64</v>
      </c>
      <c r="U82" s="16">
        <v>16.64</v>
      </c>
      <c r="V82" t="s">
        <v>104</v>
      </c>
      <c r="W82" s="16">
        <v>16.739999999999998</v>
      </c>
      <c r="X82" s="16">
        <v>16.82</v>
      </c>
      <c r="Y82" s="16">
        <v>16.73</v>
      </c>
      <c r="Z82" s="16">
        <v>16.73</v>
      </c>
      <c r="AA82" t="s">
        <v>103</v>
      </c>
      <c r="AB82" s="16">
        <v>16.86</v>
      </c>
      <c r="AC82" s="16">
        <v>16.89</v>
      </c>
      <c r="AD82" s="16">
        <v>16.809999999999999</v>
      </c>
      <c r="AE82" s="16">
        <v>16.829999999999998</v>
      </c>
      <c r="AF82" t="s">
        <v>102</v>
      </c>
      <c r="AG82" s="16">
        <v>16.96</v>
      </c>
      <c r="AH82" s="16">
        <v>17.079999999999998</v>
      </c>
      <c r="AI82" s="16">
        <v>16.93</v>
      </c>
      <c r="AJ82" s="16">
        <v>16.989999999999998</v>
      </c>
      <c r="AK82" t="s">
        <v>101</v>
      </c>
      <c r="AL82" s="16">
        <v>17.05</v>
      </c>
      <c r="AM82" s="16">
        <v>17.149999999999999</v>
      </c>
      <c r="AN82" s="16">
        <v>17.05</v>
      </c>
      <c r="AO82" s="16">
        <v>17.100000000000001</v>
      </c>
      <c r="AP82" t="s">
        <v>100</v>
      </c>
      <c r="AQ82" s="16">
        <v>17.149999999999999</v>
      </c>
      <c r="AR82" s="16">
        <v>17.25</v>
      </c>
      <c r="AS82" s="16">
        <v>17.149999999999999</v>
      </c>
      <c r="AT82" s="16">
        <v>17.16</v>
      </c>
      <c r="AU82" t="s">
        <v>99</v>
      </c>
      <c r="AV82" s="16">
        <v>17.2</v>
      </c>
      <c r="AW82" s="16">
        <v>17.350000000000001</v>
      </c>
      <c r="AX82" s="16">
        <v>17.2</v>
      </c>
      <c r="AY82" s="16">
        <v>17.23</v>
      </c>
      <c r="AZ82" t="s">
        <v>98</v>
      </c>
      <c r="BA82" s="16">
        <v>17.05</v>
      </c>
      <c r="BB82" s="16">
        <v>17.25</v>
      </c>
      <c r="BC82" s="16">
        <v>17.05</v>
      </c>
      <c r="BD82" s="16">
        <v>17.149999999999999</v>
      </c>
      <c r="BE82" t="s">
        <v>97</v>
      </c>
      <c r="BF82" s="16">
        <v>16.899999999999999</v>
      </c>
      <c r="BG82" s="16">
        <v>17.149999999999999</v>
      </c>
      <c r="BH82" s="16">
        <v>16.899999999999999</v>
      </c>
      <c r="BI82" s="16">
        <v>17.04</v>
      </c>
      <c r="BJ82" t="s">
        <v>96</v>
      </c>
      <c r="BK82" s="16">
        <v>16.899999999999999</v>
      </c>
      <c r="BL82" s="16">
        <v>17</v>
      </c>
      <c r="BM82" s="16">
        <v>16.88</v>
      </c>
      <c r="BN82" s="16">
        <v>16.97</v>
      </c>
    </row>
    <row r="83" spans="1:66" x14ac:dyDescent="0.25">
      <c r="A83" s="17">
        <v>43661</v>
      </c>
      <c r="B83" t="s">
        <v>108</v>
      </c>
      <c r="C83" s="16">
        <v>16.98</v>
      </c>
      <c r="D83" s="16">
        <v>17.41</v>
      </c>
      <c r="E83" s="16">
        <v>16.93</v>
      </c>
      <c r="F83" s="16">
        <v>17.28</v>
      </c>
      <c r="G83" t="s">
        <v>107</v>
      </c>
      <c r="H83" s="16">
        <v>16.649999999999999</v>
      </c>
      <c r="I83" s="16">
        <v>16.95</v>
      </c>
      <c r="J83" s="16">
        <v>16.559999999999999</v>
      </c>
      <c r="K83" s="16">
        <v>16.95</v>
      </c>
      <c r="L83" t="s">
        <v>106</v>
      </c>
      <c r="M83" s="16">
        <v>16.57</v>
      </c>
      <c r="N83" s="16">
        <v>16.850000000000001</v>
      </c>
      <c r="O83" s="16">
        <v>16.5</v>
      </c>
      <c r="P83" s="16">
        <v>16.850000000000001</v>
      </c>
      <c r="Q83" t="s">
        <v>105</v>
      </c>
      <c r="R83" s="16">
        <v>16.64</v>
      </c>
      <c r="S83" s="16">
        <v>16.850000000000001</v>
      </c>
      <c r="T83" s="16">
        <v>16.54</v>
      </c>
      <c r="U83" s="16">
        <v>16.829999999999998</v>
      </c>
      <c r="V83" t="s">
        <v>104</v>
      </c>
      <c r="W83" s="16">
        <v>16.72</v>
      </c>
      <c r="X83" s="16">
        <v>16.97</v>
      </c>
      <c r="Y83" s="16">
        <v>16.66</v>
      </c>
      <c r="Z83" s="16">
        <v>16.940000000000001</v>
      </c>
      <c r="AA83" t="s">
        <v>103</v>
      </c>
      <c r="AB83" s="16">
        <v>16.850000000000001</v>
      </c>
      <c r="AC83" s="16">
        <v>17</v>
      </c>
      <c r="AD83" s="16">
        <v>16.79</v>
      </c>
      <c r="AE83" s="16">
        <v>16.98</v>
      </c>
      <c r="AF83" t="s">
        <v>102</v>
      </c>
      <c r="AG83" s="16">
        <v>17.03</v>
      </c>
      <c r="AH83" s="16">
        <v>17.149999999999999</v>
      </c>
      <c r="AI83" s="16">
        <v>16.97</v>
      </c>
      <c r="AJ83" s="16">
        <v>17.11</v>
      </c>
      <c r="AK83" t="s">
        <v>101</v>
      </c>
      <c r="AL83" s="16">
        <v>17.100000000000001</v>
      </c>
      <c r="AM83" s="16">
        <v>17.2</v>
      </c>
      <c r="AN83" s="16">
        <v>17.100000000000001</v>
      </c>
      <c r="AO83" s="16">
        <v>17.2</v>
      </c>
      <c r="AP83" t="s">
        <v>100</v>
      </c>
      <c r="AQ83" s="16">
        <v>17.16</v>
      </c>
      <c r="AR83" s="16">
        <v>17.260000000000002</v>
      </c>
      <c r="AS83" s="16">
        <v>17.16</v>
      </c>
      <c r="AT83" s="16">
        <v>17.22</v>
      </c>
      <c r="AU83" t="s">
        <v>99</v>
      </c>
      <c r="AV83" s="16">
        <v>17.23</v>
      </c>
      <c r="AW83" s="16">
        <v>17.32</v>
      </c>
      <c r="AX83" s="16">
        <v>17.23</v>
      </c>
      <c r="AY83" s="16">
        <v>17.309999999999999</v>
      </c>
      <c r="AZ83" t="s">
        <v>98</v>
      </c>
      <c r="BA83" s="16">
        <v>17.149999999999999</v>
      </c>
      <c r="BB83" s="16">
        <v>17.190000000000001</v>
      </c>
      <c r="BC83" s="16">
        <v>17.149999999999999</v>
      </c>
      <c r="BD83" s="16">
        <v>17.190000000000001</v>
      </c>
      <c r="BE83" t="s">
        <v>97</v>
      </c>
      <c r="BF83" s="16">
        <v>17.04</v>
      </c>
      <c r="BG83" s="16">
        <v>17.07</v>
      </c>
      <c r="BH83" s="16">
        <v>17.04</v>
      </c>
      <c r="BI83" s="16">
        <v>17.04</v>
      </c>
      <c r="BJ83" t="s">
        <v>96</v>
      </c>
      <c r="BK83" s="16">
        <v>16.97</v>
      </c>
      <c r="BL83" s="16">
        <v>16.97</v>
      </c>
      <c r="BM83" s="16">
        <v>16.97</v>
      </c>
      <c r="BN83" s="16">
        <v>16.97</v>
      </c>
    </row>
    <row r="84" spans="1:66" x14ac:dyDescent="0.25">
      <c r="A84" s="17">
        <v>43668</v>
      </c>
      <c r="B84" t="s">
        <v>108</v>
      </c>
      <c r="C84" s="16">
        <v>17.28</v>
      </c>
      <c r="D84" s="16">
        <v>17.46</v>
      </c>
      <c r="E84" s="16">
        <v>17.2</v>
      </c>
      <c r="F84" s="16">
        <v>17.38</v>
      </c>
      <c r="G84" t="s">
        <v>107</v>
      </c>
      <c r="H84" s="16">
        <v>16.899999999999999</v>
      </c>
      <c r="I84" s="16">
        <v>17.07</v>
      </c>
      <c r="J84" s="16">
        <v>16.84</v>
      </c>
      <c r="K84" s="16">
        <v>17</v>
      </c>
      <c r="L84" t="s">
        <v>106</v>
      </c>
      <c r="M84" s="16">
        <v>16.78</v>
      </c>
      <c r="N84" s="16">
        <v>16.920000000000002</v>
      </c>
      <c r="O84" s="16">
        <v>16.7</v>
      </c>
      <c r="P84" s="16">
        <v>16.82</v>
      </c>
      <c r="Q84" t="s">
        <v>105</v>
      </c>
      <c r="R84" s="16">
        <v>16.88</v>
      </c>
      <c r="S84" s="16">
        <v>16.899999999999999</v>
      </c>
      <c r="T84" s="16">
        <v>16.75</v>
      </c>
      <c r="U84" s="16">
        <v>16.8</v>
      </c>
      <c r="V84" t="s">
        <v>104</v>
      </c>
      <c r="W84" s="16">
        <v>16.97</v>
      </c>
      <c r="X84" s="16">
        <v>16.97</v>
      </c>
      <c r="Y84" s="16">
        <v>16.78</v>
      </c>
      <c r="Z84" s="16">
        <v>16.920000000000002</v>
      </c>
      <c r="AA84" t="s">
        <v>103</v>
      </c>
      <c r="AB84" s="16">
        <v>17.07</v>
      </c>
      <c r="AC84" s="16">
        <v>17.07</v>
      </c>
      <c r="AD84" s="16">
        <v>16.829999999999998</v>
      </c>
      <c r="AE84" s="16">
        <v>16.93</v>
      </c>
      <c r="AF84" t="s">
        <v>102</v>
      </c>
      <c r="AG84" s="16">
        <v>17.18</v>
      </c>
      <c r="AH84" s="16">
        <v>17.2</v>
      </c>
      <c r="AI84" s="16">
        <v>16.95</v>
      </c>
      <c r="AJ84" s="16">
        <v>16.989999999999998</v>
      </c>
      <c r="AK84" t="s">
        <v>101</v>
      </c>
      <c r="AL84" s="16">
        <v>17.239999999999998</v>
      </c>
      <c r="AM84" s="16">
        <v>17.3</v>
      </c>
      <c r="AN84" s="16">
        <v>17.12</v>
      </c>
      <c r="AO84" s="16">
        <v>17.12</v>
      </c>
      <c r="AP84" t="s">
        <v>100</v>
      </c>
      <c r="AQ84" s="16">
        <v>17.3</v>
      </c>
      <c r="AR84" s="16">
        <v>17.34</v>
      </c>
      <c r="AS84" s="16">
        <v>17.22</v>
      </c>
      <c r="AT84" s="16">
        <v>17.22</v>
      </c>
      <c r="AU84" t="s">
        <v>99</v>
      </c>
      <c r="AV84" s="16">
        <v>17.399999999999999</v>
      </c>
      <c r="AW84" s="16">
        <v>17.55</v>
      </c>
      <c r="AX84" s="16">
        <v>17.309999999999999</v>
      </c>
      <c r="AY84" s="16">
        <v>17.32</v>
      </c>
      <c r="AZ84" t="s">
        <v>98</v>
      </c>
      <c r="BA84" s="16">
        <v>17.3</v>
      </c>
      <c r="BB84" s="16">
        <v>17.399999999999999</v>
      </c>
      <c r="BC84" s="16">
        <v>17.22</v>
      </c>
      <c r="BD84" s="16">
        <v>17.260000000000002</v>
      </c>
      <c r="BE84" t="s">
        <v>97</v>
      </c>
      <c r="BF84" s="16">
        <v>17.2</v>
      </c>
      <c r="BG84" s="16">
        <v>17.309999999999999</v>
      </c>
      <c r="BH84" s="16">
        <v>17.09</v>
      </c>
      <c r="BI84" s="16">
        <v>17.100000000000001</v>
      </c>
      <c r="BJ84" t="s">
        <v>96</v>
      </c>
      <c r="BK84" s="16">
        <v>17.100000000000001</v>
      </c>
      <c r="BL84" s="16">
        <v>17.25</v>
      </c>
      <c r="BM84" s="16">
        <v>16.989999999999998</v>
      </c>
      <c r="BN84" s="16">
        <v>17.03</v>
      </c>
    </row>
    <row r="85" spans="1:66" x14ac:dyDescent="0.25">
      <c r="A85" s="17">
        <v>43675</v>
      </c>
      <c r="B85" t="s">
        <v>108</v>
      </c>
      <c r="C85" s="16">
        <v>17.399999999999999</v>
      </c>
      <c r="D85" s="16">
        <v>17.440000000000001</v>
      </c>
      <c r="E85" s="16">
        <v>16.98</v>
      </c>
      <c r="F85" s="16">
        <v>17.09</v>
      </c>
      <c r="G85" t="s">
        <v>107</v>
      </c>
      <c r="H85" s="16">
        <v>17</v>
      </c>
      <c r="I85" s="16">
        <v>17.010000000000002</v>
      </c>
      <c r="J85" s="16">
        <v>16.54</v>
      </c>
      <c r="K85" s="16">
        <v>16.690000000000001</v>
      </c>
      <c r="L85" t="s">
        <v>106</v>
      </c>
      <c r="M85" s="16">
        <v>16.850000000000001</v>
      </c>
      <c r="N85" s="16">
        <v>16.850000000000001</v>
      </c>
      <c r="O85" s="16">
        <v>16.440000000000001</v>
      </c>
      <c r="P85" s="16">
        <v>16.559999999999999</v>
      </c>
      <c r="Q85" t="s">
        <v>105</v>
      </c>
      <c r="R85" s="16">
        <v>16.760000000000002</v>
      </c>
      <c r="S85" s="16">
        <v>16.8</v>
      </c>
      <c r="T85" s="16">
        <v>16.5</v>
      </c>
      <c r="U85" s="16">
        <v>16.62</v>
      </c>
      <c r="V85" t="s">
        <v>104</v>
      </c>
      <c r="W85" s="16">
        <v>16.850000000000001</v>
      </c>
      <c r="X85" s="16">
        <v>16.850000000000001</v>
      </c>
      <c r="Y85" s="16">
        <v>16.600000000000001</v>
      </c>
      <c r="Z85" s="16">
        <v>16.649999999999999</v>
      </c>
      <c r="AA85" t="s">
        <v>103</v>
      </c>
      <c r="AB85" s="16">
        <v>16.989999999999998</v>
      </c>
      <c r="AC85" s="16">
        <v>16.989999999999998</v>
      </c>
      <c r="AD85" s="16">
        <v>16.649999999999999</v>
      </c>
      <c r="AE85" s="16">
        <v>16.690000000000001</v>
      </c>
      <c r="AF85" t="s">
        <v>102</v>
      </c>
      <c r="AG85" s="16">
        <v>17.059999999999999</v>
      </c>
      <c r="AH85" s="16">
        <v>17.059999999999999</v>
      </c>
      <c r="AI85" s="16">
        <v>16.78</v>
      </c>
      <c r="AJ85" s="16">
        <v>16.850000000000001</v>
      </c>
      <c r="AK85" t="s">
        <v>101</v>
      </c>
      <c r="AL85" s="16">
        <v>17.100000000000001</v>
      </c>
      <c r="AM85" s="16">
        <v>17.12</v>
      </c>
      <c r="AN85" s="16">
        <v>16.86</v>
      </c>
      <c r="AO85" s="16">
        <v>16.940000000000001</v>
      </c>
      <c r="AP85" t="s">
        <v>100</v>
      </c>
      <c r="AQ85" s="16">
        <v>17.170000000000002</v>
      </c>
      <c r="AR85" s="16">
        <v>17.21</v>
      </c>
      <c r="AS85" s="16">
        <v>17.02</v>
      </c>
      <c r="AT85" s="16">
        <v>17.059999999999999</v>
      </c>
      <c r="AU85" t="s">
        <v>99</v>
      </c>
      <c r="AV85" s="16">
        <v>17.32</v>
      </c>
      <c r="AW85" s="16">
        <v>17.36</v>
      </c>
      <c r="AX85" s="16">
        <v>17.02</v>
      </c>
      <c r="AY85" s="16">
        <v>17.260000000000002</v>
      </c>
      <c r="AZ85" t="s">
        <v>98</v>
      </c>
      <c r="BA85" s="16">
        <v>17.2</v>
      </c>
      <c r="BB85" s="16">
        <v>17.25</v>
      </c>
      <c r="BC85" s="16">
        <v>17.149999999999999</v>
      </c>
      <c r="BD85" s="16">
        <v>17.21</v>
      </c>
      <c r="BE85" t="s">
        <v>97</v>
      </c>
      <c r="BF85" s="16">
        <v>17.149999999999999</v>
      </c>
      <c r="BG85" s="16">
        <v>17.16</v>
      </c>
      <c r="BH85" s="16">
        <v>17.05</v>
      </c>
      <c r="BI85" s="16">
        <v>17.09</v>
      </c>
      <c r="BJ85" t="s">
        <v>96</v>
      </c>
      <c r="BK85" s="16">
        <v>16.920000000000002</v>
      </c>
      <c r="BL85" s="16">
        <v>17.03</v>
      </c>
      <c r="BM85" s="16">
        <v>16.920000000000002</v>
      </c>
      <c r="BN85" s="16">
        <v>16.98</v>
      </c>
    </row>
    <row r="86" spans="1:66" x14ac:dyDescent="0.25">
      <c r="A86" s="17">
        <v>43682</v>
      </c>
      <c r="B86" t="s">
        <v>108</v>
      </c>
      <c r="C86" s="16">
        <v>17.02</v>
      </c>
      <c r="D86" s="16">
        <v>17.170000000000002</v>
      </c>
      <c r="E86" s="16">
        <v>17.02</v>
      </c>
      <c r="F86" s="16">
        <v>17.13</v>
      </c>
      <c r="G86" t="s">
        <v>107</v>
      </c>
      <c r="H86" s="16">
        <v>16.61</v>
      </c>
      <c r="I86" s="16">
        <v>16.760000000000002</v>
      </c>
      <c r="J86" s="16">
        <v>16.61</v>
      </c>
      <c r="K86" s="16">
        <v>16.739999999999998</v>
      </c>
      <c r="L86" t="s">
        <v>106</v>
      </c>
      <c r="M86" s="16">
        <v>16.59</v>
      </c>
      <c r="N86" s="16">
        <v>16.64</v>
      </c>
      <c r="O86" s="16">
        <v>16.55</v>
      </c>
      <c r="P86" s="16">
        <v>16.61</v>
      </c>
      <c r="Q86" t="s">
        <v>105</v>
      </c>
      <c r="R86" s="16">
        <v>16.600000000000001</v>
      </c>
      <c r="S86" s="16">
        <v>16.670000000000002</v>
      </c>
      <c r="T86" s="16">
        <v>16.57</v>
      </c>
      <c r="U86" s="16">
        <v>16.600000000000001</v>
      </c>
      <c r="V86" t="s">
        <v>104</v>
      </c>
      <c r="W86" s="16">
        <v>16.63</v>
      </c>
      <c r="X86" s="16">
        <v>16.739999999999998</v>
      </c>
      <c r="Y86" s="16">
        <v>16.63</v>
      </c>
      <c r="Z86" s="16">
        <v>16.690000000000001</v>
      </c>
      <c r="AA86" t="s">
        <v>103</v>
      </c>
      <c r="AB86" s="16">
        <v>16.7</v>
      </c>
      <c r="AC86" s="16">
        <v>16.8</v>
      </c>
      <c r="AD86" s="16">
        <v>16.7</v>
      </c>
      <c r="AE86" s="16">
        <v>16.760000000000002</v>
      </c>
      <c r="AF86" t="s">
        <v>102</v>
      </c>
      <c r="AG86" s="16">
        <v>16.84</v>
      </c>
      <c r="AH86" s="16">
        <v>16.89</v>
      </c>
      <c r="AI86" s="16">
        <v>16.809999999999999</v>
      </c>
      <c r="AJ86" s="16">
        <v>16.89</v>
      </c>
      <c r="AK86" t="s">
        <v>101</v>
      </c>
      <c r="AL86" s="16">
        <v>16.899999999999999</v>
      </c>
      <c r="AM86" s="16">
        <v>17.04</v>
      </c>
      <c r="AN86" s="16">
        <v>16.899999999999999</v>
      </c>
      <c r="AO86" s="16">
        <v>17.03</v>
      </c>
      <c r="AP86" t="s">
        <v>100</v>
      </c>
      <c r="AQ86" s="16">
        <v>17.02</v>
      </c>
      <c r="AR86" s="16">
        <v>17.149999999999999</v>
      </c>
      <c r="AS86" s="16">
        <v>17.02</v>
      </c>
      <c r="AT86" s="16">
        <v>17.149999999999999</v>
      </c>
      <c r="AU86" t="s">
        <v>99</v>
      </c>
      <c r="AV86" s="16">
        <v>17.260000000000002</v>
      </c>
      <c r="AW86" s="16">
        <v>17.309999999999999</v>
      </c>
      <c r="AX86" s="16">
        <v>17.25</v>
      </c>
      <c r="AY86" s="16">
        <v>17.309999999999999</v>
      </c>
      <c r="AZ86" t="s">
        <v>98</v>
      </c>
      <c r="BA86" s="16">
        <v>17.21</v>
      </c>
      <c r="BB86" s="16">
        <v>17.23</v>
      </c>
      <c r="BC86" s="16">
        <v>17.21</v>
      </c>
      <c r="BD86" s="16">
        <v>17.22</v>
      </c>
      <c r="BE86" t="s">
        <v>97</v>
      </c>
      <c r="BF86" s="16">
        <v>17.09</v>
      </c>
      <c r="BG86" s="16">
        <v>17.13</v>
      </c>
      <c r="BH86" s="16">
        <v>17.079999999999998</v>
      </c>
      <c r="BI86" s="16">
        <v>17.13</v>
      </c>
      <c r="BJ86" t="s">
        <v>96</v>
      </c>
      <c r="BK86" s="16">
        <v>16.98</v>
      </c>
      <c r="BL86" s="16">
        <v>17.13</v>
      </c>
      <c r="BM86" s="16">
        <v>16.96</v>
      </c>
      <c r="BN86" s="16">
        <v>17.13</v>
      </c>
    </row>
    <row r="87" spans="1:66" x14ac:dyDescent="0.25">
      <c r="A87" s="17">
        <v>43689</v>
      </c>
      <c r="B87" t="s">
        <v>108</v>
      </c>
      <c r="C87" s="16">
        <v>17.149999999999999</v>
      </c>
      <c r="D87" s="16">
        <v>17.34</v>
      </c>
      <c r="E87" s="16">
        <v>16.940000000000001</v>
      </c>
      <c r="F87" s="16">
        <v>17.059999999999999</v>
      </c>
      <c r="G87" t="s">
        <v>107</v>
      </c>
      <c r="H87" s="16">
        <v>16.809999999999999</v>
      </c>
      <c r="I87" s="16">
        <v>16.809999999999999</v>
      </c>
      <c r="J87" s="16">
        <v>16.510000000000002</v>
      </c>
      <c r="K87" s="16">
        <v>16.62</v>
      </c>
      <c r="L87" t="s">
        <v>106</v>
      </c>
      <c r="M87" s="16">
        <v>16.64</v>
      </c>
      <c r="N87" s="16">
        <v>16.690000000000001</v>
      </c>
      <c r="O87" s="16">
        <v>16.41</v>
      </c>
      <c r="P87" s="16">
        <v>16.46</v>
      </c>
      <c r="Q87" t="s">
        <v>105</v>
      </c>
      <c r="R87" s="16">
        <v>16.66</v>
      </c>
      <c r="S87" s="16">
        <v>16.66</v>
      </c>
      <c r="T87" s="16">
        <v>16.46</v>
      </c>
      <c r="U87" s="16">
        <v>16.5</v>
      </c>
      <c r="V87" t="s">
        <v>104</v>
      </c>
      <c r="W87" s="16">
        <v>16.739999999999998</v>
      </c>
      <c r="X87" s="16">
        <v>16.75</v>
      </c>
      <c r="Y87" s="16">
        <v>16.559999999999999</v>
      </c>
      <c r="Z87" s="16">
        <v>16.579999999999998</v>
      </c>
      <c r="AA87" t="s">
        <v>103</v>
      </c>
      <c r="AB87" s="16">
        <v>16.75</v>
      </c>
      <c r="AC87" s="16">
        <v>16.8</v>
      </c>
      <c r="AD87" s="16">
        <v>16.66</v>
      </c>
      <c r="AE87" s="16">
        <v>16.68</v>
      </c>
      <c r="AF87" t="s">
        <v>102</v>
      </c>
      <c r="AG87" s="16">
        <v>16.920000000000002</v>
      </c>
      <c r="AH87" s="16">
        <v>16.920000000000002</v>
      </c>
      <c r="AI87" s="16">
        <v>16.77</v>
      </c>
      <c r="AJ87" s="16">
        <v>16.78</v>
      </c>
      <c r="AK87" t="s">
        <v>101</v>
      </c>
      <c r="AL87" s="16">
        <v>17.03</v>
      </c>
      <c r="AM87" s="16">
        <v>17.03</v>
      </c>
      <c r="AN87" s="16">
        <v>16.96</v>
      </c>
      <c r="AO87" s="16">
        <v>16.98</v>
      </c>
      <c r="AP87" t="s">
        <v>100</v>
      </c>
      <c r="AQ87" s="16">
        <v>17.149999999999999</v>
      </c>
      <c r="AR87" s="16">
        <v>17.149999999999999</v>
      </c>
      <c r="AS87" s="16">
        <v>17.02</v>
      </c>
      <c r="AT87" s="16">
        <v>17.12</v>
      </c>
      <c r="AU87" t="s">
        <v>99</v>
      </c>
      <c r="AV87" s="16">
        <v>17.309999999999999</v>
      </c>
      <c r="AW87" s="16">
        <v>17.309999999999999</v>
      </c>
      <c r="AX87" s="16">
        <v>17.02</v>
      </c>
      <c r="AY87" s="16">
        <v>17.27</v>
      </c>
      <c r="AZ87" t="s">
        <v>98</v>
      </c>
      <c r="BA87" s="16">
        <v>17.22</v>
      </c>
      <c r="BB87" s="16">
        <v>17.22</v>
      </c>
      <c r="BC87" s="16">
        <v>17.22</v>
      </c>
      <c r="BD87" s="16">
        <v>17.22</v>
      </c>
      <c r="BE87" t="s">
        <v>97</v>
      </c>
      <c r="BF87" s="16">
        <v>17.13</v>
      </c>
      <c r="BG87" s="16">
        <v>17.13</v>
      </c>
      <c r="BH87" s="16">
        <v>17.100000000000001</v>
      </c>
      <c r="BI87" s="16">
        <v>17.100000000000001</v>
      </c>
      <c r="BJ87" t="s">
        <v>96</v>
      </c>
      <c r="BK87" s="16">
        <v>17.07</v>
      </c>
      <c r="BL87" s="16">
        <v>17.07</v>
      </c>
      <c r="BM87" s="16">
        <v>16.940000000000001</v>
      </c>
      <c r="BN87" s="16">
        <v>17</v>
      </c>
    </row>
    <row r="88" spans="1:66" x14ac:dyDescent="0.25">
      <c r="A88" s="17">
        <v>43696</v>
      </c>
      <c r="B88" t="s">
        <v>108</v>
      </c>
      <c r="C88" s="16">
        <v>17.07</v>
      </c>
      <c r="D88" s="16">
        <v>17.079999999999998</v>
      </c>
      <c r="E88" s="16">
        <v>16.77</v>
      </c>
      <c r="F88" s="16">
        <v>16.829999999999998</v>
      </c>
      <c r="G88" t="s">
        <v>107</v>
      </c>
      <c r="H88" s="16">
        <v>16.55</v>
      </c>
      <c r="I88" s="16">
        <v>16.579999999999998</v>
      </c>
      <c r="J88" s="16">
        <v>16.36</v>
      </c>
      <c r="K88" s="16">
        <v>16.43</v>
      </c>
      <c r="L88" t="s">
        <v>106</v>
      </c>
      <c r="M88" s="16">
        <v>16.440000000000001</v>
      </c>
      <c r="N88" s="16">
        <v>16.440000000000001</v>
      </c>
      <c r="O88" s="16">
        <v>16.22</v>
      </c>
      <c r="P88" s="16">
        <v>16.28</v>
      </c>
      <c r="Q88" t="s">
        <v>105</v>
      </c>
      <c r="R88" s="16">
        <v>16.45</v>
      </c>
      <c r="S88" s="16">
        <v>16.45</v>
      </c>
      <c r="T88" s="16">
        <v>16.28</v>
      </c>
      <c r="U88" s="16">
        <v>16.309999999999999</v>
      </c>
      <c r="V88" t="s">
        <v>104</v>
      </c>
      <c r="W88" s="16">
        <v>16.600000000000001</v>
      </c>
      <c r="X88" s="16">
        <v>16.600000000000001</v>
      </c>
      <c r="Y88" s="16">
        <v>16.38</v>
      </c>
      <c r="Z88" s="16">
        <v>16.39</v>
      </c>
      <c r="AA88" t="s">
        <v>103</v>
      </c>
      <c r="AB88" s="16">
        <v>16.61</v>
      </c>
      <c r="AC88" s="16">
        <v>16.66</v>
      </c>
      <c r="AD88" s="16">
        <v>16.489999999999998</v>
      </c>
      <c r="AE88" s="16">
        <v>16.489999999999998</v>
      </c>
      <c r="AF88" t="s">
        <v>102</v>
      </c>
      <c r="AG88" s="16">
        <v>16.75</v>
      </c>
      <c r="AH88" s="16">
        <v>16.78</v>
      </c>
      <c r="AI88" s="16">
        <v>16.649999999999999</v>
      </c>
      <c r="AJ88" s="16">
        <v>16.66</v>
      </c>
      <c r="AK88" t="s">
        <v>101</v>
      </c>
      <c r="AL88" s="16">
        <v>16.899999999999999</v>
      </c>
      <c r="AM88" s="16">
        <v>16.98</v>
      </c>
      <c r="AN88" s="16">
        <v>16.850000000000001</v>
      </c>
      <c r="AO88" s="16">
        <v>16.850000000000001</v>
      </c>
      <c r="AP88" t="s">
        <v>100</v>
      </c>
      <c r="AQ88" s="16">
        <v>17.010000000000002</v>
      </c>
      <c r="AR88" s="16">
        <v>17.04</v>
      </c>
      <c r="AS88" s="16">
        <v>16.940000000000001</v>
      </c>
      <c r="AT88" s="16">
        <v>16.95</v>
      </c>
      <c r="AU88" t="s">
        <v>99</v>
      </c>
      <c r="AV88" s="16">
        <v>17.2</v>
      </c>
      <c r="AW88" s="16">
        <v>17.2</v>
      </c>
      <c r="AX88" s="16">
        <v>17.079999999999998</v>
      </c>
      <c r="AY88" s="16">
        <v>17.100000000000001</v>
      </c>
      <c r="AZ88" t="s">
        <v>98</v>
      </c>
      <c r="BA88" s="16">
        <v>17.22</v>
      </c>
      <c r="BB88" s="16">
        <v>17.22</v>
      </c>
      <c r="BC88" s="16">
        <v>17.07</v>
      </c>
      <c r="BD88" s="16">
        <v>17.100000000000001</v>
      </c>
      <c r="BE88" t="s">
        <v>97</v>
      </c>
      <c r="BF88" s="16">
        <v>17.100000000000001</v>
      </c>
      <c r="BG88" s="16">
        <v>17.100000000000001</v>
      </c>
      <c r="BH88" s="16">
        <v>17.010000000000002</v>
      </c>
      <c r="BI88" s="16">
        <v>17.079999999999998</v>
      </c>
      <c r="BJ88" t="s">
        <v>96</v>
      </c>
      <c r="BK88" s="16">
        <v>17</v>
      </c>
      <c r="BL88" s="16">
        <v>17.010000000000002</v>
      </c>
      <c r="BM88" s="16">
        <v>16.86</v>
      </c>
      <c r="BN88" s="16">
        <v>16.98</v>
      </c>
    </row>
    <row r="89" spans="1:66" x14ac:dyDescent="0.25">
      <c r="A89" s="17">
        <v>43703</v>
      </c>
      <c r="B89" t="s">
        <v>108</v>
      </c>
      <c r="C89" s="16">
        <v>16.84</v>
      </c>
      <c r="D89" s="16">
        <v>17.059999999999999</v>
      </c>
      <c r="E89" s="16">
        <v>16.84</v>
      </c>
      <c r="F89" s="16">
        <v>16.96</v>
      </c>
      <c r="G89" t="s">
        <v>107</v>
      </c>
      <c r="H89" s="16">
        <v>16.43</v>
      </c>
      <c r="I89" s="16">
        <v>16.52</v>
      </c>
      <c r="J89" s="16">
        <v>16.399999999999999</v>
      </c>
      <c r="K89" s="16">
        <v>16.48</v>
      </c>
      <c r="L89" t="s">
        <v>106</v>
      </c>
      <c r="M89" s="16">
        <v>16.27</v>
      </c>
      <c r="N89" s="16">
        <v>16.329999999999998</v>
      </c>
      <c r="O89" s="16">
        <v>16.27</v>
      </c>
      <c r="P89" s="16">
        <v>16.3</v>
      </c>
      <c r="Q89" t="s">
        <v>105</v>
      </c>
      <c r="R89" s="16">
        <v>16.309999999999999</v>
      </c>
      <c r="S89" s="16">
        <v>16.36</v>
      </c>
      <c r="T89" s="16">
        <v>16.309999999999999</v>
      </c>
      <c r="U89" s="16">
        <v>16.350000000000001</v>
      </c>
      <c r="V89" t="s">
        <v>104</v>
      </c>
      <c r="W89" s="16">
        <v>16.399999999999999</v>
      </c>
      <c r="X89" s="16">
        <v>16.46</v>
      </c>
      <c r="Y89" s="16">
        <v>16.38</v>
      </c>
      <c r="Z89" s="16">
        <v>16.440000000000001</v>
      </c>
      <c r="AA89" t="s">
        <v>103</v>
      </c>
      <c r="AB89" s="16">
        <v>16.5</v>
      </c>
      <c r="AC89" s="16">
        <v>16.57</v>
      </c>
      <c r="AD89" s="16">
        <v>16.489999999999998</v>
      </c>
      <c r="AE89" s="16">
        <v>16.54</v>
      </c>
      <c r="AF89" t="s">
        <v>102</v>
      </c>
      <c r="AG89" s="16">
        <v>16.71</v>
      </c>
      <c r="AH89" s="16">
        <v>16.73</v>
      </c>
      <c r="AI89" s="16">
        <v>16.68</v>
      </c>
      <c r="AJ89" s="16">
        <v>16.72</v>
      </c>
      <c r="AK89" t="s">
        <v>101</v>
      </c>
      <c r="AL89" s="16">
        <v>16.88</v>
      </c>
      <c r="AM89" s="16">
        <v>16.96</v>
      </c>
      <c r="AN89" s="16">
        <v>16.88</v>
      </c>
      <c r="AO89" s="16">
        <v>16.920000000000002</v>
      </c>
      <c r="AP89" t="s">
        <v>100</v>
      </c>
      <c r="AQ89" s="16">
        <v>16.98</v>
      </c>
      <c r="AR89" s="16">
        <v>17.07</v>
      </c>
      <c r="AS89" s="16">
        <v>16.98</v>
      </c>
      <c r="AT89" s="16">
        <v>17.04</v>
      </c>
      <c r="AU89" t="s">
        <v>99</v>
      </c>
      <c r="AV89" s="16">
        <v>17.100000000000001</v>
      </c>
      <c r="AW89" s="16">
        <v>17.13</v>
      </c>
      <c r="AX89" s="16">
        <v>17.100000000000001</v>
      </c>
      <c r="AY89" s="16">
        <v>17.13</v>
      </c>
      <c r="AZ89" t="s">
        <v>98</v>
      </c>
      <c r="BA89" s="16">
        <v>17.100000000000001</v>
      </c>
      <c r="BB89" s="16">
        <v>17.100000000000001</v>
      </c>
      <c r="BC89" s="16">
        <v>17.100000000000001</v>
      </c>
      <c r="BD89" s="16">
        <v>17.100000000000001</v>
      </c>
      <c r="BE89" t="s">
        <v>97</v>
      </c>
      <c r="BF89" s="16">
        <v>17.079999999999998</v>
      </c>
      <c r="BG89" s="16">
        <v>17.079999999999998</v>
      </c>
      <c r="BH89" s="16">
        <v>17.07</v>
      </c>
      <c r="BI89" s="16">
        <v>17.079999999999998</v>
      </c>
      <c r="BJ89" t="s">
        <v>96</v>
      </c>
      <c r="BK89" s="16">
        <v>16.98</v>
      </c>
      <c r="BL89" s="16">
        <v>16.98</v>
      </c>
      <c r="BM89" s="16">
        <v>16.98</v>
      </c>
      <c r="BN89" s="16">
        <v>16.98</v>
      </c>
    </row>
    <row r="90" spans="1:66" x14ac:dyDescent="0.25">
      <c r="A90" s="17">
        <v>43710</v>
      </c>
      <c r="B90" t="s">
        <v>108</v>
      </c>
      <c r="C90" s="16">
        <v>17.239999999999998</v>
      </c>
      <c r="D90" s="16">
        <v>17.239999999999998</v>
      </c>
      <c r="E90" s="16">
        <v>16.829999999999998</v>
      </c>
      <c r="F90" s="16">
        <v>16.899999999999999</v>
      </c>
      <c r="G90" t="s">
        <v>107</v>
      </c>
      <c r="H90" s="16">
        <v>16.52</v>
      </c>
      <c r="I90" s="16">
        <v>16.559999999999999</v>
      </c>
      <c r="J90" s="16">
        <v>16.34</v>
      </c>
      <c r="K90" s="16">
        <v>16.36</v>
      </c>
      <c r="L90" t="s">
        <v>106</v>
      </c>
      <c r="M90" s="16">
        <v>16.34</v>
      </c>
      <c r="N90" s="16">
        <v>16.37</v>
      </c>
      <c r="O90" s="16">
        <v>16.18</v>
      </c>
      <c r="P90" s="16">
        <v>16.2</v>
      </c>
      <c r="Q90" t="s">
        <v>105</v>
      </c>
      <c r="R90" s="16">
        <v>16.420000000000002</v>
      </c>
      <c r="S90" s="16">
        <v>16.420000000000002</v>
      </c>
      <c r="T90" s="16">
        <v>16.190000000000001</v>
      </c>
      <c r="U90" s="16">
        <v>16.190000000000001</v>
      </c>
      <c r="V90" t="s">
        <v>104</v>
      </c>
      <c r="W90" s="16">
        <v>16.48</v>
      </c>
      <c r="X90" s="16">
        <v>16.48</v>
      </c>
      <c r="Y90" s="16">
        <v>16.32</v>
      </c>
      <c r="Z90" s="16">
        <v>16.350000000000001</v>
      </c>
      <c r="AA90" t="s">
        <v>103</v>
      </c>
      <c r="AB90" s="16">
        <v>16.57</v>
      </c>
      <c r="AC90" s="16">
        <v>16.61</v>
      </c>
      <c r="AD90" s="16">
        <v>16.45</v>
      </c>
      <c r="AE90" s="16">
        <v>16.48</v>
      </c>
      <c r="AF90" t="s">
        <v>102</v>
      </c>
      <c r="AG90" s="16">
        <v>16.73</v>
      </c>
      <c r="AH90" s="16">
        <v>16.79</v>
      </c>
      <c r="AI90" s="16">
        <v>16.54</v>
      </c>
      <c r="AJ90" s="16">
        <v>16.559999999999999</v>
      </c>
      <c r="AK90" t="s">
        <v>101</v>
      </c>
      <c r="AL90" s="16">
        <v>16.97</v>
      </c>
      <c r="AM90" s="16">
        <v>16.97</v>
      </c>
      <c r="AN90" s="16">
        <v>16.829999999999998</v>
      </c>
      <c r="AO90" s="16">
        <v>16.84</v>
      </c>
      <c r="AP90" t="s">
        <v>100</v>
      </c>
      <c r="AQ90" s="16">
        <v>17.09</v>
      </c>
      <c r="AR90" s="16">
        <v>17.11</v>
      </c>
      <c r="AS90" s="16">
        <v>16.95</v>
      </c>
      <c r="AT90" s="16">
        <v>17.02</v>
      </c>
      <c r="AU90" t="s">
        <v>99</v>
      </c>
      <c r="AV90" s="16">
        <v>17.149999999999999</v>
      </c>
      <c r="AW90" s="16">
        <v>17.2</v>
      </c>
      <c r="AX90" s="16">
        <v>17.05</v>
      </c>
      <c r="AY90" s="16">
        <v>17.13</v>
      </c>
      <c r="AZ90" t="s">
        <v>98</v>
      </c>
      <c r="BA90" s="16">
        <v>17.11</v>
      </c>
      <c r="BB90" s="16">
        <v>17.11</v>
      </c>
      <c r="BC90" s="16">
        <v>17.100000000000001</v>
      </c>
      <c r="BD90" s="16">
        <v>17.11</v>
      </c>
      <c r="BE90" t="s">
        <v>97</v>
      </c>
      <c r="BF90" s="16">
        <v>17.079999999999998</v>
      </c>
      <c r="BG90" s="16">
        <v>17.079999999999998</v>
      </c>
      <c r="BH90" s="16">
        <v>17</v>
      </c>
      <c r="BI90" s="16">
        <v>17.079999999999998</v>
      </c>
      <c r="BJ90" t="s">
        <v>96</v>
      </c>
      <c r="BK90" s="16">
        <v>16.96</v>
      </c>
      <c r="BL90" s="16">
        <v>16.96</v>
      </c>
      <c r="BM90" s="16">
        <v>16.760000000000002</v>
      </c>
      <c r="BN90" s="16">
        <v>16.760000000000002</v>
      </c>
    </row>
    <row r="91" spans="1:66" x14ac:dyDescent="0.25">
      <c r="A91" s="17">
        <v>43717</v>
      </c>
      <c r="B91" t="s">
        <v>108</v>
      </c>
      <c r="C91" s="16">
        <v>16.89</v>
      </c>
      <c r="D91" s="16">
        <v>17.72</v>
      </c>
      <c r="E91" s="16">
        <v>16.89</v>
      </c>
      <c r="F91" s="16">
        <v>17.600000000000001</v>
      </c>
      <c r="G91" t="s">
        <v>107</v>
      </c>
      <c r="H91" s="16">
        <v>16.37</v>
      </c>
      <c r="I91" s="16">
        <v>17</v>
      </c>
      <c r="J91" s="16">
        <v>16.37</v>
      </c>
      <c r="K91" s="16">
        <v>16.899999999999999</v>
      </c>
      <c r="L91" t="s">
        <v>106</v>
      </c>
      <c r="M91" s="16">
        <v>16.2</v>
      </c>
      <c r="N91" s="16">
        <v>16.739999999999998</v>
      </c>
      <c r="O91" s="16">
        <v>16.18</v>
      </c>
      <c r="P91" s="16">
        <v>16.63</v>
      </c>
      <c r="Q91" t="s">
        <v>105</v>
      </c>
      <c r="R91" s="16">
        <v>16.239999999999998</v>
      </c>
      <c r="S91" s="16">
        <v>16.7</v>
      </c>
      <c r="T91" s="16">
        <v>16.21</v>
      </c>
      <c r="U91" s="16">
        <v>16.559999999999999</v>
      </c>
      <c r="V91" t="s">
        <v>104</v>
      </c>
      <c r="W91" s="16">
        <v>16.37</v>
      </c>
      <c r="X91" s="16">
        <v>16.75</v>
      </c>
      <c r="Y91" s="16">
        <v>16.34</v>
      </c>
      <c r="Z91" s="16">
        <v>16.670000000000002</v>
      </c>
      <c r="AA91" t="s">
        <v>103</v>
      </c>
      <c r="AB91" s="16">
        <v>16.47</v>
      </c>
      <c r="AC91" s="16">
        <v>16.84</v>
      </c>
      <c r="AD91" s="16">
        <v>16.45</v>
      </c>
      <c r="AE91" s="16">
        <v>16.75</v>
      </c>
      <c r="AF91" t="s">
        <v>102</v>
      </c>
      <c r="AG91" s="16">
        <v>16.600000000000001</v>
      </c>
      <c r="AH91" s="16">
        <v>16.95</v>
      </c>
      <c r="AI91" s="16">
        <v>16.559999999999999</v>
      </c>
      <c r="AJ91" s="16">
        <v>16.850000000000001</v>
      </c>
      <c r="AK91" t="s">
        <v>101</v>
      </c>
      <c r="AL91" s="16">
        <v>16.78</v>
      </c>
      <c r="AM91" s="16">
        <v>17.12</v>
      </c>
      <c r="AN91" s="16">
        <v>16.78</v>
      </c>
      <c r="AO91" s="16">
        <v>17.010000000000002</v>
      </c>
      <c r="AP91" t="s">
        <v>100</v>
      </c>
      <c r="AQ91" s="16">
        <v>17</v>
      </c>
      <c r="AR91" s="16">
        <v>17.25</v>
      </c>
      <c r="AS91" s="16">
        <v>16.98</v>
      </c>
      <c r="AT91" s="16">
        <v>17.149999999999999</v>
      </c>
      <c r="AU91" t="s">
        <v>99</v>
      </c>
      <c r="AV91" s="16">
        <v>17.13</v>
      </c>
      <c r="AW91" s="16">
        <v>17.39</v>
      </c>
      <c r="AX91" s="16">
        <v>17.100000000000001</v>
      </c>
      <c r="AY91" s="16">
        <v>17.329999999999998</v>
      </c>
      <c r="AZ91" t="s">
        <v>98</v>
      </c>
      <c r="BA91" s="16">
        <v>17.11</v>
      </c>
      <c r="BB91" s="16">
        <v>17.25</v>
      </c>
      <c r="BC91" s="16">
        <v>17.100000000000001</v>
      </c>
      <c r="BD91" s="16">
        <v>17.190000000000001</v>
      </c>
      <c r="BE91" t="s">
        <v>97</v>
      </c>
      <c r="BF91" s="16">
        <v>17.07</v>
      </c>
      <c r="BG91" s="16">
        <v>17.100000000000001</v>
      </c>
      <c r="BH91" s="16">
        <v>17.04</v>
      </c>
      <c r="BI91" s="16">
        <v>17.09</v>
      </c>
      <c r="BJ91" t="s">
        <v>96</v>
      </c>
      <c r="BK91" s="16">
        <v>16.760000000000002</v>
      </c>
      <c r="BL91" s="16">
        <v>16.91</v>
      </c>
      <c r="BM91" s="16">
        <v>16.760000000000002</v>
      </c>
      <c r="BN91" s="16">
        <v>16.899999999999999</v>
      </c>
    </row>
    <row r="92" spans="1:66" x14ac:dyDescent="0.25">
      <c r="A92" s="17">
        <v>43724</v>
      </c>
      <c r="B92" t="s">
        <v>108</v>
      </c>
      <c r="C92" s="16">
        <v>17.559999999999999</v>
      </c>
      <c r="D92" s="16">
        <v>17.920000000000002</v>
      </c>
      <c r="E92" s="16">
        <v>17.04</v>
      </c>
      <c r="F92" s="16">
        <v>17.7</v>
      </c>
      <c r="G92" t="s">
        <v>107</v>
      </c>
      <c r="H92" s="16">
        <v>16.96</v>
      </c>
      <c r="I92" s="16">
        <v>17.100000000000001</v>
      </c>
      <c r="J92" s="16">
        <v>16.5</v>
      </c>
      <c r="K92" s="16">
        <v>16.97</v>
      </c>
      <c r="L92" t="s">
        <v>106</v>
      </c>
      <c r="M92" s="16">
        <v>16.649999999999999</v>
      </c>
      <c r="N92" s="16">
        <v>16.75</v>
      </c>
      <c r="O92" s="16">
        <v>16.28</v>
      </c>
      <c r="P92" s="16">
        <v>16.63</v>
      </c>
      <c r="Q92" t="s">
        <v>105</v>
      </c>
      <c r="R92" s="16">
        <v>16.579999999999998</v>
      </c>
      <c r="S92" s="16">
        <v>16.71</v>
      </c>
      <c r="T92" s="16">
        <v>16.23</v>
      </c>
      <c r="U92" s="16">
        <v>16.600000000000001</v>
      </c>
      <c r="V92" t="s">
        <v>104</v>
      </c>
      <c r="W92" s="16">
        <v>16.68</v>
      </c>
      <c r="X92" s="16">
        <v>16.809999999999999</v>
      </c>
      <c r="Y92" s="16">
        <v>16.45</v>
      </c>
      <c r="Z92" s="16">
        <v>16.809999999999999</v>
      </c>
      <c r="AA92" t="s">
        <v>103</v>
      </c>
      <c r="AB92" s="16">
        <v>16.82</v>
      </c>
      <c r="AC92" s="16">
        <v>16.899999999999999</v>
      </c>
      <c r="AD92" s="16">
        <v>16.579999999999998</v>
      </c>
      <c r="AE92" s="16">
        <v>16.899999999999999</v>
      </c>
      <c r="AF92" t="s">
        <v>102</v>
      </c>
      <c r="AG92" s="16">
        <v>16.88</v>
      </c>
      <c r="AH92" s="16">
        <v>17.02</v>
      </c>
      <c r="AI92" s="16">
        <v>16.71</v>
      </c>
      <c r="AJ92" s="16">
        <v>17</v>
      </c>
      <c r="AK92" t="s">
        <v>101</v>
      </c>
      <c r="AL92" s="16">
        <v>17.059999999999999</v>
      </c>
      <c r="AM92" s="16">
        <v>17.16</v>
      </c>
      <c r="AN92" s="16">
        <v>16.89</v>
      </c>
      <c r="AO92" s="16">
        <v>17.16</v>
      </c>
      <c r="AP92" t="s">
        <v>100</v>
      </c>
      <c r="AQ92" s="16">
        <v>17.21</v>
      </c>
      <c r="AR92" s="16">
        <v>17.29</v>
      </c>
      <c r="AS92" s="16">
        <v>16.98</v>
      </c>
      <c r="AT92" s="16">
        <v>17.29</v>
      </c>
      <c r="AU92" t="s">
        <v>99</v>
      </c>
      <c r="AV92" s="16">
        <v>17.36</v>
      </c>
      <c r="AW92" s="16">
        <v>17.440000000000001</v>
      </c>
      <c r="AX92" s="16">
        <v>17.16</v>
      </c>
      <c r="AY92" s="16">
        <v>17.440000000000001</v>
      </c>
      <c r="AZ92" t="s">
        <v>98</v>
      </c>
      <c r="BA92" s="16">
        <v>17.260000000000002</v>
      </c>
      <c r="BB92" s="16">
        <v>17.38</v>
      </c>
      <c r="BC92" s="16">
        <v>17.03</v>
      </c>
      <c r="BD92" s="16">
        <v>17.36</v>
      </c>
      <c r="BE92" t="s">
        <v>97</v>
      </c>
      <c r="BF92" s="16">
        <v>17.12</v>
      </c>
      <c r="BG92" s="16">
        <v>17.329999999999998</v>
      </c>
      <c r="BH92" s="16">
        <v>16.93</v>
      </c>
      <c r="BI92" s="16">
        <v>17.309999999999999</v>
      </c>
      <c r="BJ92" t="s">
        <v>96</v>
      </c>
      <c r="BK92" s="16">
        <v>16.899999999999999</v>
      </c>
      <c r="BL92" s="16">
        <v>17.09</v>
      </c>
      <c r="BM92" s="16">
        <v>16.7</v>
      </c>
      <c r="BN92" s="16">
        <v>17.02</v>
      </c>
    </row>
    <row r="93" spans="1:66" x14ac:dyDescent="0.25">
      <c r="A93" s="17">
        <v>43731</v>
      </c>
      <c r="B93" t="s">
        <v>108</v>
      </c>
      <c r="C93" s="16">
        <v>17.73</v>
      </c>
      <c r="D93" s="16">
        <v>17.829999999999998</v>
      </c>
      <c r="E93" s="16">
        <v>17.3</v>
      </c>
      <c r="F93" s="16">
        <v>17.47</v>
      </c>
      <c r="G93" t="s">
        <v>107</v>
      </c>
      <c r="H93" s="16">
        <v>17</v>
      </c>
      <c r="I93" s="16">
        <v>17.100000000000001</v>
      </c>
      <c r="J93" s="16">
        <v>16.670000000000002</v>
      </c>
      <c r="K93" s="16">
        <v>16.78</v>
      </c>
      <c r="L93" t="s">
        <v>106</v>
      </c>
      <c r="M93" s="16">
        <v>16.73</v>
      </c>
      <c r="N93" s="16">
        <v>16.73</v>
      </c>
      <c r="O93" s="16">
        <v>16.39</v>
      </c>
      <c r="P93" s="16">
        <v>16.440000000000001</v>
      </c>
      <c r="Q93" t="s">
        <v>105</v>
      </c>
      <c r="R93" s="16">
        <v>16.7</v>
      </c>
      <c r="S93" s="16">
        <v>16.7</v>
      </c>
      <c r="T93" s="16">
        <v>16.43</v>
      </c>
      <c r="U93" s="16">
        <v>16.489999999999998</v>
      </c>
      <c r="V93" t="s">
        <v>104</v>
      </c>
      <c r="W93" s="16">
        <v>16.78</v>
      </c>
      <c r="X93" s="16">
        <v>16.78</v>
      </c>
      <c r="Y93" s="16">
        <v>16.57</v>
      </c>
      <c r="Z93" s="16">
        <v>16.690000000000001</v>
      </c>
      <c r="AA93" t="s">
        <v>103</v>
      </c>
      <c r="AB93" s="16">
        <v>16.95</v>
      </c>
      <c r="AC93" s="16">
        <v>16.95</v>
      </c>
      <c r="AD93" s="16">
        <v>16.71</v>
      </c>
      <c r="AE93" s="16">
        <v>16.8</v>
      </c>
      <c r="AF93" t="s">
        <v>102</v>
      </c>
      <c r="AG93" s="16">
        <v>17.07</v>
      </c>
      <c r="AH93" s="16">
        <v>17.100000000000001</v>
      </c>
      <c r="AI93" s="16">
        <v>16.8</v>
      </c>
      <c r="AJ93" s="16">
        <v>16.899999999999999</v>
      </c>
      <c r="AK93" t="s">
        <v>101</v>
      </c>
      <c r="AL93" s="16">
        <v>17.2</v>
      </c>
      <c r="AM93" s="16">
        <v>17.23</v>
      </c>
      <c r="AN93" s="16">
        <v>16.98</v>
      </c>
      <c r="AO93" s="16">
        <v>17.05</v>
      </c>
      <c r="AP93" t="s">
        <v>100</v>
      </c>
      <c r="AQ93" s="16">
        <v>17.350000000000001</v>
      </c>
      <c r="AR93" s="16">
        <v>17.350000000000001</v>
      </c>
      <c r="AS93" s="16">
        <v>17.079999999999998</v>
      </c>
      <c r="AT93" s="16">
        <v>17.2</v>
      </c>
      <c r="AU93" t="s">
        <v>99</v>
      </c>
      <c r="AV93" s="16">
        <v>17.489999999999998</v>
      </c>
      <c r="AW93" s="16">
        <v>17.489999999999998</v>
      </c>
      <c r="AX93" s="16">
        <v>17.190000000000001</v>
      </c>
      <c r="AY93" s="16">
        <v>17.329999999999998</v>
      </c>
      <c r="AZ93" t="s">
        <v>98</v>
      </c>
      <c r="BA93" s="16">
        <v>17.36</v>
      </c>
      <c r="BB93" s="16">
        <v>17.36</v>
      </c>
      <c r="BC93" s="16">
        <v>17.190000000000001</v>
      </c>
      <c r="BD93" s="16">
        <v>17.22</v>
      </c>
      <c r="BE93" t="s">
        <v>97</v>
      </c>
      <c r="BF93" s="16">
        <v>17.309999999999999</v>
      </c>
      <c r="BG93" s="16">
        <v>17.309999999999999</v>
      </c>
      <c r="BH93" s="16">
        <v>17.13</v>
      </c>
      <c r="BI93" s="16">
        <v>17.16</v>
      </c>
      <c r="BJ93" t="s">
        <v>96</v>
      </c>
      <c r="BK93" s="16">
        <v>17.02</v>
      </c>
      <c r="BL93" s="16">
        <v>17.02</v>
      </c>
      <c r="BM93" s="16">
        <v>17</v>
      </c>
      <c r="BN93" s="16">
        <v>17</v>
      </c>
    </row>
    <row r="94" spans="1:66" x14ac:dyDescent="0.25">
      <c r="A94" s="17">
        <v>43738</v>
      </c>
      <c r="B94" t="s">
        <v>108</v>
      </c>
      <c r="C94" s="16">
        <v>17.5</v>
      </c>
      <c r="D94" s="16">
        <v>17.66</v>
      </c>
      <c r="E94" s="16">
        <v>17.37</v>
      </c>
      <c r="F94" s="16">
        <v>17.37</v>
      </c>
      <c r="G94" t="s">
        <v>107</v>
      </c>
      <c r="H94" s="16">
        <v>16.79</v>
      </c>
      <c r="I94" s="16">
        <v>17.02</v>
      </c>
      <c r="J94" s="16">
        <v>16.79</v>
      </c>
      <c r="K94" s="16">
        <v>16.829999999999998</v>
      </c>
      <c r="L94" t="s">
        <v>106</v>
      </c>
      <c r="M94" s="16">
        <v>16.489999999999998</v>
      </c>
      <c r="N94" s="16">
        <v>16.7</v>
      </c>
      <c r="O94" s="16">
        <v>16.489999999999998</v>
      </c>
      <c r="P94" s="16">
        <v>16.559999999999999</v>
      </c>
      <c r="Q94" t="s">
        <v>105</v>
      </c>
      <c r="R94" s="16">
        <v>16.54</v>
      </c>
      <c r="S94" s="16">
        <v>16.7</v>
      </c>
      <c r="T94" s="16">
        <v>16.53</v>
      </c>
      <c r="U94" s="16">
        <v>16.600000000000001</v>
      </c>
      <c r="V94" t="s">
        <v>104</v>
      </c>
      <c r="W94" s="16">
        <v>16.71</v>
      </c>
      <c r="X94" s="16">
        <v>16.84</v>
      </c>
      <c r="Y94" s="16">
        <v>16.7</v>
      </c>
      <c r="Z94" s="16">
        <v>16.77</v>
      </c>
      <c r="AA94" t="s">
        <v>103</v>
      </c>
      <c r="AB94" s="16">
        <v>16.809999999999999</v>
      </c>
      <c r="AC94" s="16">
        <v>16.93</v>
      </c>
      <c r="AD94" s="16">
        <v>16.809999999999999</v>
      </c>
      <c r="AE94" s="16">
        <v>16.89</v>
      </c>
      <c r="AF94" t="s">
        <v>102</v>
      </c>
      <c r="AG94" s="16">
        <v>16.97</v>
      </c>
      <c r="AH94" s="16">
        <v>17.09</v>
      </c>
      <c r="AI94" s="16">
        <v>16.920000000000002</v>
      </c>
      <c r="AJ94" s="16">
        <v>17.010000000000002</v>
      </c>
      <c r="AK94" t="s">
        <v>101</v>
      </c>
      <c r="AL94" s="16">
        <v>17.07</v>
      </c>
      <c r="AM94" s="16">
        <v>17.23</v>
      </c>
      <c r="AN94" s="16">
        <v>17.07</v>
      </c>
      <c r="AO94" s="16">
        <v>17.2</v>
      </c>
      <c r="AP94" t="s">
        <v>100</v>
      </c>
      <c r="AQ94" s="16">
        <v>17.23</v>
      </c>
      <c r="AR94" s="16">
        <v>17.38</v>
      </c>
      <c r="AS94" s="16">
        <v>17.23</v>
      </c>
      <c r="AT94" s="16">
        <v>17.37</v>
      </c>
      <c r="AU94" t="s">
        <v>99</v>
      </c>
      <c r="AV94" s="16">
        <v>17.39</v>
      </c>
      <c r="AW94" s="16">
        <v>17.47</v>
      </c>
      <c r="AX94" s="16">
        <v>17.39</v>
      </c>
      <c r="AY94" s="16">
        <v>17.43</v>
      </c>
      <c r="AZ94" t="s">
        <v>98</v>
      </c>
      <c r="BA94" s="16">
        <v>17.22</v>
      </c>
      <c r="BB94" s="16">
        <v>17.329999999999998</v>
      </c>
      <c r="BC94" s="16">
        <v>17.22</v>
      </c>
      <c r="BD94" s="16">
        <v>17.28</v>
      </c>
      <c r="BE94" t="s">
        <v>97</v>
      </c>
      <c r="BF94" s="16">
        <v>17.14</v>
      </c>
      <c r="BG94" s="16">
        <v>17.190000000000001</v>
      </c>
      <c r="BH94" s="16">
        <v>17.12</v>
      </c>
      <c r="BI94" s="16">
        <v>17.12</v>
      </c>
      <c r="BJ94" t="s">
        <v>96</v>
      </c>
      <c r="BK94" s="16">
        <v>17</v>
      </c>
      <c r="BL94" s="16">
        <v>17</v>
      </c>
      <c r="BM94" s="16">
        <v>16.850000000000001</v>
      </c>
      <c r="BN94" s="16">
        <v>16.940000000000001</v>
      </c>
    </row>
    <row r="95" spans="1:66" x14ac:dyDescent="0.25">
      <c r="A95" s="17">
        <v>43745</v>
      </c>
      <c r="B95" t="s">
        <v>108</v>
      </c>
      <c r="C95" s="16">
        <v>17.41</v>
      </c>
      <c r="D95" s="16">
        <v>17.96</v>
      </c>
      <c r="E95" s="16">
        <v>17.39</v>
      </c>
      <c r="F95" s="16">
        <v>17.88</v>
      </c>
      <c r="G95" t="s">
        <v>107</v>
      </c>
      <c r="H95" s="16">
        <v>16.86</v>
      </c>
      <c r="I95" s="16">
        <v>17.190000000000001</v>
      </c>
      <c r="J95" s="16">
        <v>16.8</v>
      </c>
      <c r="K95" s="16">
        <v>17.100000000000001</v>
      </c>
      <c r="L95" t="s">
        <v>106</v>
      </c>
      <c r="M95" s="16">
        <v>16.649999999999999</v>
      </c>
      <c r="N95" s="16">
        <v>16.82</v>
      </c>
      <c r="O95" s="16">
        <v>16.510000000000002</v>
      </c>
      <c r="P95" s="16">
        <v>16.739999999999998</v>
      </c>
      <c r="Q95" t="s">
        <v>105</v>
      </c>
      <c r="R95" s="16">
        <v>16.600000000000001</v>
      </c>
      <c r="S95" s="16">
        <v>16.739999999999998</v>
      </c>
      <c r="T95" s="16">
        <v>16.559999999999999</v>
      </c>
      <c r="U95" s="16">
        <v>16.690000000000001</v>
      </c>
      <c r="V95" t="s">
        <v>104</v>
      </c>
      <c r="W95" s="16">
        <v>16.79</v>
      </c>
      <c r="X95" s="16">
        <v>16.89</v>
      </c>
      <c r="Y95" s="16">
        <v>16.71</v>
      </c>
      <c r="Z95" s="16">
        <v>16.77</v>
      </c>
      <c r="AA95" t="s">
        <v>103</v>
      </c>
      <c r="AB95" s="16">
        <v>16.91</v>
      </c>
      <c r="AC95" s="16">
        <v>16.989999999999998</v>
      </c>
      <c r="AD95" s="16">
        <v>16.84</v>
      </c>
      <c r="AE95" s="16">
        <v>16.95</v>
      </c>
      <c r="AF95" t="s">
        <v>102</v>
      </c>
      <c r="AG95" s="16">
        <v>17</v>
      </c>
      <c r="AH95" s="16">
        <v>17.100000000000001</v>
      </c>
      <c r="AI95" s="16">
        <v>16.95</v>
      </c>
      <c r="AJ95" s="16">
        <v>17.09</v>
      </c>
      <c r="AK95" t="s">
        <v>101</v>
      </c>
      <c r="AL95" s="16">
        <v>17.2</v>
      </c>
      <c r="AM95" s="16">
        <v>17.28</v>
      </c>
      <c r="AN95" s="16">
        <v>17.149999999999999</v>
      </c>
      <c r="AO95" s="16">
        <v>17.28</v>
      </c>
      <c r="AP95" t="s">
        <v>100</v>
      </c>
      <c r="AQ95" s="16">
        <v>17.38</v>
      </c>
      <c r="AR95" s="16">
        <v>17.399999999999999</v>
      </c>
      <c r="AS95" s="16">
        <v>17.239999999999998</v>
      </c>
      <c r="AT95" s="16">
        <v>17.399999999999999</v>
      </c>
      <c r="AU95" t="s">
        <v>99</v>
      </c>
      <c r="AV95" s="16">
        <v>17.43</v>
      </c>
      <c r="AW95" s="16">
        <v>17.5</v>
      </c>
      <c r="AX95" s="16">
        <v>17.350000000000001</v>
      </c>
      <c r="AY95" s="16">
        <v>17.489999999999998</v>
      </c>
      <c r="AZ95" t="s">
        <v>98</v>
      </c>
      <c r="BA95" s="16">
        <v>17.309999999999999</v>
      </c>
      <c r="BB95" s="16">
        <v>17.440000000000001</v>
      </c>
      <c r="BC95" s="16">
        <v>17.3</v>
      </c>
      <c r="BD95" s="16">
        <v>17.440000000000001</v>
      </c>
      <c r="BE95" t="s">
        <v>97</v>
      </c>
      <c r="BF95" s="16">
        <v>17.149999999999999</v>
      </c>
      <c r="BG95" s="16">
        <v>17.3</v>
      </c>
      <c r="BH95" s="16">
        <v>17.149999999999999</v>
      </c>
      <c r="BI95" s="16">
        <v>17.3</v>
      </c>
      <c r="BJ95" t="s">
        <v>96</v>
      </c>
      <c r="BK95" s="16">
        <v>16.89</v>
      </c>
      <c r="BL95" s="16">
        <v>17.010000000000002</v>
      </c>
      <c r="BM95" s="16">
        <v>16.89</v>
      </c>
      <c r="BN95" s="16">
        <v>17.010000000000002</v>
      </c>
    </row>
    <row r="96" spans="1:66" x14ac:dyDescent="0.25">
      <c r="A96" s="17">
        <v>43752</v>
      </c>
      <c r="B96" t="s">
        <v>108</v>
      </c>
      <c r="C96" s="16">
        <v>17.940000000000001</v>
      </c>
      <c r="D96" s="16">
        <v>18.18</v>
      </c>
      <c r="E96" s="16">
        <v>17.88</v>
      </c>
      <c r="F96" s="16">
        <v>18</v>
      </c>
      <c r="G96" t="s">
        <v>107</v>
      </c>
      <c r="H96" s="16">
        <v>17.11</v>
      </c>
      <c r="I96" s="16">
        <v>17.38</v>
      </c>
      <c r="J96" s="16">
        <v>17.11</v>
      </c>
      <c r="K96" s="16">
        <v>17.28</v>
      </c>
      <c r="L96" t="s">
        <v>106</v>
      </c>
      <c r="M96" s="16">
        <v>16.79</v>
      </c>
      <c r="N96" s="16">
        <v>16.98</v>
      </c>
      <c r="O96" s="16">
        <v>16.78</v>
      </c>
      <c r="P96" s="16">
        <v>16.86</v>
      </c>
      <c r="Q96" t="s">
        <v>105</v>
      </c>
      <c r="R96" s="16">
        <v>16.75</v>
      </c>
      <c r="S96" s="16">
        <v>16.88</v>
      </c>
      <c r="T96" s="16">
        <v>16.690000000000001</v>
      </c>
      <c r="U96" s="16">
        <v>16.79</v>
      </c>
      <c r="V96" t="s">
        <v>104</v>
      </c>
      <c r="W96" s="16">
        <v>16.899999999999999</v>
      </c>
      <c r="X96" s="16">
        <v>16.95</v>
      </c>
      <c r="Y96" s="16">
        <v>16.8</v>
      </c>
      <c r="Z96" s="16">
        <v>16.91</v>
      </c>
      <c r="AA96" t="s">
        <v>103</v>
      </c>
      <c r="AB96" s="16">
        <v>17</v>
      </c>
      <c r="AC96" s="16">
        <v>17.059999999999999</v>
      </c>
      <c r="AD96" s="16">
        <v>16.96</v>
      </c>
      <c r="AE96" s="16">
        <v>17.03</v>
      </c>
      <c r="AF96" t="s">
        <v>102</v>
      </c>
      <c r="AG96" s="16">
        <v>17.11</v>
      </c>
      <c r="AH96" s="16">
        <v>17.190000000000001</v>
      </c>
      <c r="AI96" s="16">
        <v>17.07</v>
      </c>
      <c r="AJ96" s="16">
        <v>17.079999999999998</v>
      </c>
      <c r="AK96" t="s">
        <v>101</v>
      </c>
      <c r="AL96" s="16">
        <v>17.28</v>
      </c>
      <c r="AM96" s="16">
        <v>17.3</v>
      </c>
      <c r="AN96" s="16">
        <v>17.260000000000002</v>
      </c>
      <c r="AO96" s="16">
        <v>17.260000000000002</v>
      </c>
      <c r="AP96" t="s">
        <v>100</v>
      </c>
      <c r="AQ96" s="16">
        <v>17.399999999999999</v>
      </c>
      <c r="AR96" s="16">
        <v>17.45</v>
      </c>
      <c r="AS96" s="16">
        <v>17.37</v>
      </c>
      <c r="AT96" s="16">
        <v>17.399999999999999</v>
      </c>
      <c r="AU96" t="s">
        <v>99</v>
      </c>
      <c r="AV96" s="16">
        <v>17.489999999999998</v>
      </c>
      <c r="AW96" s="16">
        <v>17.559999999999999</v>
      </c>
      <c r="AX96" s="16">
        <v>17.46</v>
      </c>
      <c r="AY96" s="16">
        <v>17.5</v>
      </c>
      <c r="AZ96" t="s">
        <v>98</v>
      </c>
      <c r="BA96" s="16">
        <v>17.440000000000001</v>
      </c>
      <c r="BB96" s="16">
        <v>17.45</v>
      </c>
      <c r="BC96" s="16">
        <v>17.41</v>
      </c>
      <c r="BD96" s="16">
        <v>17.45</v>
      </c>
      <c r="BE96" t="s">
        <v>97</v>
      </c>
      <c r="BF96" s="16">
        <v>17.3</v>
      </c>
      <c r="BG96" s="16">
        <v>17.309999999999999</v>
      </c>
      <c r="BH96" s="16">
        <v>17.3</v>
      </c>
      <c r="BI96" s="16">
        <v>17.309999999999999</v>
      </c>
      <c r="BJ96" t="s">
        <v>96</v>
      </c>
      <c r="BK96" s="16">
        <v>17.010000000000002</v>
      </c>
      <c r="BL96" s="16">
        <v>17.11</v>
      </c>
      <c r="BM96" s="16">
        <v>17.010000000000002</v>
      </c>
      <c r="BN96" s="16">
        <v>17.07</v>
      </c>
    </row>
    <row r="97" spans="1:66" x14ac:dyDescent="0.25">
      <c r="A97" s="17">
        <v>43759</v>
      </c>
      <c r="B97" t="s">
        <v>108</v>
      </c>
      <c r="C97" s="16">
        <v>18.010000000000002</v>
      </c>
      <c r="D97" s="16">
        <v>18.59</v>
      </c>
      <c r="E97" s="16">
        <v>18</v>
      </c>
      <c r="F97" s="16">
        <v>18.57</v>
      </c>
      <c r="G97" t="s">
        <v>107</v>
      </c>
      <c r="H97" s="16">
        <v>17.29</v>
      </c>
      <c r="I97" s="16">
        <v>17.68</v>
      </c>
      <c r="J97" s="16">
        <v>17.29</v>
      </c>
      <c r="K97" s="16">
        <v>17.59</v>
      </c>
      <c r="L97" t="s">
        <v>106</v>
      </c>
      <c r="M97" s="16">
        <v>16.88</v>
      </c>
      <c r="N97" s="16">
        <v>17.04</v>
      </c>
      <c r="O97" s="16">
        <v>16.82</v>
      </c>
      <c r="P97" s="16">
        <v>17.010000000000002</v>
      </c>
      <c r="Q97" t="s">
        <v>105</v>
      </c>
      <c r="R97" s="16">
        <v>16.8</v>
      </c>
      <c r="S97" s="16">
        <v>16.86</v>
      </c>
      <c r="T97" s="16">
        <v>16.690000000000001</v>
      </c>
      <c r="U97" s="16">
        <v>16.79</v>
      </c>
      <c r="V97" t="s">
        <v>104</v>
      </c>
      <c r="W97" s="16">
        <v>16.920000000000002</v>
      </c>
      <c r="X97" s="16">
        <v>16.98</v>
      </c>
      <c r="Y97" s="16">
        <v>16.78</v>
      </c>
      <c r="Z97" s="16">
        <v>16.87</v>
      </c>
      <c r="AA97" t="s">
        <v>103</v>
      </c>
      <c r="AB97" s="16">
        <v>17.05</v>
      </c>
      <c r="AC97" s="16">
        <v>17.05</v>
      </c>
      <c r="AD97" s="16">
        <v>16.88</v>
      </c>
      <c r="AE97" s="16">
        <v>16.95</v>
      </c>
      <c r="AF97" t="s">
        <v>102</v>
      </c>
      <c r="AG97" s="16">
        <v>17.09</v>
      </c>
      <c r="AH97" s="16">
        <v>17.13</v>
      </c>
      <c r="AI97" s="16">
        <v>16.97</v>
      </c>
      <c r="AJ97" s="16">
        <v>17.05</v>
      </c>
      <c r="AK97" t="s">
        <v>101</v>
      </c>
      <c r="AL97" s="16">
        <v>17.32</v>
      </c>
      <c r="AM97" s="16">
        <v>17.32</v>
      </c>
      <c r="AN97" s="16">
        <v>17.16</v>
      </c>
      <c r="AO97" s="16">
        <v>17.23</v>
      </c>
      <c r="AP97" t="s">
        <v>100</v>
      </c>
      <c r="AQ97" s="16">
        <v>17.43</v>
      </c>
      <c r="AR97" s="16">
        <v>17.43</v>
      </c>
      <c r="AS97" s="16">
        <v>17.329999999999998</v>
      </c>
      <c r="AT97" s="16">
        <v>17.39</v>
      </c>
      <c r="AU97" t="s">
        <v>99</v>
      </c>
      <c r="AV97" s="16">
        <v>17.5</v>
      </c>
      <c r="AW97" s="16">
        <v>17.57</v>
      </c>
      <c r="AX97" s="16">
        <v>17.45</v>
      </c>
      <c r="AY97" s="16">
        <v>17.510000000000002</v>
      </c>
      <c r="AZ97" t="s">
        <v>98</v>
      </c>
      <c r="BA97" s="16">
        <v>17.45</v>
      </c>
      <c r="BB97" s="16">
        <v>17.45</v>
      </c>
      <c r="BC97" s="16">
        <v>17.37</v>
      </c>
      <c r="BD97" s="16">
        <v>17.43</v>
      </c>
      <c r="BE97" t="s">
        <v>97</v>
      </c>
      <c r="BF97" s="16">
        <v>17.309999999999999</v>
      </c>
      <c r="BG97" s="16">
        <v>17.309999999999999</v>
      </c>
      <c r="BH97" s="16">
        <v>17.23</v>
      </c>
      <c r="BI97" s="16">
        <v>17.29</v>
      </c>
      <c r="BJ97" t="s">
        <v>96</v>
      </c>
      <c r="BK97" s="16">
        <v>17.100000000000001</v>
      </c>
      <c r="BL97" s="16">
        <v>17.100000000000001</v>
      </c>
      <c r="BM97" s="16">
        <v>17.010000000000002</v>
      </c>
      <c r="BN97" s="16">
        <v>17.03</v>
      </c>
    </row>
    <row r="98" spans="1:66" x14ac:dyDescent="0.25">
      <c r="A98" s="17">
        <v>43766</v>
      </c>
      <c r="B98" t="s">
        <v>108</v>
      </c>
      <c r="C98" s="16">
        <v>18.55</v>
      </c>
      <c r="D98" s="16">
        <v>19.850000000000001</v>
      </c>
      <c r="E98" s="16">
        <v>18.510000000000002</v>
      </c>
      <c r="F98" s="16">
        <v>19.7</v>
      </c>
      <c r="G98" t="s">
        <v>107</v>
      </c>
      <c r="H98" s="16">
        <v>17.600000000000001</v>
      </c>
      <c r="I98" s="16">
        <v>18.12</v>
      </c>
      <c r="J98" s="16">
        <v>17.559999999999999</v>
      </c>
      <c r="K98" s="16">
        <v>18.11</v>
      </c>
      <c r="L98" t="s">
        <v>106</v>
      </c>
      <c r="M98" s="16">
        <v>17.03</v>
      </c>
      <c r="N98" s="16">
        <v>17.27</v>
      </c>
      <c r="O98" s="16">
        <v>17</v>
      </c>
      <c r="P98" s="16">
        <v>17.239999999999998</v>
      </c>
      <c r="Q98" t="s">
        <v>105</v>
      </c>
      <c r="R98" s="16">
        <v>16.79</v>
      </c>
      <c r="S98" s="16">
        <v>17</v>
      </c>
      <c r="T98" s="16">
        <v>16.77</v>
      </c>
      <c r="U98" s="16">
        <v>16.989999999999998</v>
      </c>
      <c r="V98" t="s">
        <v>104</v>
      </c>
      <c r="W98" s="16">
        <v>16.84</v>
      </c>
      <c r="X98" s="16">
        <v>16.989999999999998</v>
      </c>
      <c r="Y98" s="16">
        <v>16.84</v>
      </c>
      <c r="Z98" s="16">
        <v>16.989999999999998</v>
      </c>
      <c r="AA98" t="s">
        <v>103</v>
      </c>
      <c r="AB98" s="16">
        <v>16.98</v>
      </c>
      <c r="AC98" s="16">
        <v>17.059999999999999</v>
      </c>
      <c r="AD98" s="16">
        <v>16.95</v>
      </c>
      <c r="AE98" s="16">
        <v>17.059999999999999</v>
      </c>
      <c r="AF98" t="s">
        <v>102</v>
      </c>
      <c r="AG98" s="16">
        <v>17.05</v>
      </c>
      <c r="AH98" s="16">
        <v>17.170000000000002</v>
      </c>
      <c r="AI98" s="16">
        <v>17.05</v>
      </c>
      <c r="AJ98" s="16">
        <v>17.149999999999999</v>
      </c>
      <c r="AK98" t="s">
        <v>101</v>
      </c>
      <c r="AL98" s="16">
        <v>17.23</v>
      </c>
      <c r="AM98" s="16">
        <v>17.329999999999998</v>
      </c>
      <c r="AN98" s="16">
        <v>17.23</v>
      </c>
      <c r="AO98" s="16">
        <v>17.329999999999998</v>
      </c>
      <c r="AP98" t="s">
        <v>100</v>
      </c>
      <c r="AQ98" s="16">
        <v>17.38</v>
      </c>
      <c r="AR98" s="16">
        <v>17.47</v>
      </c>
      <c r="AS98" s="16">
        <v>17.38</v>
      </c>
      <c r="AT98" s="16">
        <v>17.46</v>
      </c>
      <c r="AU98" t="s">
        <v>99</v>
      </c>
      <c r="AV98" s="16">
        <v>17.5</v>
      </c>
      <c r="AW98" s="16">
        <v>17.559999999999999</v>
      </c>
      <c r="AX98" s="16">
        <v>17.48</v>
      </c>
      <c r="AY98" s="16">
        <v>17.559999999999999</v>
      </c>
      <c r="AZ98" t="s">
        <v>98</v>
      </c>
      <c r="BA98" s="16">
        <v>17.41</v>
      </c>
      <c r="BB98" s="16">
        <v>17.45</v>
      </c>
      <c r="BC98" s="16">
        <v>17.399999999999999</v>
      </c>
      <c r="BD98" s="16">
        <v>17.45</v>
      </c>
      <c r="BE98" t="s">
        <v>97</v>
      </c>
      <c r="BF98" s="16">
        <v>17.260000000000002</v>
      </c>
      <c r="BG98" s="16">
        <v>17.29</v>
      </c>
      <c r="BH98" s="16">
        <v>17.239999999999998</v>
      </c>
      <c r="BI98" s="16">
        <v>17.29</v>
      </c>
      <c r="BJ98" t="s">
        <v>96</v>
      </c>
      <c r="BK98" s="16">
        <v>17.03</v>
      </c>
      <c r="BL98" s="16">
        <v>17.100000000000001</v>
      </c>
      <c r="BM98" s="16">
        <v>17.02</v>
      </c>
      <c r="BN98" s="16">
        <v>17.07</v>
      </c>
    </row>
    <row r="99" spans="1:66" x14ac:dyDescent="0.25">
      <c r="A99" s="17">
        <v>43773</v>
      </c>
      <c r="B99" t="s">
        <v>108</v>
      </c>
      <c r="C99" s="16">
        <v>19.71</v>
      </c>
      <c r="D99" s="16">
        <v>19.809999999999999</v>
      </c>
      <c r="E99" s="16">
        <v>18.760000000000002</v>
      </c>
      <c r="F99" s="16">
        <v>19.09</v>
      </c>
      <c r="G99" t="s">
        <v>107</v>
      </c>
      <c r="H99" s="16">
        <v>18.12</v>
      </c>
      <c r="I99" s="16">
        <v>18.18</v>
      </c>
      <c r="J99" s="16">
        <v>17.57</v>
      </c>
      <c r="K99" s="16">
        <v>17.850000000000001</v>
      </c>
      <c r="L99" t="s">
        <v>106</v>
      </c>
      <c r="M99" s="16">
        <v>17.21</v>
      </c>
      <c r="N99" s="16">
        <v>17.28</v>
      </c>
      <c r="O99" s="16">
        <v>16.87</v>
      </c>
      <c r="P99" s="16">
        <v>17.100000000000001</v>
      </c>
      <c r="Q99" t="s">
        <v>105</v>
      </c>
      <c r="R99" s="16">
        <v>16.95</v>
      </c>
      <c r="S99" s="16">
        <v>17</v>
      </c>
      <c r="T99" s="16">
        <v>16.72</v>
      </c>
      <c r="U99" s="16">
        <v>16.93</v>
      </c>
      <c r="V99" t="s">
        <v>104</v>
      </c>
      <c r="W99" s="16">
        <v>16.93</v>
      </c>
      <c r="X99" s="16">
        <v>17.05</v>
      </c>
      <c r="Y99" s="16">
        <v>16.8</v>
      </c>
      <c r="Z99" s="16">
        <v>16.97</v>
      </c>
      <c r="AA99" t="s">
        <v>103</v>
      </c>
      <c r="AB99" s="16">
        <v>17.05</v>
      </c>
      <c r="AC99" s="16">
        <v>17.12</v>
      </c>
      <c r="AD99" s="16">
        <v>16.920000000000002</v>
      </c>
      <c r="AE99" s="16">
        <v>17.100000000000001</v>
      </c>
      <c r="AF99" t="s">
        <v>102</v>
      </c>
      <c r="AG99" s="16">
        <v>17.2</v>
      </c>
      <c r="AH99" s="16">
        <v>17.28</v>
      </c>
      <c r="AI99" s="16">
        <v>17.07</v>
      </c>
      <c r="AJ99" s="16">
        <v>17.2</v>
      </c>
      <c r="AK99" t="s">
        <v>101</v>
      </c>
      <c r="AL99" s="16">
        <v>17.350000000000001</v>
      </c>
      <c r="AM99" s="16">
        <v>17.41</v>
      </c>
      <c r="AN99" s="16">
        <v>17.28</v>
      </c>
      <c r="AO99" s="16">
        <v>17.399999999999999</v>
      </c>
      <c r="AP99" t="s">
        <v>100</v>
      </c>
      <c r="AQ99" s="16">
        <v>17.46</v>
      </c>
      <c r="AR99" s="16">
        <v>17.510000000000002</v>
      </c>
      <c r="AS99" s="16">
        <v>17.420000000000002</v>
      </c>
      <c r="AT99" s="16">
        <v>17.510000000000002</v>
      </c>
      <c r="AU99" t="s">
        <v>99</v>
      </c>
      <c r="AV99" s="16">
        <v>17.600000000000001</v>
      </c>
      <c r="AW99" s="16">
        <v>17.63</v>
      </c>
      <c r="AX99" s="16">
        <v>17.54</v>
      </c>
      <c r="AY99" s="16">
        <v>17.62</v>
      </c>
      <c r="AZ99" t="s">
        <v>98</v>
      </c>
      <c r="BA99" s="16">
        <v>17.47</v>
      </c>
      <c r="BB99" s="16">
        <v>17.5</v>
      </c>
      <c r="BC99" s="16">
        <v>17.399999999999999</v>
      </c>
      <c r="BD99" s="16">
        <v>17.46</v>
      </c>
      <c r="BE99" t="s">
        <v>97</v>
      </c>
      <c r="BF99" s="16">
        <v>17.29</v>
      </c>
      <c r="BG99" s="16">
        <v>17.41</v>
      </c>
      <c r="BH99" s="16">
        <v>17.28</v>
      </c>
      <c r="BI99" s="16">
        <v>17.37</v>
      </c>
      <c r="BJ99" t="s">
        <v>96</v>
      </c>
      <c r="BK99" s="16">
        <v>17.079999999999998</v>
      </c>
      <c r="BL99" s="16">
        <v>17.14</v>
      </c>
      <c r="BM99" s="16">
        <v>17.03</v>
      </c>
      <c r="BN99" s="16">
        <v>17.09</v>
      </c>
    </row>
    <row r="100" spans="1:66" x14ac:dyDescent="0.25">
      <c r="A100" s="17">
        <v>43780</v>
      </c>
      <c r="B100" t="s">
        <v>108</v>
      </c>
      <c r="C100" s="16">
        <v>19.149999999999999</v>
      </c>
      <c r="D100" s="16">
        <v>19.28</v>
      </c>
      <c r="E100" s="16">
        <v>18.48</v>
      </c>
      <c r="F100" s="16">
        <v>18.559999999999999</v>
      </c>
      <c r="G100" t="s">
        <v>107</v>
      </c>
      <c r="H100" s="16">
        <v>17.86</v>
      </c>
      <c r="I100" s="16">
        <v>18.04</v>
      </c>
      <c r="J100" s="16">
        <v>17.63</v>
      </c>
      <c r="K100" s="16">
        <v>17.89</v>
      </c>
      <c r="L100" t="s">
        <v>106</v>
      </c>
      <c r="M100" s="16">
        <v>17.13</v>
      </c>
      <c r="N100" s="16">
        <v>17.37</v>
      </c>
      <c r="O100" s="16">
        <v>17.03</v>
      </c>
      <c r="P100" s="16">
        <v>17.3</v>
      </c>
      <c r="Q100" t="s">
        <v>105</v>
      </c>
      <c r="R100" s="16">
        <v>16.940000000000001</v>
      </c>
      <c r="S100" s="16">
        <v>17.13</v>
      </c>
      <c r="T100" s="16">
        <v>16.87</v>
      </c>
      <c r="U100" s="16">
        <v>17.07</v>
      </c>
      <c r="V100" t="s">
        <v>104</v>
      </c>
      <c r="W100" s="16">
        <v>16.940000000000001</v>
      </c>
      <c r="X100" s="16">
        <v>17.149999999999999</v>
      </c>
      <c r="Y100" s="16">
        <v>16.920000000000002</v>
      </c>
      <c r="Z100" s="16">
        <v>17.14</v>
      </c>
      <c r="AA100" t="s">
        <v>103</v>
      </c>
      <c r="AB100" s="16">
        <v>17.05</v>
      </c>
      <c r="AC100" s="16">
        <v>17.25</v>
      </c>
      <c r="AD100" s="16">
        <v>17.05</v>
      </c>
      <c r="AE100" s="16">
        <v>17.2</v>
      </c>
      <c r="AF100" t="s">
        <v>102</v>
      </c>
      <c r="AG100" s="16">
        <v>17.170000000000002</v>
      </c>
      <c r="AH100" s="16">
        <v>17.38</v>
      </c>
      <c r="AI100" s="16">
        <v>17.170000000000002</v>
      </c>
      <c r="AJ100" s="16">
        <v>17.38</v>
      </c>
      <c r="AK100" t="s">
        <v>101</v>
      </c>
      <c r="AL100" s="16">
        <v>17.440000000000001</v>
      </c>
      <c r="AM100" s="16">
        <v>17.55</v>
      </c>
      <c r="AN100" s="16">
        <v>17.43</v>
      </c>
      <c r="AO100" s="16">
        <v>17.55</v>
      </c>
      <c r="AP100" t="s">
        <v>100</v>
      </c>
      <c r="AQ100" s="16">
        <v>17.600000000000001</v>
      </c>
      <c r="AR100" s="16">
        <v>17.64</v>
      </c>
      <c r="AS100" s="16">
        <v>17.59</v>
      </c>
      <c r="AT100" s="16">
        <v>17.64</v>
      </c>
      <c r="AU100" t="s">
        <v>99</v>
      </c>
      <c r="AV100" s="16">
        <v>17.7</v>
      </c>
      <c r="AW100" s="16">
        <v>17.739999999999998</v>
      </c>
      <c r="AX100" s="16">
        <v>17.66</v>
      </c>
      <c r="AY100" s="16">
        <v>17.71</v>
      </c>
      <c r="AZ100" t="s">
        <v>98</v>
      </c>
      <c r="BA100" s="16">
        <v>17.559999999999999</v>
      </c>
      <c r="BB100" s="16">
        <v>17.63</v>
      </c>
      <c r="BC100" s="16">
        <v>17.559999999999999</v>
      </c>
      <c r="BD100" s="16">
        <v>17.63</v>
      </c>
      <c r="BE100" t="s">
        <v>97</v>
      </c>
      <c r="BF100" s="16">
        <v>17.38</v>
      </c>
      <c r="BG100" s="16">
        <v>17.559999999999999</v>
      </c>
      <c r="BH100" s="16">
        <v>17.38</v>
      </c>
      <c r="BI100" s="16">
        <v>17.559999999999999</v>
      </c>
      <c r="BJ100" t="s">
        <v>96</v>
      </c>
      <c r="BK100" s="16">
        <v>17.149999999999999</v>
      </c>
      <c r="BL100" s="16">
        <v>17.37</v>
      </c>
      <c r="BM100" s="16">
        <v>17.149999999999999</v>
      </c>
      <c r="BN100" s="16">
        <v>17.37</v>
      </c>
    </row>
    <row r="101" spans="1:66" x14ac:dyDescent="0.25">
      <c r="A101" s="17">
        <v>43787</v>
      </c>
      <c r="B101" t="s">
        <v>108</v>
      </c>
      <c r="C101" s="16">
        <v>18.579999999999998</v>
      </c>
      <c r="D101" s="16">
        <v>18.850000000000001</v>
      </c>
      <c r="E101" s="16">
        <v>18.27</v>
      </c>
      <c r="F101" s="16">
        <v>18.78</v>
      </c>
      <c r="G101" t="s">
        <v>107</v>
      </c>
      <c r="H101" s="16">
        <v>17.79</v>
      </c>
      <c r="I101" s="16">
        <v>18.36</v>
      </c>
      <c r="J101" s="16">
        <v>17.79</v>
      </c>
      <c r="K101" s="16">
        <v>18.3</v>
      </c>
      <c r="L101" t="s">
        <v>106</v>
      </c>
      <c r="M101" s="16">
        <v>17.29</v>
      </c>
      <c r="N101" s="16">
        <v>17.84</v>
      </c>
      <c r="O101" s="16">
        <v>17.29</v>
      </c>
      <c r="P101" s="16">
        <v>17.75</v>
      </c>
      <c r="Q101" t="s">
        <v>105</v>
      </c>
      <c r="R101" s="16">
        <v>17.14</v>
      </c>
      <c r="S101" s="16">
        <v>17.47</v>
      </c>
      <c r="T101" s="16">
        <v>17.05</v>
      </c>
      <c r="U101" s="16">
        <v>17.399999999999999</v>
      </c>
      <c r="V101" t="s">
        <v>104</v>
      </c>
      <c r="W101" s="16">
        <v>17.14</v>
      </c>
      <c r="X101" s="16">
        <v>17.350000000000001</v>
      </c>
      <c r="Y101" s="16">
        <v>17.11</v>
      </c>
      <c r="Z101" s="16">
        <v>17.32</v>
      </c>
      <c r="AA101" t="s">
        <v>103</v>
      </c>
      <c r="AB101" s="16">
        <v>17.23</v>
      </c>
      <c r="AC101" s="16">
        <v>17.329999999999998</v>
      </c>
      <c r="AD101" s="16">
        <v>17.2</v>
      </c>
      <c r="AE101" s="16">
        <v>17.309999999999999</v>
      </c>
      <c r="AF101" t="s">
        <v>102</v>
      </c>
      <c r="AG101" s="16">
        <v>17.38</v>
      </c>
      <c r="AH101" s="16">
        <v>17.41</v>
      </c>
      <c r="AI101" s="16">
        <v>17.32</v>
      </c>
      <c r="AJ101" s="16">
        <v>17.39</v>
      </c>
      <c r="AK101" t="s">
        <v>101</v>
      </c>
      <c r="AL101" s="16">
        <v>17.559999999999999</v>
      </c>
      <c r="AM101" s="16">
        <v>17.600000000000001</v>
      </c>
      <c r="AN101" s="16">
        <v>17.46</v>
      </c>
      <c r="AO101" s="16">
        <v>17.55</v>
      </c>
      <c r="AP101" t="s">
        <v>100</v>
      </c>
      <c r="AQ101" s="16">
        <v>17.579999999999998</v>
      </c>
      <c r="AR101" s="16">
        <v>17.649999999999999</v>
      </c>
      <c r="AS101" s="16">
        <v>17.55</v>
      </c>
      <c r="AT101" s="16">
        <v>17.62</v>
      </c>
      <c r="AU101" t="s">
        <v>99</v>
      </c>
      <c r="AV101" s="16">
        <v>17.68</v>
      </c>
      <c r="AW101" s="16">
        <v>17.73</v>
      </c>
      <c r="AX101" s="16">
        <v>17.64</v>
      </c>
      <c r="AY101" s="16">
        <v>17.71</v>
      </c>
      <c r="AZ101" t="s">
        <v>98</v>
      </c>
      <c r="BA101" s="16">
        <v>17.649999999999999</v>
      </c>
      <c r="BB101" s="16">
        <v>17.649999999999999</v>
      </c>
      <c r="BC101" s="16">
        <v>17.54</v>
      </c>
      <c r="BD101" s="16">
        <v>17.62</v>
      </c>
      <c r="BE101" t="s">
        <v>97</v>
      </c>
      <c r="BF101" s="16">
        <v>17.489999999999998</v>
      </c>
      <c r="BG101" s="16">
        <v>17.5</v>
      </c>
      <c r="BH101" s="16">
        <v>17.420000000000002</v>
      </c>
      <c r="BI101" s="16">
        <v>17.47</v>
      </c>
      <c r="BJ101" t="s">
        <v>96</v>
      </c>
      <c r="BK101" s="16">
        <v>17.350000000000001</v>
      </c>
      <c r="BL101" s="16">
        <v>17.350000000000001</v>
      </c>
      <c r="BM101" s="16">
        <v>17.21</v>
      </c>
      <c r="BN101" s="16">
        <v>17.25</v>
      </c>
    </row>
    <row r="102" spans="1:66" x14ac:dyDescent="0.25">
      <c r="A102" s="17">
        <v>43794</v>
      </c>
      <c r="B102" t="s">
        <v>108</v>
      </c>
      <c r="C102" s="16">
        <v>18.79</v>
      </c>
      <c r="D102" s="16">
        <v>19.399999999999999</v>
      </c>
      <c r="E102" s="16">
        <v>18.7</v>
      </c>
      <c r="F102" s="16">
        <v>19.3</v>
      </c>
      <c r="G102" t="s">
        <v>107</v>
      </c>
      <c r="H102" s="16">
        <v>18.37</v>
      </c>
      <c r="I102" s="16">
        <v>18.98</v>
      </c>
      <c r="J102" s="16">
        <v>18.29</v>
      </c>
      <c r="K102" s="16">
        <v>18.809999999999999</v>
      </c>
      <c r="L102" t="s">
        <v>106</v>
      </c>
      <c r="M102" s="16">
        <v>17.829999999999998</v>
      </c>
      <c r="N102" s="16">
        <v>18.329999999999998</v>
      </c>
      <c r="O102" s="16">
        <v>17.72</v>
      </c>
      <c r="P102" s="16">
        <v>18.13</v>
      </c>
      <c r="Q102" t="s">
        <v>105</v>
      </c>
      <c r="R102" s="16">
        <v>17.43</v>
      </c>
      <c r="S102" s="16">
        <v>17.84</v>
      </c>
      <c r="T102" s="16">
        <v>17.309999999999999</v>
      </c>
      <c r="U102" s="16">
        <v>17.73</v>
      </c>
      <c r="V102" t="s">
        <v>104</v>
      </c>
      <c r="W102" s="16">
        <v>17.34</v>
      </c>
      <c r="X102" s="16">
        <v>17.55</v>
      </c>
      <c r="Y102" s="16">
        <v>17.309999999999999</v>
      </c>
      <c r="Z102" s="16">
        <v>17.47</v>
      </c>
      <c r="AA102" t="s">
        <v>103</v>
      </c>
      <c r="AB102" s="16">
        <v>17.329999999999998</v>
      </c>
      <c r="AC102" s="16">
        <v>17.45</v>
      </c>
      <c r="AD102" s="16">
        <v>17.25</v>
      </c>
      <c r="AE102" s="16">
        <v>17.440000000000001</v>
      </c>
      <c r="AF102" t="s">
        <v>102</v>
      </c>
      <c r="AG102" s="16">
        <v>17.39</v>
      </c>
      <c r="AH102" s="16">
        <v>17.45</v>
      </c>
      <c r="AI102" s="16">
        <v>17.309999999999999</v>
      </c>
      <c r="AJ102" s="16">
        <v>17.420000000000002</v>
      </c>
      <c r="AK102" t="s">
        <v>101</v>
      </c>
      <c r="AL102" s="16">
        <v>17.55</v>
      </c>
      <c r="AM102" s="16">
        <v>17.55</v>
      </c>
      <c r="AN102" s="16">
        <v>17.45</v>
      </c>
      <c r="AO102" s="16">
        <v>17.55</v>
      </c>
      <c r="AP102" t="s">
        <v>100</v>
      </c>
      <c r="AQ102" s="16">
        <v>17.62</v>
      </c>
      <c r="AR102" s="16">
        <v>17.649999999999999</v>
      </c>
      <c r="AS102" s="16">
        <v>17.489999999999998</v>
      </c>
      <c r="AT102" s="16">
        <v>17.63</v>
      </c>
      <c r="AU102" t="s">
        <v>99</v>
      </c>
      <c r="AV102" s="16">
        <v>17.690000000000001</v>
      </c>
      <c r="AW102" s="16">
        <v>17.71</v>
      </c>
      <c r="AX102" s="16">
        <v>17.399999999999999</v>
      </c>
      <c r="AY102" s="16">
        <v>17.690000000000001</v>
      </c>
      <c r="AZ102" t="s">
        <v>98</v>
      </c>
      <c r="BA102" s="16">
        <v>17.600000000000001</v>
      </c>
      <c r="BB102" s="16">
        <v>17.600000000000001</v>
      </c>
      <c r="BC102" s="16">
        <v>17.46</v>
      </c>
      <c r="BD102" s="16">
        <v>17.559999999999999</v>
      </c>
      <c r="BE102" t="s">
        <v>97</v>
      </c>
      <c r="BF102" s="16">
        <v>17.47</v>
      </c>
      <c r="BG102" s="16">
        <v>17.559999999999999</v>
      </c>
      <c r="BH102" s="16">
        <v>17.43</v>
      </c>
      <c r="BI102" s="16">
        <v>17.489999999999998</v>
      </c>
      <c r="BJ102" t="s">
        <v>96</v>
      </c>
      <c r="BK102" s="16">
        <v>17.25</v>
      </c>
      <c r="BL102" s="16">
        <v>17.3</v>
      </c>
      <c r="BM102" s="16">
        <v>17.21</v>
      </c>
      <c r="BN102" s="16">
        <v>17.25</v>
      </c>
    </row>
    <row r="103" spans="1:66" x14ac:dyDescent="0.25">
      <c r="A103" s="17">
        <v>43801</v>
      </c>
      <c r="B103" t="s">
        <v>108</v>
      </c>
      <c r="C103" s="16">
        <v>19.32</v>
      </c>
      <c r="D103" s="16">
        <v>19.579999999999998</v>
      </c>
      <c r="E103" s="16">
        <v>19.16</v>
      </c>
      <c r="F103" s="16">
        <v>19.55</v>
      </c>
      <c r="G103" t="s">
        <v>107</v>
      </c>
      <c r="H103" s="16">
        <v>18.8</v>
      </c>
      <c r="I103" s="16">
        <v>19.03</v>
      </c>
      <c r="J103" s="16">
        <v>18.45</v>
      </c>
      <c r="K103" s="16">
        <v>18.62</v>
      </c>
      <c r="L103" t="s">
        <v>106</v>
      </c>
      <c r="M103" s="16">
        <v>18.149999999999999</v>
      </c>
      <c r="N103" s="16">
        <v>18.32</v>
      </c>
      <c r="O103" s="16">
        <v>17.649999999999999</v>
      </c>
      <c r="P103" s="16">
        <v>17.850000000000001</v>
      </c>
      <c r="Q103" t="s">
        <v>105</v>
      </c>
      <c r="R103" s="16">
        <v>17.760000000000002</v>
      </c>
      <c r="S103" s="16">
        <v>17.850000000000001</v>
      </c>
      <c r="T103" s="16">
        <v>17.29</v>
      </c>
      <c r="U103" s="16">
        <v>17.440000000000001</v>
      </c>
      <c r="V103" t="s">
        <v>104</v>
      </c>
      <c r="W103" s="16">
        <v>17.489999999999998</v>
      </c>
      <c r="X103" s="16">
        <v>17.54</v>
      </c>
      <c r="Y103" s="16">
        <v>17.170000000000002</v>
      </c>
      <c r="Z103" s="16">
        <v>17.25</v>
      </c>
      <c r="AA103" t="s">
        <v>103</v>
      </c>
      <c r="AB103" s="16">
        <v>17.45</v>
      </c>
      <c r="AC103" s="16">
        <v>17.48</v>
      </c>
      <c r="AD103" s="16">
        <v>17.149999999999999</v>
      </c>
      <c r="AE103" s="16">
        <v>17.23</v>
      </c>
      <c r="AF103" t="s">
        <v>102</v>
      </c>
      <c r="AG103" s="16">
        <v>17.489999999999998</v>
      </c>
      <c r="AH103" s="16">
        <v>17.5</v>
      </c>
      <c r="AI103" s="16">
        <v>17.22</v>
      </c>
      <c r="AJ103" s="16">
        <v>17.309999999999999</v>
      </c>
      <c r="AK103" t="s">
        <v>101</v>
      </c>
      <c r="AL103" s="16">
        <v>17.579999999999998</v>
      </c>
      <c r="AM103" s="16">
        <v>17.59</v>
      </c>
      <c r="AN103" s="16">
        <v>17.43</v>
      </c>
      <c r="AO103" s="16">
        <v>17.489999999999998</v>
      </c>
      <c r="AP103" t="s">
        <v>100</v>
      </c>
      <c r="AQ103" s="16">
        <v>17.63</v>
      </c>
      <c r="AR103" s="16">
        <v>17.68</v>
      </c>
      <c r="AS103" s="16">
        <v>17.5</v>
      </c>
      <c r="AT103" s="16">
        <v>17.600000000000001</v>
      </c>
      <c r="AU103" t="s">
        <v>99</v>
      </c>
      <c r="AV103" s="16">
        <v>17.690000000000001</v>
      </c>
      <c r="AW103" s="16">
        <v>17.72</v>
      </c>
      <c r="AX103" s="16">
        <v>17.55</v>
      </c>
      <c r="AY103" s="16">
        <v>17.7</v>
      </c>
      <c r="AZ103" t="s">
        <v>98</v>
      </c>
      <c r="BA103" s="16">
        <v>17.600000000000001</v>
      </c>
      <c r="BB103" s="16">
        <v>17.649999999999999</v>
      </c>
      <c r="BC103" s="16">
        <v>17.53</v>
      </c>
      <c r="BD103" s="16">
        <v>17.649999999999999</v>
      </c>
      <c r="BE103" t="s">
        <v>97</v>
      </c>
      <c r="BF103" s="16">
        <v>17.489999999999998</v>
      </c>
      <c r="BG103" s="16">
        <v>17.579999999999998</v>
      </c>
      <c r="BH103" s="16">
        <v>17.420000000000002</v>
      </c>
      <c r="BI103" s="16">
        <v>17.559999999999999</v>
      </c>
      <c r="BJ103" t="s">
        <v>96</v>
      </c>
      <c r="BK103" s="16">
        <v>17.25</v>
      </c>
      <c r="BL103" s="16">
        <v>17.37</v>
      </c>
      <c r="BM103" s="16">
        <v>17.22</v>
      </c>
      <c r="BN103" s="16">
        <v>17.37</v>
      </c>
    </row>
    <row r="104" spans="1:66" x14ac:dyDescent="0.25">
      <c r="A104" s="17">
        <v>43808</v>
      </c>
      <c r="B104" t="s">
        <v>108</v>
      </c>
      <c r="C104" s="16">
        <v>19.55</v>
      </c>
      <c r="D104" s="16">
        <v>19.78</v>
      </c>
      <c r="E104" s="16">
        <v>19.309999999999999</v>
      </c>
      <c r="F104" s="16">
        <v>19.399999999999999</v>
      </c>
      <c r="G104" t="s">
        <v>107</v>
      </c>
      <c r="H104" s="16">
        <v>18.670000000000002</v>
      </c>
      <c r="I104" s="16">
        <v>18.8</v>
      </c>
      <c r="J104" s="16">
        <v>18</v>
      </c>
      <c r="K104" s="16">
        <v>18.03</v>
      </c>
      <c r="L104" t="s">
        <v>106</v>
      </c>
      <c r="M104" s="16">
        <v>17.850000000000001</v>
      </c>
      <c r="N104" s="16">
        <v>17.98</v>
      </c>
      <c r="O104" s="16">
        <v>17.37</v>
      </c>
      <c r="P104" s="16">
        <v>17.600000000000001</v>
      </c>
      <c r="Q104" t="s">
        <v>105</v>
      </c>
      <c r="R104" s="16">
        <v>17.57</v>
      </c>
      <c r="S104" s="16">
        <v>17.57</v>
      </c>
      <c r="T104" s="16">
        <v>17.02</v>
      </c>
      <c r="U104" s="16">
        <v>17.16</v>
      </c>
      <c r="V104" t="s">
        <v>104</v>
      </c>
      <c r="W104" s="16">
        <v>17.3</v>
      </c>
      <c r="X104" s="16">
        <v>17.3</v>
      </c>
      <c r="Y104" s="16">
        <v>16.91</v>
      </c>
      <c r="Z104" s="16">
        <v>16.98</v>
      </c>
      <c r="AA104" t="s">
        <v>103</v>
      </c>
      <c r="AB104" s="16">
        <v>17.28</v>
      </c>
      <c r="AC104" s="16">
        <v>17.29</v>
      </c>
      <c r="AD104" s="16">
        <v>16.91</v>
      </c>
      <c r="AE104" s="16">
        <v>17.03</v>
      </c>
      <c r="AF104" t="s">
        <v>102</v>
      </c>
      <c r="AG104" s="16">
        <v>17.38</v>
      </c>
      <c r="AH104" s="16">
        <v>17.38</v>
      </c>
      <c r="AI104" s="16">
        <v>17.04</v>
      </c>
      <c r="AJ104" s="16">
        <v>17.13</v>
      </c>
      <c r="AK104" t="s">
        <v>101</v>
      </c>
      <c r="AL104" s="16">
        <v>17.489999999999998</v>
      </c>
      <c r="AM104" s="16">
        <v>17.53</v>
      </c>
      <c r="AN104" s="16">
        <v>17.3</v>
      </c>
      <c r="AO104" s="16">
        <v>17.39</v>
      </c>
      <c r="AP104" t="s">
        <v>100</v>
      </c>
      <c r="AQ104" s="16">
        <v>17.600000000000001</v>
      </c>
      <c r="AR104" s="16">
        <v>17.64</v>
      </c>
      <c r="AS104" s="16">
        <v>17.440000000000001</v>
      </c>
      <c r="AT104" s="16">
        <v>17.52</v>
      </c>
      <c r="AU104" t="s">
        <v>99</v>
      </c>
      <c r="AV104" s="16">
        <v>17.690000000000001</v>
      </c>
      <c r="AW104" s="16">
        <v>17.7</v>
      </c>
      <c r="AX104" s="16">
        <v>17.54</v>
      </c>
      <c r="AY104" s="16">
        <v>17.62</v>
      </c>
      <c r="AZ104" t="s">
        <v>98</v>
      </c>
      <c r="BA104" s="16">
        <v>17.68</v>
      </c>
      <c r="BB104" s="16">
        <v>17.68</v>
      </c>
      <c r="BC104" s="16">
        <v>17.47</v>
      </c>
      <c r="BD104" s="16">
        <v>17.53</v>
      </c>
      <c r="BE104" t="s">
        <v>97</v>
      </c>
      <c r="BF104" s="16">
        <v>17.600000000000001</v>
      </c>
      <c r="BG104" s="16">
        <v>17.600000000000001</v>
      </c>
      <c r="BH104" s="16">
        <v>17.440000000000001</v>
      </c>
      <c r="BI104" s="16">
        <v>17.48</v>
      </c>
      <c r="BJ104" t="s">
        <v>96</v>
      </c>
      <c r="BK104" s="16">
        <v>17.37</v>
      </c>
      <c r="BL104" s="16">
        <v>17.41</v>
      </c>
      <c r="BM104" s="16">
        <v>17.29</v>
      </c>
      <c r="BN104" s="16">
        <v>17.29</v>
      </c>
    </row>
    <row r="105" spans="1:66" x14ac:dyDescent="0.25">
      <c r="A105" s="17">
        <v>43815</v>
      </c>
      <c r="B105" t="s">
        <v>108</v>
      </c>
      <c r="C105" s="16">
        <v>19.41</v>
      </c>
      <c r="D105" s="16">
        <v>19.41</v>
      </c>
      <c r="E105" s="16">
        <v>19.329999999999998</v>
      </c>
      <c r="F105" s="16">
        <v>19.36</v>
      </c>
      <c r="G105" t="s">
        <v>107</v>
      </c>
      <c r="H105" s="16">
        <v>18</v>
      </c>
      <c r="I105" s="16">
        <v>18.010000000000002</v>
      </c>
      <c r="J105" s="16">
        <v>16.77</v>
      </c>
      <c r="K105" s="16">
        <v>17.36</v>
      </c>
      <c r="L105" t="s">
        <v>106</v>
      </c>
      <c r="M105" s="16">
        <v>17.52</v>
      </c>
      <c r="N105" s="16">
        <v>17.68</v>
      </c>
      <c r="O105" s="16">
        <v>16.96</v>
      </c>
      <c r="P105" s="16">
        <v>17.399999999999999</v>
      </c>
      <c r="Q105" t="s">
        <v>105</v>
      </c>
      <c r="R105" s="16">
        <v>17.07</v>
      </c>
      <c r="S105" s="16">
        <v>17.489999999999998</v>
      </c>
      <c r="T105" s="16">
        <v>16.8</v>
      </c>
      <c r="U105" s="16">
        <v>17.399999999999999</v>
      </c>
      <c r="V105" t="s">
        <v>104</v>
      </c>
      <c r="W105" s="16">
        <v>16.93</v>
      </c>
      <c r="X105" s="16">
        <v>17.34</v>
      </c>
      <c r="Y105" s="16">
        <v>16.77</v>
      </c>
      <c r="Z105" s="16">
        <v>17.29</v>
      </c>
      <c r="AA105" t="s">
        <v>103</v>
      </c>
      <c r="AB105" s="16">
        <v>16.97</v>
      </c>
      <c r="AC105" s="16">
        <v>17.29</v>
      </c>
      <c r="AD105" s="16">
        <v>16.850000000000001</v>
      </c>
      <c r="AE105" s="16">
        <v>17.25</v>
      </c>
      <c r="AF105" t="s">
        <v>102</v>
      </c>
      <c r="AG105" s="16">
        <v>17.059999999999999</v>
      </c>
      <c r="AH105" s="16">
        <v>17.37</v>
      </c>
      <c r="AI105" s="16">
        <v>16.96</v>
      </c>
      <c r="AJ105" s="16">
        <v>17.3</v>
      </c>
      <c r="AK105" t="s">
        <v>101</v>
      </c>
      <c r="AL105" s="16">
        <v>17.309999999999999</v>
      </c>
      <c r="AM105" s="16">
        <v>17.5</v>
      </c>
      <c r="AN105" s="16">
        <v>17.23</v>
      </c>
      <c r="AO105" s="16">
        <v>17.489999999999998</v>
      </c>
      <c r="AP105" t="s">
        <v>100</v>
      </c>
      <c r="AQ105" s="16">
        <v>17.57</v>
      </c>
      <c r="AR105" s="16">
        <v>17.600000000000001</v>
      </c>
      <c r="AS105" s="16">
        <v>17.38</v>
      </c>
      <c r="AT105" s="16">
        <v>17.600000000000001</v>
      </c>
      <c r="AU105" t="s">
        <v>99</v>
      </c>
      <c r="AV105" s="16">
        <v>17.62</v>
      </c>
      <c r="AW105" s="16">
        <v>17.690000000000001</v>
      </c>
      <c r="AX105" s="16">
        <v>17.46</v>
      </c>
      <c r="AY105" s="16">
        <v>17.68</v>
      </c>
      <c r="AZ105" t="s">
        <v>98</v>
      </c>
      <c r="BA105" s="16">
        <v>17.53</v>
      </c>
      <c r="BB105" s="16">
        <v>17.600000000000001</v>
      </c>
      <c r="BC105" s="16">
        <v>17.440000000000001</v>
      </c>
      <c r="BD105" s="16">
        <v>17.600000000000001</v>
      </c>
      <c r="BE105" t="s">
        <v>97</v>
      </c>
      <c r="BF105" s="16">
        <v>17.43</v>
      </c>
      <c r="BG105" s="16">
        <v>17.5</v>
      </c>
      <c r="BH105" s="16">
        <v>17.329999999999998</v>
      </c>
      <c r="BI105" s="16">
        <v>17.5</v>
      </c>
      <c r="BJ105" t="s">
        <v>96</v>
      </c>
      <c r="BK105" s="16">
        <v>17.21</v>
      </c>
      <c r="BL105" s="16">
        <v>17.27</v>
      </c>
      <c r="BM105" s="16">
        <v>17.16</v>
      </c>
      <c r="BN105" s="16">
        <v>17.25</v>
      </c>
    </row>
    <row r="106" spans="1:66" x14ac:dyDescent="0.25">
      <c r="A106" s="17">
        <v>43822</v>
      </c>
      <c r="B106" t="s">
        <v>108</v>
      </c>
      <c r="C106" s="16">
        <v>19.36</v>
      </c>
      <c r="D106" s="16">
        <v>19.39</v>
      </c>
      <c r="E106" s="16">
        <v>19.27</v>
      </c>
      <c r="F106" s="16">
        <v>19.3</v>
      </c>
      <c r="G106" t="s">
        <v>107</v>
      </c>
      <c r="H106" s="16">
        <v>17.36</v>
      </c>
      <c r="I106" s="16">
        <v>17.48</v>
      </c>
      <c r="J106" s="16">
        <v>16.899999999999999</v>
      </c>
      <c r="K106" s="16">
        <v>17.100000000000001</v>
      </c>
      <c r="L106" t="s">
        <v>106</v>
      </c>
      <c r="M106" s="16">
        <v>17.489999999999998</v>
      </c>
      <c r="N106" s="16">
        <v>17.489999999999998</v>
      </c>
      <c r="O106" s="16">
        <v>16.98</v>
      </c>
      <c r="P106" s="16">
        <v>17.13</v>
      </c>
      <c r="Q106" t="s">
        <v>105</v>
      </c>
      <c r="R106" s="16">
        <v>17.47</v>
      </c>
      <c r="S106" s="16">
        <v>17.48</v>
      </c>
      <c r="T106" s="16">
        <v>17.149999999999999</v>
      </c>
      <c r="U106" s="16">
        <v>17.28</v>
      </c>
      <c r="V106" t="s">
        <v>104</v>
      </c>
      <c r="W106" s="16">
        <v>17.329999999999998</v>
      </c>
      <c r="X106" s="16">
        <v>17.39</v>
      </c>
      <c r="Y106" s="16">
        <v>17.149999999999999</v>
      </c>
      <c r="Z106" s="16">
        <v>17.239999999999998</v>
      </c>
      <c r="AA106" t="s">
        <v>103</v>
      </c>
      <c r="AB106" s="16">
        <v>17.32</v>
      </c>
      <c r="AC106" s="16">
        <v>17.350000000000001</v>
      </c>
      <c r="AD106" s="16">
        <v>17.190000000000001</v>
      </c>
      <c r="AE106" s="16">
        <v>17.22</v>
      </c>
      <c r="AF106" t="s">
        <v>102</v>
      </c>
      <c r="AG106" s="16">
        <v>17.34</v>
      </c>
      <c r="AH106" s="16">
        <v>17.38</v>
      </c>
      <c r="AI106" s="16">
        <v>17.190000000000001</v>
      </c>
      <c r="AJ106" s="16">
        <v>17.25</v>
      </c>
      <c r="AK106" t="s">
        <v>101</v>
      </c>
      <c r="AL106" s="16">
        <v>17.5</v>
      </c>
      <c r="AM106" s="16">
        <v>17.5</v>
      </c>
      <c r="AN106" s="16">
        <v>17.440000000000001</v>
      </c>
      <c r="AO106" s="16">
        <v>17.45</v>
      </c>
      <c r="AP106" t="s">
        <v>100</v>
      </c>
      <c r="AQ106" s="16">
        <v>17.600000000000001</v>
      </c>
      <c r="AR106" s="16">
        <v>17.600000000000001</v>
      </c>
      <c r="AS106" s="16">
        <v>17.57</v>
      </c>
      <c r="AT106" s="16">
        <v>17.57</v>
      </c>
      <c r="AU106" t="s">
        <v>99</v>
      </c>
      <c r="AV106" s="16">
        <v>17.68</v>
      </c>
      <c r="AW106" s="16">
        <v>17.68</v>
      </c>
      <c r="AX106" s="16">
        <v>17.670000000000002</v>
      </c>
      <c r="AY106" s="16">
        <v>17.68</v>
      </c>
      <c r="AZ106" t="s">
        <v>98</v>
      </c>
      <c r="BA106" s="16">
        <v>17.600000000000001</v>
      </c>
      <c r="BB106" s="16">
        <v>17.600000000000001</v>
      </c>
      <c r="BC106" s="16">
        <v>17.600000000000001</v>
      </c>
      <c r="BD106" s="16">
        <v>17.600000000000001</v>
      </c>
      <c r="BE106" t="s">
        <v>97</v>
      </c>
      <c r="BF106" s="16">
        <v>17.5</v>
      </c>
      <c r="BG106" s="16">
        <v>17.5</v>
      </c>
      <c r="BH106" s="16">
        <v>17.5</v>
      </c>
      <c r="BI106" s="16">
        <v>17.5</v>
      </c>
      <c r="BJ106" t="s">
        <v>96</v>
      </c>
      <c r="BK106" s="16">
        <v>17.25</v>
      </c>
      <c r="BL106" s="16">
        <v>17.25</v>
      </c>
      <c r="BM106" s="16">
        <v>17.25</v>
      </c>
      <c r="BN106" s="16">
        <v>17.25</v>
      </c>
    </row>
    <row r="107" spans="1:66" x14ac:dyDescent="0.25">
      <c r="A107" s="17">
        <v>43829</v>
      </c>
      <c r="B107" t="s">
        <v>108</v>
      </c>
      <c r="C107" s="16">
        <v>19.3</v>
      </c>
      <c r="D107" s="16">
        <v>19.329999999999998</v>
      </c>
      <c r="E107" s="16">
        <v>19.3</v>
      </c>
      <c r="F107" s="16">
        <v>19.32</v>
      </c>
      <c r="G107" t="s">
        <v>107</v>
      </c>
      <c r="H107" s="16">
        <v>17.100000000000001</v>
      </c>
      <c r="I107" s="16">
        <v>17.41</v>
      </c>
      <c r="J107" s="16">
        <v>16.87</v>
      </c>
      <c r="K107" s="16">
        <v>16.93</v>
      </c>
      <c r="L107" t="s">
        <v>106</v>
      </c>
      <c r="M107" s="16">
        <v>17.12</v>
      </c>
      <c r="N107" s="16">
        <v>17.45</v>
      </c>
      <c r="O107" s="16">
        <v>17</v>
      </c>
      <c r="P107" s="16">
        <v>17.02</v>
      </c>
      <c r="Q107" t="s">
        <v>105</v>
      </c>
      <c r="R107" s="16">
        <v>17.28</v>
      </c>
      <c r="S107" s="16">
        <v>17.47</v>
      </c>
      <c r="T107" s="16">
        <v>17.2</v>
      </c>
      <c r="U107" s="16">
        <v>17.25</v>
      </c>
      <c r="V107" t="s">
        <v>104</v>
      </c>
      <c r="W107" s="16">
        <v>17.23</v>
      </c>
      <c r="X107" s="16">
        <v>17.39</v>
      </c>
      <c r="Y107" s="16">
        <v>17.170000000000002</v>
      </c>
      <c r="Z107" s="16">
        <v>17.23</v>
      </c>
      <c r="AA107" t="s">
        <v>103</v>
      </c>
      <c r="AB107" s="16">
        <v>17.27</v>
      </c>
      <c r="AC107" s="16">
        <v>17.350000000000001</v>
      </c>
      <c r="AD107" s="16">
        <v>17.21</v>
      </c>
      <c r="AE107" s="16">
        <v>17.21</v>
      </c>
      <c r="AF107" t="s">
        <v>102</v>
      </c>
      <c r="AG107" s="16">
        <v>17.32</v>
      </c>
      <c r="AH107" s="16">
        <v>17.399999999999999</v>
      </c>
      <c r="AI107" s="16">
        <v>17.27</v>
      </c>
      <c r="AJ107" s="16">
        <v>17.32</v>
      </c>
      <c r="AK107" t="s">
        <v>101</v>
      </c>
      <c r="AL107" s="16">
        <v>17.510000000000002</v>
      </c>
      <c r="AM107" s="16">
        <v>17.55</v>
      </c>
      <c r="AN107" s="16">
        <v>17.47</v>
      </c>
      <c r="AO107" s="16">
        <v>17.48</v>
      </c>
      <c r="AP107" t="s">
        <v>100</v>
      </c>
      <c r="AQ107" s="16">
        <v>17.57</v>
      </c>
      <c r="AR107" s="16">
        <v>17.62</v>
      </c>
      <c r="AS107" s="16">
        <v>17.559999999999999</v>
      </c>
      <c r="AT107" s="16">
        <v>17.559999999999999</v>
      </c>
      <c r="AU107" t="s">
        <v>99</v>
      </c>
      <c r="AV107" s="16">
        <v>17.68</v>
      </c>
      <c r="AW107" s="16">
        <v>17.7</v>
      </c>
      <c r="AX107" s="16">
        <v>17.62</v>
      </c>
      <c r="AY107" s="16">
        <v>17.649999999999999</v>
      </c>
      <c r="AZ107" t="s">
        <v>98</v>
      </c>
      <c r="BA107" s="16">
        <v>17.600000000000001</v>
      </c>
      <c r="BB107" s="16">
        <v>17.66</v>
      </c>
      <c r="BC107" s="16">
        <v>17.55</v>
      </c>
      <c r="BD107" s="16">
        <v>17.57</v>
      </c>
      <c r="BE107" t="s">
        <v>97</v>
      </c>
      <c r="BF107" s="16">
        <v>17.52</v>
      </c>
      <c r="BG107" s="16">
        <v>17.579999999999998</v>
      </c>
      <c r="BH107" s="16">
        <v>17.45</v>
      </c>
      <c r="BI107" s="16">
        <v>17.48</v>
      </c>
      <c r="BJ107" t="s">
        <v>96</v>
      </c>
      <c r="BK107" s="16">
        <v>17.29</v>
      </c>
      <c r="BL107" s="16">
        <v>17.32</v>
      </c>
      <c r="BM107" s="16">
        <v>17.260000000000002</v>
      </c>
      <c r="BN107" s="16">
        <v>17.260000000000002</v>
      </c>
    </row>
    <row r="108" spans="1:66" x14ac:dyDescent="0.25">
      <c r="A108" s="17">
        <v>43836</v>
      </c>
      <c r="C108" s="16"/>
      <c r="D108" s="16"/>
      <c r="E108" s="16"/>
      <c r="F108" s="16"/>
      <c r="G108" t="s">
        <v>107</v>
      </c>
      <c r="H108" s="16">
        <v>16.95</v>
      </c>
      <c r="I108" s="16">
        <v>17.149999999999999</v>
      </c>
      <c r="J108" s="16">
        <v>16.86</v>
      </c>
      <c r="K108" s="16">
        <v>17.03</v>
      </c>
      <c r="L108" t="s">
        <v>106</v>
      </c>
      <c r="M108" s="16">
        <v>17.02</v>
      </c>
      <c r="N108" s="16">
        <v>17.329999999999998</v>
      </c>
      <c r="O108" s="16">
        <v>16.78</v>
      </c>
      <c r="P108" s="16">
        <v>16.98</v>
      </c>
      <c r="Q108" t="s">
        <v>105</v>
      </c>
      <c r="R108" s="16">
        <v>17.2</v>
      </c>
      <c r="S108" s="16">
        <v>17.46</v>
      </c>
      <c r="T108" s="16">
        <v>17.149999999999999</v>
      </c>
      <c r="U108" s="16">
        <v>17.309999999999999</v>
      </c>
      <c r="V108" t="s">
        <v>104</v>
      </c>
      <c r="W108" s="16">
        <v>17.2</v>
      </c>
      <c r="X108" s="16">
        <v>17.399999999999999</v>
      </c>
      <c r="Y108" s="16">
        <v>17.149999999999999</v>
      </c>
      <c r="Z108" s="16">
        <v>17.32</v>
      </c>
      <c r="AA108" t="s">
        <v>103</v>
      </c>
      <c r="AB108" s="16">
        <v>17.23</v>
      </c>
      <c r="AC108" s="16">
        <v>17.350000000000001</v>
      </c>
      <c r="AD108" s="16">
        <v>17.21</v>
      </c>
      <c r="AE108" s="16">
        <v>17.309999999999999</v>
      </c>
      <c r="AF108" t="s">
        <v>102</v>
      </c>
      <c r="AG108" s="16">
        <v>17.350000000000001</v>
      </c>
      <c r="AH108" s="16">
        <v>17.43</v>
      </c>
      <c r="AI108" s="16">
        <v>17.309999999999999</v>
      </c>
      <c r="AJ108" s="16">
        <v>17.43</v>
      </c>
      <c r="AK108" t="s">
        <v>101</v>
      </c>
      <c r="AL108" s="16">
        <v>17.48</v>
      </c>
      <c r="AM108" s="16">
        <v>17.579999999999998</v>
      </c>
      <c r="AN108" s="16">
        <v>17.440000000000001</v>
      </c>
      <c r="AO108" s="16">
        <v>17.54</v>
      </c>
      <c r="AP108" t="s">
        <v>100</v>
      </c>
      <c r="AQ108" s="16">
        <v>17.559999999999999</v>
      </c>
      <c r="AR108" s="16">
        <v>17.66</v>
      </c>
      <c r="AS108" s="16">
        <v>17.559999999999999</v>
      </c>
      <c r="AT108" s="16">
        <v>17.64</v>
      </c>
      <c r="AU108" t="s">
        <v>99</v>
      </c>
      <c r="AV108" s="16">
        <v>17.61</v>
      </c>
      <c r="AW108" s="16">
        <v>17.7</v>
      </c>
      <c r="AX108" s="16">
        <v>17.59</v>
      </c>
      <c r="AY108" s="16">
        <v>17.7</v>
      </c>
      <c r="AZ108" t="s">
        <v>98</v>
      </c>
      <c r="BA108" s="16">
        <v>17.579999999999998</v>
      </c>
      <c r="BB108" s="16">
        <v>17.670000000000002</v>
      </c>
      <c r="BC108" s="16">
        <v>17.55</v>
      </c>
      <c r="BD108" s="16">
        <v>17.670000000000002</v>
      </c>
      <c r="BE108" t="s">
        <v>97</v>
      </c>
      <c r="BF108" s="16">
        <v>17.52</v>
      </c>
      <c r="BG108" s="16">
        <v>17.62</v>
      </c>
      <c r="BH108" s="16">
        <v>17.52</v>
      </c>
      <c r="BI108" s="16">
        <v>17.59</v>
      </c>
      <c r="BJ108" t="s">
        <v>96</v>
      </c>
      <c r="BK108" s="16">
        <v>17.260000000000002</v>
      </c>
      <c r="BL108" s="16">
        <v>17.399999999999999</v>
      </c>
      <c r="BM108" s="16">
        <v>17.260000000000002</v>
      </c>
      <c r="BN108" s="16">
        <v>17.34</v>
      </c>
    </row>
    <row r="109" spans="1:66" x14ac:dyDescent="0.25">
      <c r="A109" s="17">
        <v>43843</v>
      </c>
      <c r="C109" s="16"/>
      <c r="D109" s="16"/>
      <c r="E109" s="16"/>
      <c r="F109" s="16"/>
      <c r="G109" t="s">
        <v>107</v>
      </c>
      <c r="H109" s="16">
        <v>17.02</v>
      </c>
      <c r="I109" s="16">
        <v>17.03</v>
      </c>
      <c r="J109" s="16">
        <v>16.91</v>
      </c>
      <c r="K109" s="16">
        <v>17.010000000000002</v>
      </c>
      <c r="L109" t="s">
        <v>106</v>
      </c>
      <c r="M109" s="16">
        <v>16.98</v>
      </c>
      <c r="N109" s="16">
        <v>17.579999999999998</v>
      </c>
      <c r="O109" s="16">
        <v>16.75</v>
      </c>
      <c r="P109" s="16">
        <v>17.43</v>
      </c>
      <c r="Q109" t="s">
        <v>105</v>
      </c>
      <c r="R109" s="16">
        <v>17.36</v>
      </c>
      <c r="S109" s="16">
        <v>17.75</v>
      </c>
      <c r="T109" s="16">
        <v>17.12</v>
      </c>
      <c r="U109" s="16">
        <v>17.62</v>
      </c>
      <c r="V109" t="s">
        <v>104</v>
      </c>
      <c r="W109" s="16">
        <v>17.32</v>
      </c>
      <c r="X109" s="16">
        <v>17.63</v>
      </c>
      <c r="Y109" s="16">
        <v>17.21</v>
      </c>
      <c r="Z109" s="16">
        <v>17.510000000000002</v>
      </c>
      <c r="AA109" t="s">
        <v>103</v>
      </c>
      <c r="AB109" s="16">
        <v>17.34</v>
      </c>
      <c r="AC109" s="16">
        <v>17.55</v>
      </c>
      <c r="AD109" s="16">
        <v>17.23</v>
      </c>
      <c r="AE109" s="16">
        <v>17.48</v>
      </c>
      <c r="AF109" t="s">
        <v>102</v>
      </c>
      <c r="AG109" s="16">
        <v>17.41</v>
      </c>
      <c r="AH109" s="16">
        <v>17.649999999999999</v>
      </c>
      <c r="AI109" s="16">
        <v>17.37</v>
      </c>
      <c r="AJ109" s="16">
        <v>17.579999999999998</v>
      </c>
      <c r="AK109" t="s">
        <v>101</v>
      </c>
      <c r="AL109" s="16">
        <v>17.579999999999998</v>
      </c>
      <c r="AM109" s="16">
        <v>17.75</v>
      </c>
      <c r="AN109" s="16">
        <v>17.54</v>
      </c>
      <c r="AO109" s="16">
        <v>17.73</v>
      </c>
      <c r="AP109" t="s">
        <v>100</v>
      </c>
      <c r="AQ109" s="16">
        <v>17.68</v>
      </c>
      <c r="AR109" s="16">
        <v>17.809999999999999</v>
      </c>
      <c r="AS109" s="16">
        <v>17.63</v>
      </c>
      <c r="AT109" s="16">
        <v>17.8</v>
      </c>
      <c r="AU109" t="s">
        <v>99</v>
      </c>
      <c r="AV109" s="16">
        <v>17.7</v>
      </c>
      <c r="AW109" s="16">
        <v>17.899999999999999</v>
      </c>
      <c r="AX109" s="16">
        <v>17.68</v>
      </c>
      <c r="AY109" s="16">
        <v>17.89</v>
      </c>
      <c r="AZ109" t="s">
        <v>98</v>
      </c>
      <c r="BA109" s="16">
        <v>17.690000000000001</v>
      </c>
      <c r="BB109" s="16">
        <v>17.850000000000001</v>
      </c>
      <c r="BC109" s="16">
        <v>17.62</v>
      </c>
      <c r="BD109" s="16">
        <v>17.809999999999999</v>
      </c>
      <c r="BE109" t="s">
        <v>97</v>
      </c>
      <c r="BF109" s="16">
        <v>17.64</v>
      </c>
      <c r="BG109" s="16">
        <v>17.77</v>
      </c>
      <c r="BH109" s="16">
        <v>17.59</v>
      </c>
      <c r="BI109" s="16">
        <v>17.77</v>
      </c>
      <c r="BJ109" t="s">
        <v>96</v>
      </c>
      <c r="BK109" s="16">
        <v>17.38</v>
      </c>
      <c r="BL109" s="16">
        <v>17.53</v>
      </c>
      <c r="BM109" s="16">
        <v>17.329999999999998</v>
      </c>
      <c r="BN109" s="16">
        <v>17.52</v>
      </c>
    </row>
    <row r="110" spans="1:66" x14ac:dyDescent="0.25">
      <c r="A110" s="17">
        <v>43850</v>
      </c>
      <c r="C110" s="16"/>
      <c r="D110" s="16"/>
      <c r="E110" s="16"/>
      <c r="F110" s="16"/>
      <c r="G110" t="s">
        <v>107</v>
      </c>
      <c r="H110" s="16">
        <v>17.02</v>
      </c>
      <c r="I110" s="16">
        <v>17.05</v>
      </c>
      <c r="J110" s="16">
        <v>16.989999999999998</v>
      </c>
      <c r="K110" s="16">
        <v>17.04</v>
      </c>
      <c r="L110" t="s">
        <v>106</v>
      </c>
      <c r="M110" s="16">
        <v>17.45</v>
      </c>
      <c r="N110" s="16">
        <v>18.28</v>
      </c>
      <c r="O110" s="16">
        <v>17.329999999999998</v>
      </c>
      <c r="P110" s="16">
        <v>18</v>
      </c>
      <c r="Q110" t="s">
        <v>105</v>
      </c>
      <c r="R110" s="16">
        <v>17.68</v>
      </c>
      <c r="S110" s="16">
        <v>18.52</v>
      </c>
      <c r="T110" s="16">
        <v>17.54</v>
      </c>
      <c r="U110" s="16">
        <v>18.25</v>
      </c>
      <c r="V110" t="s">
        <v>104</v>
      </c>
      <c r="W110" s="16">
        <v>17.62</v>
      </c>
      <c r="X110" s="16">
        <v>18.239999999999998</v>
      </c>
      <c r="Y110" s="16">
        <v>17.54</v>
      </c>
      <c r="Z110" s="16">
        <v>18</v>
      </c>
      <c r="AA110" t="s">
        <v>103</v>
      </c>
      <c r="AB110" s="16">
        <v>17.52</v>
      </c>
      <c r="AC110" s="16">
        <v>18.04</v>
      </c>
      <c r="AD110" s="16">
        <v>17.5</v>
      </c>
      <c r="AE110" s="16">
        <v>17.82</v>
      </c>
      <c r="AF110" t="s">
        <v>102</v>
      </c>
      <c r="AG110" s="16">
        <v>17.63</v>
      </c>
      <c r="AH110" s="16">
        <v>18.02</v>
      </c>
      <c r="AI110" s="16">
        <v>17.600000000000001</v>
      </c>
      <c r="AJ110" s="16">
        <v>17.82</v>
      </c>
      <c r="AK110" t="s">
        <v>101</v>
      </c>
      <c r="AL110" s="16">
        <v>17.75</v>
      </c>
      <c r="AM110" s="16">
        <v>18.14</v>
      </c>
      <c r="AN110" s="16">
        <v>17.75</v>
      </c>
      <c r="AO110" s="16">
        <v>17.97</v>
      </c>
      <c r="AP110" t="s">
        <v>100</v>
      </c>
      <c r="AQ110" s="16">
        <v>17.850000000000001</v>
      </c>
      <c r="AR110" s="16">
        <v>18.2</v>
      </c>
      <c r="AS110" s="16">
        <v>17.850000000000001</v>
      </c>
      <c r="AT110" s="16">
        <v>18</v>
      </c>
      <c r="AU110" t="s">
        <v>99</v>
      </c>
      <c r="AV110" s="16">
        <v>17.899999999999999</v>
      </c>
      <c r="AW110" s="16">
        <v>18.25</v>
      </c>
      <c r="AX110" s="16">
        <v>17.899999999999999</v>
      </c>
      <c r="AY110" s="16">
        <v>18.079999999999998</v>
      </c>
      <c r="AZ110" t="s">
        <v>98</v>
      </c>
      <c r="BA110" s="16">
        <v>17.850000000000001</v>
      </c>
      <c r="BB110" s="16">
        <v>18.149999999999999</v>
      </c>
      <c r="BC110" s="16">
        <v>17.850000000000001</v>
      </c>
      <c r="BD110" s="16">
        <v>18.04</v>
      </c>
      <c r="BE110" t="s">
        <v>97</v>
      </c>
      <c r="BF110" s="16">
        <v>17.850000000000001</v>
      </c>
      <c r="BG110" s="16">
        <v>18.100000000000001</v>
      </c>
      <c r="BH110" s="16">
        <v>17.850000000000001</v>
      </c>
      <c r="BI110" s="16">
        <v>18</v>
      </c>
      <c r="BJ110" t="s">
        <v>96</v>
      </c>
      <c r="BK110" s="16">
        <v>17.52</v>
      </c>
      <c r="BL110" s="16">
        <v>17.899999999999999</v>
      </c>
      <c r="BM110" s="16">
        <v>17.52</v>
      </c>
      <c r="BN110" s="16">
        <v>17.829999999999998</v>
      </c>
    </row>
    <row r="111" spans="1:66" x14ac:dyDescent="0.25">
      <c r="A111" s="17">
        <v>43857</v>
      </c>
      <c r="C111" s="16"/>
      <c r="D111" s="16"/>
      <c r="E111" s="16"/>
      <c r="F111" s="16"/>
      <c r="G111" t="s">
        <v>107</v>
      </c>
      <c r="H111" s="16">
        <v>17.02</v>
      </c>
      <c r="I111" s="16">
        <v>17.059999999999999</v>
      </c>
      <c r="J111" s="16">
        <v>17.02</v>
      </c>
      <c r="K111" s="16">
        <v>17.04</v>
      </c>
      <c r="L111" t="s">
        <v>106</v>
      </c>
      <c r="M111" s="16">
        <v>17.91</v>
      </c>
      <c r="N111" s="16">
        <v>17.97</v>
      </c>
      <c r="O111" s="16">
        <v>17.13</v>
      </c>
      <c r="P111" s="16">
        <v>17.14</v>
      </c>
      <c r="Q111" t="s">
        <v>105</v>
      </c>
      <c r="R111" s="16">
        <v>18.25</v>
      </c>
      <c r="S111" s="16">
        <v>18.25</v>
      </c>
      <c r="T111" s="16">
        <v>17.5</v>
      </c>
      <c r="U111" s="16">
        <v>17.75</v>
      </c>
      <c r="V111" t="s">
        <v>104</v>
      </c>
      <c r="W111" s="16">
        <v>17.87</v>
      </c>
      <c r="X111" s="16">
        <v>17.93</v>
      </c>
      <c r="Y111" s="16">
        <v>17.37</v>
      </c>
      <c r="Z111" s="16">
        <v>17.57</v>
      </c>
      <c r="AA111" t="s">
        <v>103</v>
      </c>
      <c r="AB111" s="16">
        <v>17.71</v>
      </c>
      <c r="AC111" s="16">
        <v>17.739999999999998</v>
      </c>
      <c r="AD111" s="16">
        <v>17.3</v>
      </c>
      <c r="AE111" s="16">
        <v>17.45</v>
      </c>
      <c r="AF111" t="s">
        <v>102</v>
      </c>
      <c r="AG111" s="16">
        <v>17.690000000000001</v>
      </c>
      <c r="AH111" s="16">
        <v>17.75</v>
      </c>
      <c r="AI111" s="16">
        <v>17.36</v>
      </c>
      <c r="AJ111" s="16">
        <v>17.52</v>
      </c>
      <c r="AK111" t="s">
        <v>101</v>
      </c>
      <c r="AL111" s="16">
        <v>17.8</v>
      </c>
      <c r="AM111" s="16">
        <v>17.91</v>
      </c>
      <c r="AN111" s="16">
        <v>17.59</v>
      </c>
      <c r="AO111" s="16">
        <v>17.72</v>
      </c>
      <c r="AP111" t="s">
        <v>100</v>
      </c>
      <c r="AQ111" s="16">
        <v>17.940000000000001</v>
      </c>
      <c r="AR111" s="16">
        <v>17.96</v>
      </c>
      <c r="AS111" s="16">
        <v>17.649999999999999</v>
      </c>
      <c r="AT111" s="16">
        <v>17.78</v>
      </c>
      <c r="AU111" t="s">
        <v>99</v>
      </c>
      <c r="AV111" s="16">
        <v>18.010000000000002</v>
      </c>
      <c r="AW111" s="16">
        <v>18.04</v>
      </c>
      <c r="AX111" s="16">
        <v>17.77</v>
      </c>
      <c r="AY111" s="16">
        <v>17.87</v>
      </c>
      <c r="AZ111" t="s">
        <v>98</v>
      </c>
      <c r="BA111" s="16">
        <v>18.03</v>
      </c>
      <c r="BB111" s="16">
        <v>18.03</v>
      </c>
      <c r="BC111" s="16">
        <v>17.79</v>
      </c>
      <c r="BD111" s="16">
        <v>17.88</v>
      </c>
      <c r="BE111" t="s">
        <v>97</v>
      </c>
      <c r="BF111" s="16">
        <v>18</v>
      </c>
      <c r="BG111" s="16">
        <v>18</v>
      </c>
      <c r="BH111" s="16">
        <v>17.71</v>
      </c>
      <c r="BI111" s="16">
        <v>17.82</v>
      </c>
      <c r="BJ111" t="s">
        <v>96</v>
      </c>
      <c r="BK111" s="16">
        <v>17.829999999999998</v>
      </c>
      <c r="BL111" s="16">
        <v>17.829999999999998</v>
      </c>
      <c r="BM111" s="16">
        <v>17.45</v>
      </c>
      <c r="BN111" s="16">
        <v>17.55</v>
      </c>
    </row>
    <row r="112" spans="1:66" x14ac:dyDescent="0.25">
      <c r="A112" s="17">
        <v>43864</v>
      </c>
      <c r="C112" s="16"/>
      <c r="D112" s="16"/>
      <c r="E112" s="16"/>
      <c r="F112" s="16"/>
      <c r="G112" t="s">
        <v>107</v>
      </c>
      <c r="H112" s="16">
        <v>17.02</v>
      </c>
      <c r="I112" s="16">
        <v>17.05</v>
      </c>
      <c r="J112" s="16">
        <v>17.02</v>
      </c>
      <c r="K112" s="16">
        <v>17.05</v>
      </c>
      <c r="L112" t="s">
        <v>106</v>
      </c>
      <c r="M112" s="16">
        <v>17.21</v>
      </c>
      <c r="N112" s="16">
        <v>17.23</v>
      </c>
      <c r="O112" s="16">
        <v>16.829999999999998</v>
      </c>
      <c r="P112" s="16">
        <v>17.059999999999999</v>
      </c>
      <c r="Q112" t="s">
        <v>105</v>
      </c>
      <c r="R112" s="16">
        <v>17.7</v>
      </c>
      <c r="S112" s="16">
        <v>17.73</v>
      </c>
      <c r="T112" s="16">
        <v>17</v>
      </c>
      <c r="U112" s="16">
        <v>17.420000000000002</v>
      </c>
      <c r="V112" t="s">
        <v>104</v>
      </c>
      <c r="W112" s="16">
        <v>17.54</v>
      </c>
      <c r="X112" s="16">
        <v>17.54</v>
      </c>
      <c r="Y112" s="16">
        <v>17.09</v>
      </c>
      <c r="Z112" s="16">
        <v>17.5</v>
      </c>
      <c r="AA112" t="s">
        <v>103</v>
      </c>
      <c r="AB112" s="16">
        <v>17.350000000000001</v>
      </c>
      <c r="AC112" s="16">
        <v>17.46</v>
      </c>
      <c r="AD112" s="16">
        <v>16.96</v>
      </c>
      <c r="AE112" s="16">
        <v>17.45</v>
      </c>
      <c r="AF112" t="s">
        <v>102</v>
      </c>
      <c r="AG112" s="16">
        <v>17.47</v>
      </c>
      <c r="AH112" s="16">
        <v>17.57</v>
      </c>
      <c r="AI112" s="16">
        <v>17.079999999999998</v>
      </c>
      <c r="AJ112" s="16">
        <v>17.54</v>
      </c>
      <c r="AK112" t="s">
        <v>101</v>
      </c>
      <c r="AL112" s="16">
        <v>17.63</v>
      </c>
      <c r="AM112" s="16">
        <v>17.8</v>
      </c>
      <c r="AN112" s="16">
        <v>17.350000000000001</v>
      </c>
      <c r="AO112" s="16">
        <v>17.760000000000002</v>
      </c>
      <c r="AP112" t="s">
        <v>100</v>
      </c>
      <c r="AQ112" s="16">
        <v>17.739999999999998</v>
      </c>
      <c r="AR112" s="16">
        <v>17.850000000000001</v>
      </c>
      <c r="AS112" s="16">
        <v>17.43</v>
      </c>
      <c r="AT112" s="16">
        <v>17.84</v>
      </c>
      <c r="AU112" t="s">
        <v>99</v>
      </c>
      <c r="AV112" s="16">
        <v>17.829999999999998</v>
      </c>
      <c r="AW112" s="16">
        <v>17.920000000000002</v>
      </c>
      <c r="AX112" s="16">
        <v>17.55</v>
      </c>
      <c r="AY112" s="16">
        <v>17.91</v>
      </c>
      <c r="AZ112" t="s">
        <v>98</v>
      </c>
      <c r="BA112" s="16">
        <v>17.850000000000001</v>
      </c>
      <c r="BB112" s="16">
        <v>17.91</v>
      </c>
      <c r="BC112" s="16">
        <v>17.5</v>
      </c>
      <c r="BD112" s="16">
        <v>17.91</v>
      </c>
      <c r="BE112" t="s">
        <v>97</v>
      </c>
      <c r="BF112" s="16">
        <v>17.79</v>
      </c>
      <c r="BG112" s="16">
        <v>17.809999999999999</v>
      </c>
      <c r="BH112" s="16">
        <v>17.43</v>
      </c>
      <c r="BI112" s="16">
        <v>17.77</v>
      </c>
      <c r="BJ112" t="s">
        <v>96</v>
      </c>
      <c r="BK112" s="16">
        <v>17.34</v>
      </c>
      <c r="BL112" s="16">
        <v>17.510000000000002</v>
      </c>
      <c r="BM112" s="16">
        <v>17.22</v>
      </c>
      <c r="BN112" s="16">
        <v>17.47</v>
      </c>
    </row>
    <row r="113" spans="1:66" x14ac:dyDescent="0.25">
      <c r="A113" s="17">
        <v>43871</v>
      </c>
      <c r="C113" s="16"/>
      <c r="D113" s="16"/>
      <c r="E113" s="16"/>
      <c r="F113" s="16"/>
      <c r="H113" s="16"/>
      <c r="I113" s="16"/>
      <c r="J113" s="16"/>
      <c r="K113" s="16"/>
      <c r="L113" t="s">
        <v>106</v>
      </c>
      <c r="M113" s="16">
        <v>17.010000000000002</v>
      </c>
      <c r="N113" s="16">
        <v>17.12</v>
      </c>
      <c r="O113" s="16">
        <v>16.940000000000001</v>
      </c>
      <c r="P113" s="16">
        <v>16.989999999999998</v>
      </c>
      <c r="Q113" t="s">
        <v>105</v>
      </c>
      <c r="R113" s="16">
        <v>17.420000000000002</v>
      </c>
      <c r="S113" s="16">
        <v>17.48</v>
      </c>
      <c r="T113" s="16">
        <v>16.97</v>
      </c>
      <c r="U113" s="16">
        <v>17.010000000000002</v>
      </c>
      <c r="V113" t="s">
        <v>104</v>
      </c>
      <c r="W113" s="16">
        <v>17.54</v>
      </c>
      <c r="X113" s="16">
        <v>17.559999999999999</v>
      </c>
      <c r="Y113" s="16">
        <v>17.02</v>
      </c>
      <c r="Z113" s="16">
        <v>17.059999999999999</v>
      </c>
      <c r="AA113" t="s">
        <v>103</v>
      </c>
      <c r="AB113" s="16">
        <v>17.46</v>
      </c>
      <c r="AC113" s="16">
        <v>17.46</v>
      </c>
      <c r="AD113" s="16">
        <v>17.07</v>
      </c>
      <c r="AE113" s="16">
        <v>17.12</v>
      </c>
      <c r="AF113" t="s">
        <v>102</v>
      </c>
      <c r="AG113" s="16">
        <v>17.54</v>
      </c>
      <c r="AH113" s="16">
        <v>17.64</v>
      </c>
      <c r="AI113" s="16">
        <v>17.28</v>
      </c>
      <c r="AJ113" s="16">
        <v>17.329999999999998</v>
      </c>
      <c r="AK113" t="s">
        <v>101</v>
      </c>
      <c r="AL113" s="16">
        <v>17.75</v>
      </c>
      <c r="AM113" s="16">
        <v>17.91</v>
      </c>
      <c r="AN113" s="16">
        <v>17.55</v>
      </c>
      <c r="AO113" s="16">
        <v>17.62</v>
      </c>
      <c r="AP113" t="s">
        <v>100</v>
      </c>
      <c r="AQ113" s="16">
        <v>17.84</v>
      </c>
      <c r="AR113" s="16">
        <v>17.989999999999998</v>
      </c>
      <c r="AS113" s="16">
        <v>17.64</v>
      </c>
      <c r="AT113" s="16">
        <v>17.690000000000001</v>
      </c>
      <c r="AU113" t="s">
        <v>99</v>
      </c>
      <c r="AV113" s="16">
        <v>18</v>
      </c>
      <c r="AW113" s="16">
        <v>18.05</v>
      </c>
      <c r="AX113" s="16">
        <v>17.690000000000001</v>
      </c>
      <c r="AY113" s="16">
        <v>17.73</v>
      </c>
      <c r="AZ113" t="s">
        <v>98</v>
      </c>
      <c r="BA113" s="16">
        <v>17.89</v>
      </c>
      <c r="BB113" s="16">
        <v>18</v>
      </c>
      <c r="BC113" s="16">
        <v>17.71</v>
      </c>
      <c r="BD113" s="16">
        <v>17.78</v>
      </c>
      <c r="BE113" t="s">
        <v>97</v>
      </c>
      <c r="BF113" s="16">
        <v>17.8</v>
      </c>
      <c r="BG113" s="16">
        <v>17.87</v>
      </c>
      <c r="BH113" s="16">
        <v>17.59</v>
      </c>
      <c r="BI113" s="16">
        <v>17.62</v>
      </c>
      <c r="BJ113" t="s">
        <v>96</v>
      </c>
      <c r="BK113" s="16">
        <v>17.5</v>
      </c>
      <c r="BL113" s="16">
        <v>17.579999999999998</v>
      </c>
      <c r="BM113" s="16">
        <v>17.37</v>
      </c>
      <c r="BN113" s="16">
        <v>17.41</v>
      </c>
    </row>
    <row r="114" spans="1:66" x14ac:dyDescent="0.25">
      <c r="A114" s="17">
        <v>43878</v>
      </c>
      <c r="C114" s="16"/>
      <c r="D114" s="16"/>
      <c r="E114" s="16"/>
      <c r="F114" s="16"/>
      <c r="H114" s="16"/>
      <c r="I114" s="16"/>
      <c r="J114" s="16"/>
      <c r="K114" s="16"/>
      <c r="L114" t="s">
        <v>106</v>
      </c>
      <c r="M114" s="16">
        <v>16.989999999999998</v>
      </c>
      <c r="N114" s="16">
        <v>17.04</v>
      </c>
      <c r="O114" s="16">
        <v>16.95</v>
      </c>
      <c r="P114" s="16">
        <v>17.010000000000002</v>
      </c>
      <c r="Q114" t="s">
        <v>105</v>
      </c>
      <c r="R114" s="16">
        <v>16.989999999999998</v>
      </c>
      <c r="S114" s="16">
        <v>17.04</v>
      </c>
      <c r="T114" s="16">
        <v>16.61</v>
      </c>
      <c r="U114" s="16">
        <v>16.64</v>
      </c>
      <c r="V114" t="s">
        <v>104</v>
      </c>
      <c r="W114" s="16">
        <v>17.010000000000002</v>
      </c>
      <c r="X114" s="16">
        <v>17.16</v>
      </c>
      <c r="Y114" s="16">
        <v>16.5</v>
      </c>
      <c r="Z114" s="16">
        <v>16.559999999999999</v>
      </c>
      <c r="AA114" t="s">
        <v>103</v>
      </c>
      <c r="AB114" s="16">
        <v>17.100000000000001</v>
      </c>
      <c r="AC114" s="16">
        <v>17.25</v>
      </c>
      <c r="AD114" s="16">
        <v>16.670000000000002</v>
      </c>
      <c r="AE114" s="16">
        <v>16.71</v>
      </c>
      <c r="AF114" t="s">
        <v>102</v>
      </c>
      <c r="AG114" s="16">
        <v>17.28</v>
      </c>
      <c r="AH114" s="16">
        <v>17.46</v>
      </c>
      <c r="AI114" s="16">
        <v>16.940000000000001</v>
      </c>
      <c r="AJ114" s="16">
        <v>16.98</v>
      </c>
      <c r="AK114" t="s">
        <v>101</v>
      </c>
      <c r="AL114" s="16">
        <v>17.53</v>
      </c>
      <c r="AM114" s="16">
        <v>17.71</v>
      </c>
      <c r="AN114" s="16">
        <v>17.28</v>
      </c>
      <c r="AO114" s="16">
        <v>17.309999999999999</v>
      </c>
      <c r="AP114" t="s">
        <v>100</v>
      </c>
      <c r="AQ114" s="16">
        <v>17.670000000000002</v>
      </c>
      <c r="AR114" s="16">
        <v>17.809999999999999</v>
      </c>
      <c r="AS114" s="16">
        <v>17.39</v>
      </c>
      <c r="AT114" s="16">
        <v>17.39</v>
      </c>
      <c r="AU114" t="s">
        <v>99</v>
      </c>
      <c r="AV114" s="16">
        <v>17.7</v>
      </c>
      <c r="AW114" s="16">
        <v>17.84</v>
      </c>
      <c r="AX114" s="16">
        <v>17.53</v>
      </c>
      <c r="AY114" s="16">
        <v>17.55</v>
      </c>
      <c r="AZ114" t="s">
        <v>98</v>
      </c>
      <c r="BA114" s="16">
        <v>17.77</v>
      </c>
      <c r="BB114" s="16">
        <v>17.809999999999999</v>
      </c>
      <c r="BC114" s="16">
        <v>17.510000000000002</v>
      </c>
      <c r="BD114" s="16">
        <v>17.510000000000002</v>
      </c>
      <c r="BE114" t="s">
        <v>97</v>
      </c>
      <c r="BF114" s="16">
        <v>17.579999999999998</v>
      </c>
      <c r="BG114" s="16">
        <v>17.66</v>
      </c>
      <c r="BH114" s="16">
        <v>17.420000000000002</v>
      </c>
      <c r="BI114" s="16">
        <v>17.420000000000002</v>
      </c>
      <c r="BJ114" t="s">
        <v>96</v>
      </c>
      <c r="BK114" s="16">
        <v>17.27</v>
      </c>
      <c r="BL114" s="16">
        <v>17.38</v>
      </c>
      <c r="BM114" s="16">
        <v>17.170000000000002</v>
      </c>
      <c r="BN114" s="16">
        <v>17.18</v>
      </c>
    </row>
    <row r="115" spans="1:66" x14ac:dyDescent="0.25">
      <c r="A115" s="17">
        <v>43885</v>
      </c>
      <c r="C115" s="16"/>
      <c r="D115" s="16"/>
      <c r="E115" s="16"/>
      <c r="F115" s="16"/>
      <c r="H115" s="16"/>
      <c r="I115" s="16"/>
      <c r="J115" s="16"/>
      <c r="K115" s="16"/>
      <c r="L115" t="s">
        <v>106</v>
      </c>
      <c r="M115" s="16">
        <v>17</v>
      </c>
      <c r="N115" s="16">
        <v>17.03</v>
      </c>
      <c r="O115" s="16">
        <v>16.98</v>
      </c>
      <c r="P115" s="16">
        <v>16.98</v>
      </c>
      <c r="Q115" t="s">
        <v>105</v>
      </c>
      <c r="R115" s="16">
        <v>16.61</v>
      </c>
      <c r="S115" s="16">
        <v>16.68</v>
      </c>
      <c r="T115" s="16">
        <v>16.22</v>
      </c>
      <c r="U115" s="16">
        <v>16.309999999999999</v>
      </c>
      <c r="V115" t="s">
        <v>104</v>
      </c>
      <c r="W115" s="16">
        <v>16.53</v>
      </c>
      <c r="X115" s="16">
        <v>16.54</v>
      </c>
      <c r="Y115" s="16">
        <v>15.91</v>
      </c>
      <c r="Z115" s="16">
        <v>16.170000000000002</v>
      </c>
      <c r="AA115" t="s">
        <v>103</v>
      </c>
      <c r="AB115" s="16">
        <v>16.670000000000002</v>
      </c>
      <c r="AC115" s="16">
        <v>16.670000000000002</v>
      </c>
      <c r="AD115" s="16">
        <v>16.02</v>
      </c>
      <c r="AE115" s="16">
        <v>16.27</v>
      </c>
      <c r="AF115" t="s">
        <v>102</v>
      </c>
      <c r="AG115" s="16">
        <v>16.920000000000002</v>
      </c>
      <c r="AH115" s="16">
        <v>16.93</v>
      </c>
      <c r="AI115" s="16">
        <v>16.25</v>
      </c>
      <c r="AJ115" s="16">
        <v>16.420000000000002</v>
      </c>
      <c r="AK115" t="s">
        <v>101</v>
      </c>
      <c r="AL115" s="16">
        <v>17.28</v>
      </c>
      <c r="AM115" s="16">
        <v>17.28</v>
      </c>
      <c r="AN115" s="16">
        <v>16.579999999999998</v>
      </c>
      <c r="AO115" s="16">
        <v>16.7</v>
      </c>
      <c r="AP115" t="s">
        <v>100</v>
      </c>
      <c r="AQ115" s="16">
        <v>17.39</v>
      </c>
      <c r="AR115" s="16">
        <v>17.39</v>
      </c>
      <c r="AS115" s="16">
        <v>16.75</v>
      </c>
      <c r="AT115" s="16">
        <v>16.86</v>
      </c>
      <c r="AU115" t="s">
        <v>99</v>
      </c>
      <c r="AV115" s="16">
        <v>17.48</v>
      </c>
      <c r="AW115" s="16">
        <v>17.489999999999998</v>
      </c>
      <c r="AX115" s="16">
        <v>16.899999999999999</v>
      </c>
      <c r="AY115" s="16">
        <v>17.07</v>
      </c>
      <c r="AZ115" t="s">
        <v>98</v>
      </c>
      <c r="BA115" s="16">
        <v>17.48</v>
      </c>
      <c r="BB115" s="16">
        <v>17.48</v>
      </c>
      <c r="BC115" s="16">
        <v>16.940000000000001</v>
      </c>
      <c r="BD115" s="16">
        <v>17.16</v>
      </c>
      <c r="BE115" t="s">
        <v>97</v>
      </c>
      <c r="BF115" s="16">
        <v>17.39</v>
      </c>
      <c r="BG115" s="16">
        <v>17.399999999999999</v>
      </c>
      <c r="BH115" s="16">
        <v>16.920000000000002</v>
      </c>
      <c r="BI115" s="16">
        <v>17.09</v>
      </c>
      <c r="BJ115" t="s">
        <v>96</v>
      </c>
      <c r="BK115" s="16">
        <v>17.170000000000002</v>
      </c>
      <c r="BL115" s="16">
        <v>17.170000000000002</v>
      </c>
      <c r="BM115" s="16">
        <v>16.79</v>
      </c>
      <c r="BN115" s="16">
        <v>16.920000000000002</v>
      </c>
    </row>
    <row r="116" spans="1:66" x14ac:dyDescent="0.25">
      <c r="A116" s="17">
        <v>43892</v>
      </c>
      <c r="C116" s="16"/>
      <c r="D116" s="16"/>
      <c r="E116" s="16"/>
      <c r="F116" s="16"/>
      <c r="H116" s="16"/>
      <c r="I116" s="16"/>
      <c r="J116" s="16"/>
      <c r="K116" s="16"/>
      <c r="L116" t="s">
        <v>106</v>
      </c>
      <c r="M116" s="16">
        <v>17</v>
      </c>
      <c r="N116" s="16">
        <v>17.02</v>
      </c>
      <c r="O116" s="16">
        <v>16.98</v>
      </c>
      <c r="P116" s="16">
        <v>16.989999999999998</v>
      </c>
      <c r="Q116" t="s">
        <v>105</v>
      </c>
      <c r="R116" s="16">
        <v>16.5</v>
      </c>
      <c r="S116" s="16">
        <v>16.55</v>
      </c>
      <c r="T116" s="16">
        <v>16.260000000000002</v>
      </c>
      <c r="U116" s="16">
        <v>16.37</v>
      </c>
      <c r="V116" t="s">
        <v>104</v>
      </c>
      <c r="W116" s="16">
        <v>16.3</v>
      </c>
      <c r="X116" s="16">
        <v>16.45</v>
      </c>
      <c r="Y116" s="16">
        <v>15.92</v>
      </c>
      <c r="Z116" s="16">
        <v>16.03</v>
      </c>
      <c r="AA116" t="s">
        <v>103</v>
      </c>
      <c r="AB116" s="16">
        <v>16.399999999999999</v>
      </c>
      <c r="AC116" s="16">
        <v>16.559999999999999</v>
      </c>
      <c r="AD116" s="16">
        <v>16.170000000000002</v>
      </c>
      <c r="AE116" s="16">
        <v>16.28</v>
      </c>
      <c r="AF116" t="s">
        <v>102</v>
      </c>
      <c r="AG116" s="16">
        <v>16.53</v>
      </c>
      <c r="AH116" s="16">
        <v>16.739999999999998</v>
      </c>
      <c r="AI116" s="16">
        <v>16.37</v>
      </c>
      <c r="AJ116" s="16">
        <v>16.48</v>
      </c>
      <c r="AK116" t="s">
        <v>101</v>
      </c>
      <c r="AL116" s="16">
        <v>16.760000000000002</v>
      </c>
      <c r="AM116" s="16">
        <v>16.96</v>
      </c>
      <c r="AN116" s="16">
        <v>16.649999999999999</v>
      </c>
      <c r="AO116" s="16">
        <v>16.73</v>
      </c>
      <c r="AP116" t="s">
        <v>100</v>
      </c>
      <c r="AQ116" s="16">
        <v>17.010000000000002</v>
      </c>
      <c r="AR116" s="16">
        <v>17.11</v>
      </c>
      <c r="AS116" s="16">
        <v>16.829999999999998</v>
      </c>
      <c r="AT116" s="16">
        <v>16.87</v>
      </c>
      <c r="AU116" t="s">
        <v>99</v>
      </c>
      <c r="AV116" s="16">
        <v>17.149999999999999</v>
      </c>
      <c r="AW116" s="16">
        <v>17.260000000000002</v>
      </c>
      <c r="AX116" s="16">
        <v>17</v>
      </c>
      <c r="AY116" s="16">
        <v>17.079999999999998</v>
      </c>
      <c r="AZ116" t="s">
        <v>98</v>
      </c>
      <c r="BA116" s="16">
        <v>17.05</v>
      </c>
      <c r="BB116" s="16">
        <v>17.29</v>
      </c>
      <c r="BC116" s="16">
        <v>17.05</v>
      </c>
      <c r="BD116" s="16">
        <v>17.12</v>
      </c>
      <c r="BE116" t="s">
        <v>97</v>
      </c>
      <c r="BF116" s="16">
        <v>16.96</v>
      </c>
      <c r="BG116" s="16">
        <v>17.2</v>
      </c>
      <c r="BH116" s="16">
        <v>16.96</v>
      </c>
      <c r="BI116" s="16">
        <v>17.07</v>
      </c>
      <c r="BJ116" t="s">
        <v>96</v>
      </c>
      <c r="BK116" s="16">
        <v>16.97</v>
      </c>
      <c r="BL116" s="16">
        <v>17.010000000000002</v>
      </c>
      <c r="BM116" s="16">
        <v>16.84</v>
      </c>
      <c r="BN116" s="16">
        <v>16.89</v>
      </c>
    </row>
    <row r="117" spans="1:66" x14ac:dyDescent="0.25">
      <c r="A117" s="17">
        <v>43899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105</v>
      </c>
      <c r="R117" s="16">
        <v>16.37</v>
      </c>
      <c r="S117" s="16">
        <v>16.39</v>
      </c>
      <c r="T117" s="16">
        <v>16.25</v>
      </c>
      <c r="U117" s="16">
        <v>16.34</v>
      </c>
      <c r="V117" t="s">
        <v>104</v>
      </c>
      <c r="W117" s="16">
        <v>15.96</v>
      </c>
      <c r="X117" s="16">
        <v>16.04</v>
      </c>
      <c r="Y117" s="16">
        <v>15.62</v>
      </c>
      <c r="Z117" s="16">
        <v>15.9</v>
      </c>
      <c r="AA117" t="s">
        <v>103</v>
      </c>
      <c r="AB117" s="16">
        <v>16.28</v>
      </c>
      <c r="AC117" s="16">
        <v>16.28</v>
      </c>
      <c r="AD117" s="16">
        <v>15.65</v>
      </c>
      <c r="AE117" s="16">
        <v>15.78</v>
      </c>
      <c r="AF117" t="s">
        <v>102</v>
      </c>
      <c r="AG117" s="16">
        <v>16.37</v>
      </c>
      <c r="AH117" s="16">
        <v>16.41</v>
      </c>
      <c r="AI117" s="16">
        <v>15.88</v>
      </c>
      <c r="AJ117" s="16">
        <v>15.98</v>
      </c>
      <c r="AK117" t="s">
        <v>101</v>
      </c>
      <c r="AL117" s="16">
        <v>16.72</v>
      </c>
      <c r="AM117" s="16">
        <v>16.72</v>
      </c>
      <c r="AN117" s="16">
        <v>16.28</v>
      </c>
      <c r="AO117" s="16">
        <v>16.350000000000001</v>
      </c>
      <c r="AP117" t="s">
        <v>100</v>
      </c>
      <c r="AQ117" s="16">
        <v>16.75</v>
      </c>
      <c r="AR117" s="16">
        <v>16.86</v>
      </c>
      <c r="AS117" s="16">
        <v>16.47</v>
      </c>
      <c r="AT117" s="16">
        <v>16.559999999999999</v>
      </c>
      <c r="AU117" t="s">
        <v>99</v>
      </c>
      <c r="AV117" s="16">
        <v>16.920000000000002</v>
      </c>
      <c r="AW117" s="16">
        <v>17.03</v>
      </c>
      <c r="AX117" s="16">
        <v>16.600000000000001</v>
      </c>
      <c r="AY117" s="16">
        <v>16.72</v>
      </c>
      <c r="AZ117" t="s">
        <v>98</v>
      </c>
      <c r="BA117" s="16">
        <v>17.02</v>
      </c>
      <c r="BB117" s="16">
        <v>17.059999999999999</v>
      </c>
      <c r="BC117" s="16">
        <v>16.73</v>
      </c>
      <c r="BD117" s="16">
        <v>16.760000000000002</v>
      </c>
      <c r="BE117" t="s">
        <v>97</v>
      </c>
      <c r="BF117" s="16">
        <v>17.010000000000002</v>
      </c>
      <c r="BG117" s="16">
        <v>17.010000000000002</v>
      </c>
      <c r="BH117" s="16">
        <v>16.739999999999998</v>
      </c>
      <c r="BI117" s="16">
        <v>16.82</v>
      </c>
      <c r="BJ117" t="s">
        <v>96</v>
      </c>
      <c r="BK117" s="16">
        <v>16.739999999999998</v>
      </c>
      <c r="BL117" s="16">
        <v>16.850000000000001</v>
      </c>
      <c r="BM117" s="16">
        <v>16.600000000000001</v>
      </c>
      <c r="BN117" s="16">
        <v>16.66</v>
      </c>
    </row>
    <row r="118" spans="1:66" x14ac:dyDescent="0.25">
      <c r="A118" s="17">
        <v>43906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105</v>
      </c>
      <c r="R118" s="16">
        <v>16.350000000000001</v>
      </c>
      <c r="S118" s="16">
        <v>16.37</v>
      </c>
      <c r="T118" s="16">
        <v>16.25</v>
      </c>
      <c r="U118" s="16">
        <v>16.260000000000002</v>
      </c>
      <c r="V118" t="s">
        <v>104</v>
      </c>
      <c r="W118" s="16">
        <v>15.95</v>
      </c>
      <c r="X118" s="16">
        <v>16.239999999999998</v>
      </c>
      <c r="Y118" s="16">
        <v>15.64</v>
      </c>
      <c r="Z118" s="16">
        <v>16.05</v>
      </c>
      <c r="AA118" t="s">
        <v>103</v>
      </c>
      <c r="AB118" s="16">
        <v>15.85</v>
      </c>
      <c r="AC118" s="16">
        <v>15.95</v>
      </c>
      <c r="AD118" s="16">
        <v>14.98</v>
      </c>
      <c r="AE118" s="16">
        <v>15.31</v>
      </c>
      <c r="AF118" t="s">
        <v>102</v>
      </c>
      <c r="AG118" s="16">
        <v>16.02</v>
      </c>
      <c r="AH118" s="16">
        <v>16.07</v>
      </c>
      <c r="AI118" s="16">
        <v>15.14</v>
      </c>
      <c r="AJ118" s="16">
        <v>15.52</v>
      </c>
      <c r="AK118" t="s">
        <v>101</v>
      </c>
      <c r="AL118" s="16">
        <v>16.37</v>
      </c>
      <c r="AM118" s="16">
        <v>16.399999999999999</v>
      </c>
      <c r="AN118" s="16">
        <v>15.48</v>
      </c>
      <c r="AO118" s="16">
        <v>15.92</v>
      </c>
      <c r="AP118" t="s">
        <v>100</v>
      </c>
      <c r="AQ118" s="16">
        <v>16.62</v>
      </c>
      <c r="AR118" s="16">
        <v>16.62</v>
      </c>
      <c r="AS118" s="16">
        <v>15.65</v>
      </c>
      <c r="AT118" s="16">
        <v>16.11</v>
      </c>
      <c r="AU118" t="s">
        <v>99</v>
      </c>
      <c r="AV118" s="16">
        <v>16.72</v>
      </c>
      <c r="AW118" s="16">
        <v>16.73</v>
      </c>
      <c r="AX118" s="16">
        <v>15.85</v>
      </c>
      <c r="AY118" s="16">
        <v>16.21</v>
      </c>
      <c r="AZ118" t="s">
        <v>98</v>
      </c>
      <c r="BA118" s="16">
        <v>16.760000000000002</v>
      </c>
      <c r="BB118" s="16">
        <v>16.760000000000002</v>
      </c>
      <c r="BC118" s="16">
        <v>15.95</v>
      </c>
      <c r="BD118" s="16">
        <v>16.25</v>
      </c>
      <c r="BE118" t="s">
        <v>97</v>
      </c>
      <c r="BF118" s="16">
        <v>16.63</v>
      </c>
      <c r="BG118" s="16">
        <v>16.690000000000001</v>
      </c>
      <c r="BH118" s="16">
        <v>15.91</v>
      </c>
      <c r="BI118" s="16">
        <v>16.13</v>
      </c>
      <c r="BJ118" t="s">
        <v>96</v>
      </c>
      <c r="BK118" s="16">
        <v>16.53</v>
      </c>
      <c r="BL118" s="16">
        <v>16.53</v>
      </c>
      <c r="BM118" s="16">
        <v>15.81</v>
      </c>
      <c r="BN118" s="16">
        <v>15.95</v>
      </c>
    </row>
    <row r="119" spans="1:66" x14ac:dyDescent="0.25">
      <c r="A119" s="17">
        <v>43913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105</v>
      </c>
      <c r="R119" s="16">
        <v>16.27</v>
      </c>
      <c r="S119" s="16">
        <v>16.3</v>
      </c>
      <c r="T119" s="16">
        <v>16.22</v>
      </c>
      <c r="U119" s="16">
        <v>16.23</v>
      </c>
      <c r="V119" t="s">
        <v>104</v>
      </c>
      <c r="W119" s="16">
        <v>15.99</v>
      </c>
      <c r="X119" s="16">
        <v>16.190000000000001</v>
      </c>
      <c r="Y119" s="16">
        <v>15.27</v>
      </c>
      <c r="Z119" s="16">
        <v>15.32</v>
      </c>
      <c r="AA119" t="s">
        <v>103</v>
      </c>
      <c r="AB119" s="16">
        <v>15.31</v>
      </c>
      <c r="AC119" s="16">
        <v>15.32</v>
      </c>
      <c r="AD119" s="16">
        <v>13.81</v>
      </c>
      <c r="AE119" s="16">
        <v>13.87</v>
      </c>
      <c r="AF119" t="s">
        <v>102</v>
      </c>
      <c r="AG119" s="16">
        <v>15.5</v>
      </c>
      <c r="AH119" s="16">
        <v>15.55</v>
      </c>
      <c r="AI119" s="16">
        <v>13.98</v>
      </c>
      <c r="AJ119" s="16">
        <v>14</v>
      </c>
      <c r="AK119" t="s">
        <v>101</v>
      </c>
      <c r="AL119" s="16">
        <v>15.91</v>
      </c>
      <c r="AM119" s="16">
        <v>15.96</v>
      </c>
      <c r="AN119" s="16">
        <v>14.69</v>
      </c>
      <c r="AO119" s="16">
        <v>14.76</v>
      </c>
      <c r="AP119" t="s">
        <v>100</v>
      </c>
      <c r="AQ119" s="16">
        <v>16.12</v>
      </c>
      <c r="AR119" s="16">
        <v>16.16</v>
      </c>
      <c r="AS119" s="16">
        <v>15.06</v>
      </c>
      <c r="AT119" s="16">
        <v>15.23</v>
      </c>
      <c r="AU119" t="s">
        <v>99</v>
      </c>
      <c r="AV119" s="16">
        <v>16.2</v>
      </c>
      <c r="AW119" s="16">
        <v>16.3</v>
      </c>
      <c r="AX119" s="16">
        <v>15.3</v>
      </c>
      <c r="AY119" s="16">
        <v>15.37</v>
      </c>
      <c r="AZ119" t="s">
        <v>98</v>
      </c>
      <c r="BA119" s="16">
        <v>16.309999999999999</v>
      </c>
      <c r="BB119" s="16">
        <v>16.309999999999999</v>
      </c>
      <c r="BC119" s="16">
        <v>15.4</v>
      </c>
      <c r="BD119" s="16">
        <v>15.44</v>
      </c>
      <c r="BE119" t="s">
        <v>97</v>
      </c>
      <c r="BF119" s="16">
        <v>16.25</v>
      </c>
      <c r="BG119" s="16">
        <v>16.25</v>
      </c>
      <c r="BH119" s="16">
        <v>15.25</v>
      </c>
      <c r="BI119" s="16">
        <v>15.35</v>
      </c>
      <c r="BJ119" t="s">
        <v>96</v>
      </c>
      <c r="BK119" s="16">
        <v>15.84</v>
      </c>
      <c r="BL119" s="16">
        <v>15.96</v>
      </c>
      <c r="BM119" s="16">
        <v>15.02</v>
      </c>
      <c r="BN119" s="16">
        <v>15.24</v>
      </c>
    </row>
    <row r="120" spans="1:66" x14ac:dyDescent="0.25">
      <c r="A120" s="17">
        <v>43920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105</v>
      </c>
      <c r="R120" s="16">
        <v>16.239999999999998</v>
      </c>
      <c r="S120" s="16">
        <v>16.239999999999998</v>
      </c>
      <c r="T120" s="16">
        <v>16.22</v>
      </c>
      <c r="U120" s="16">
        <v>16.22</v>
      </c>
      <c r="V120" t="s">
        <v>104</v>
      </c>
      <c r="W120" s="16">
        <v>15.32</v>
      </c>
      <c r="X120" s="16">
        <v>15.32</v>
      </c>
      <c r="Y120" s="16">
        <v>14.05</v>
      </c>
      <c r="Z120" s="16">
        <v>14.07</v>
      </c>
      <c r="AA120" t="s">
        <v>103</v>
      </c>
      <c r="AB120" s="16">
        <v>13.78</v>
      </c>
      <c r="AC120" s="16">
        <v>13.87</v>
      </c>
      <c r="AD120" s="16">
        <v>12.13</v>
      </c>
      <c r="AE120" s="16">
        <v>12.18</v>
      </c>
      <c r="AF120" t="s">
        <v>102</v>
      </c>
      <c r="AG120" s="16">
        <v>13.96</v>
      </c>
      <c r="AH120" s="16">
        <v>14</v>
      </c>
      <c r="AI120" s="16">
        <v>12.76</v>
      </c>
      <c r="AJ120" s="16">
        <v>13.13</v>
      </c>
      <c r="AK120" t="s">
        <v>101</v>
      </c>
      <c r="AL120" s="16">
        <v>14.63</v>
      </c>
      <c r="AM120" s="16">
        <v>14.63</v>
      </c>
      <c r="AN120" s="16">
        <v>13.59</v>
      </c>
      <c r="AO120" s="16">
        <v>14.08</v>
      </c>
      <c r="AP120" t="s">
        <v>100</v>
      </c>
      <c r="AQ120" s="16">
        <v>14.82</v>
      </c>
      <c r="AR120" s="16">
        <v>14.98</v>
      </c>
      <c r="AS120" s="16">
        <v>14.07</v>
      </c>
      <c r="AT120" s="16">
        <v>14.62</v>
      </c>
      <c r="AU120" t="s">
        <v>99</v>
      </c>
      <c r="AV120" s="16">
        <v>15</v>
      </c>
      <c r="AW120" s="16">
        <v>15.19</v>
      </c>
      <c r="AX120" s="16">
        <v>14.51</v>
      </c>
      <c r="AY120" s="16">
        <v>14.91</v>
      </c>
      <c r="AZ120" t="s">
        <v>98</v>
      </c>
      <c r="BA120" s="16">
        <v>15.13</v>
      </c>
      <c r="BB120" s="16">
        <v>15.23</v>
      </c>
      <c r="BC120" s="16">
        <v>14.73</v>
      </c>
      <c r="BD120" s="16">
        <v>14.94</v>
      </c>
      <c r="BE120" t="s">
        <v>97</v>
      </c>
      <c r="BF120" s="16">
        <v>15.08</v>
      </c>
      <c r="BG120" s="16">
        <v>15.22</v>
      </c>
      <c r="BH120" s="16">
        <v>14.62</v>
      </c>
      <c r="BI120" s="16">
        <v>14.95</v>
      </c>
      <c r="BJ120" t="s">
        <v>96</v>
      </c>
      <c r="BK120" s="16">
        <v>14.99</v>
      </c>
      <c r="BL120" s="16">
        <v>15.14</v>
      </c>
      <c r="BM120" s="16">
        <v>14.59</v>
      </c>
      <c r="BN120" s="16">
        <v>14.86</v>
      </c>
    </row>
    <row r="121" spans="1:66" x14ac:dyDescent="0.25">
      <c r="A121" s="17">
        <v>43927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104</v>
      </c>
      <c r="W121" s="16">
        <v>13.99</v>
      </c>
      <c r="X121" s="16">
        <v>14.2</v>
      </c>
      <c r="Y121" s="16">
        <v>13.55</v>
      </c>
      <c r="Z121" s="16">
        <v>13.56</v>
      </c>
      <c r="AA121" t="s">
        <v>103</v>
      </c>
      <c r="AB121" s="16">
        <v>12.07</v>
      </c>
      <c r="AC121" s="16">
        <v>12.85</v>
      </c>
      <c r="AD121" s="16">
        <v>11.4</v>
      </c>
      <c r="AE121" s="16">
        <v>11.43</v>
      </c>
      <c r="AF121" t="s">
        <v>102</v>
      </c>
      <c r="AG121" s="16">
        <v>13.18</v>
      </c>
      <c r="AH121" s="16">
        <v>14.34</v>
      </c>
      <c r="AI121" s="16">
        <v>12.41</v>
      </c>
      <c r="AJ121" s="16">
        <v>12.82</v>
      </c>
      <c r="AK121" t="s">
        <v>101</v>
      </c>
      <c r="AL121" s="16">
        <v>14.14</v>
      </c>
      <c r="AM121" s="16">
        <v>15.7</v>
      </c>
      <c r="AN121" s="16">
        <v>13.53</v>
      </c>
      <c r="AO121" s="16">
        <v>14.49</v>
      </c>
      <c r="AP121" t="s">
        <v>100</v>
      </c>
      <c r="AQ121" s="16">
        <v>14.4</v>
      </c>
      <c r="AR121" s="16">
        <v>16.18</v>
      </c>
      <c r="AS121" s="16">
        <v>14.37</v>
      </c>
      <c r="AT121" s="16">
        <v>15.64</v>
      </c>
      <c r="AU121" t="s">
        <v>99</v>
      </c>
      <c r="AV121" s="16">
        <v>14.9</v>
      </c>
      <c r="AW121" s="16">
        <v>16.399999999999999</v>
      </c>
      <c r="AX121" s="16">
        <v>14.74</v>
      </c>
      <c r="AY121" s="16">
        <v>15.89</v>
      </c>
      <c r="AZ121" t="s">
        <v>98</v>
      </c>
      <c r="BA121" s="16">
        <v>14.94</v>
      </c>
      <c r="BB121" s="16">
        <v>16.46</v>
      </c>
      <c r="BC121" s="16">
        <v>14.85</v>
      </c>
      <c r="BD121" s="16">
        <v>16</v>
      </c>
      <c r="BE121" t="s">
        <v>97</v>
      </c>
      <c r="BF121" s="16">
        <v>14.95</v>
      </c>
      <c r="BG121" s="16">
        <v>16.36</v>
      </c>
      <c r="BH121" s="16">
        <v>14.88</v>
      </c>
      <c r="BI121" s="16">
        <v>15.97</v>
      </c>
      <c r="BJ121" t="s">
        <v>96</v>
      </c>
      <c r="BK121" s="16">
        <v>14.85</v>
      </c>
      <c r="BL121" s="16">
        <v>16.100000000000001</v>
      </c>
      <c r="BM121" s="16">
        <v>14.76</v>
      </c>
      <c r="BN121" s="16">
        <v>15.74</v>
      </c>
    </row>
    <row r="122" spans="1:66" x14ac:dyDescent="0.25">
      <c r="A122" s="17">
        <v>43934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104</v>
      </c>
      <c r="W122" s="16">
        <v>13.56</v>
      </c>
      <c r="X122" s="16">
        <v>13.7</v>
      </c>
      <c r="Y122" s="16">
        <v>13.39</v>
      </c>
      <c r="Z122" s="16">
        <v>13.41</v>
      </c>
      <c r="AA122" t="s">
        <v>103</v>
      </c>
      <c r="AB122" s="16">
        <v>11.5</v>
      </c>
      <c r="AC122" s="16">
        <v>11.55</v>
      </c>
      <c r="AD122" s="16">
        <v>10.88</v>
      </c>
      <c r="AE122" s="16">
        <v>11.1</v>
      </c>
      <c r="AF122" t="s">
        <v>102</v>
      </c>
      <c r="AG122" s="16">
        <v>12.86</v>
      </c>
      <c r="AH122" s="16">
        <v>12.93</v>
      </c>
      <c r="AI122" s="16">
        <v>11.84</v>
      </c>
      <c r="AJ122" s="16">
        <v>12.16</v>
      </c>
      <c r="AK122" t="s">
        <v>101</v>
      </c>
      <c r="AL122" s="16">
        <v>14.4</v>
      </c>
      <c r="AM122" s="16">
        <v>14.45</v>
      </c>
      <c r="AN122" s="16">
        <v>13.5</v>
      </c>
      <c r="AO122" s="16">
        <v>14.03</v>
      </c>
      <c r="AP122" t="s">
        <v>100</v>
      </c>
      <c r="AQ122" s="16">
        <v>15.5</v>
      </c>
      <c r="AR122" s="16">
        <v>15.5</v>
      </c>
      <c r="AS122" s="16">
        <v>14.73</v>
      </c>
      <c r="AT122" s="16">
        <v>15.16</v>
      </c>
      <c r="AU122" t="s">
        <v>99</v>
      </c>
      <c r="AV122" s="16">
        <v>15.78</v>
      </c>
      <c r="AW122" s="16">
        <v>15.79</v>
      </c>
      <c r="AX122" s="16">
        <v>15.13</v>
      </c>
      <c r="AY122" s="16">
        <v>15.58</v>
      </c>
      <c r="AZ122" t="s">
        <v>98</v>
      </c>
      <c r="BA122" s="16">
        <v>15.74</v>
      </c>
      <c r="BB122" s="16">
        <v>15.8</v>
      </c>
      <c r="BC122" s="16">
        <v>15.36</v>
      </c>
      <c r="BD122" s="16">
        <v>15.61</v>
      </c>
      <c r="BE122" t="s">
        <v>97</v>
      </c>
      <c r="BF122" s="16">
        <v>15.79</v>
      </c>
      <c r="BG122" s="16">
        <v>15.91</v>
      </c>
      <c r="BH122" s="16">
        <v>15.3</v>
      </c>
      <c r="BI122" s="16">
        <v>15.61</v>
      </c>
      <c r="BJ122" t="s">
        <v>96</v>
      </c>
      <c r="BK122" s="16">
        <v>15.67</v>
      </c>
      <c r="BL122" s="16">
        <v>15.76</v>
      </c>
      <c r="BM122" s="16">
        <v>15.13</v>
      </c>
      <c r="BN122" s="16">
        <v>15.6</v>
      </c>
    </row>
    <row r="123" spans="1:66" x14ac:dyDescent="0.25">
      <c r="A123" s="17">
        <v>43941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104</v>
      </c>
      <c r="W123" s="16">
        <v>13.43</v>
      </c>
      <c r="X123" s="16">
        <v>13.43</v>
      </c>
      <c r="Y123" s="16">
        <v>13.18</v>
      </c>
      <c r="Z123" s="16">
        <v>13.2</v>
      </c>
      <c r="AA123" t="s">
        <v>103</v>
      </c>
      <c r="AB123" s="16">
        <v>11.06</v>
      </c>
      <c r="AC123" s="16">
        <v>11.36</v>
      </c>
      <c r="AD123" s="16">
        <v>10.26</v>
      </c>
      <c r="AE123" s="16">
        <v>10.8</v>
      </c>
      <c r="AF123" t="s">
        <v>102</v>
      </c>
      <c r="AG123" s="16">
        <v>12.21</v>
      </c>
      <c r="AH123" s="16">
        <v>12.28</v>
      </c>
      <c r="AI123" s="16">
        <v>10.68</v>
      </c>
      <c r="AJ123" s="16">
        <v>11.66</v>
      </c>
      <c r="AK123" t="s">
        <v>101</v>
      </c>
      <c r="AL123" s="16">
        <v>14.1</v>
      </c>
      <c r="AM123" s="16">
        <v>14.14</v>
      </c>
      <c r="AN123" s="16">
        <v>12.8</v>
      </c>
      <c r="AO123" s="16">
        <v>13.23</v>
      </c>
      <c r="AP123" t="s">
        <v>100</v>
      </c>
      <c r="AQ123" s="16">
        <v>15.23</v>
      </c>
      <c r="AR123" s="16">
        <v>15.23</v>
      </c>
      <c r="AS123" s="16">
        <v>14.06</v>
      </c>
      <c r="AT123" s="16">
        <v>14.47</v>
      </c>
      <c r="AU123" t="s">
        <v>99</v>
      </c>
      <c r="AV123" s="16">
        <v>15.69</v>
      </c>
      <c r="AW123" s="16">
        <v>15.69</v>
      </c>
      <c r="AX123" s="16">
        <v>14.8</v>
      </c>
      <c r="AY123" s="16">
        <v>15.06</v>
      </c>
      <c r="AZ123" t="s">
        <v>98</v>
      </c>
      <c r="BA123" s="16">
        <v>15.75</v>
      </c>
      <c r="BB123" s="16">
        <v>15.75</v>
      </c>
      <c r="BC123" s="16">
        <v>15.2</v>
      </c>
      <c r="BD123" s="16">
        <v>15.52</v>
      </c>
      <c r="BE123" t="s">
        <v>97</v>
      </c>
      <c r="BF123" s="16">
        <v>15.74</v>
      </c>
      <c r="BG123" s="16">
        <v>15.79</v>
      </c>
      <c r="BH123" s="16">
        <v>15.24</v>
      </c>
      <c r="BI123" s="16">
        <v>15.51</v>
      </c>
      <c r="BJ123" t="s">
        <v>96</v>
      </c>
      <c r="BK123" s="16">
        <v>15.7</v>
      </c>
      <c r="BL123" s="16">
        <v>15.71</v>
      </c>
      <c r="BM123" s="16">
        <v>15.2</v>
      </c>
      <c r="BN123" s="16">
        <v>15.45</v>
      </c>
    </row>
    <row r="124" spans="1:66" x14ac:dyDescent="0.25">
      <c r="A124" s="17">
        <v>43948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104</v>
      </c>
      <c r="W124" s="16">
        <v>13.18</v>
      </c>
      <c r="X124" s="16">
        <v>13.2</v>
      </c>
      <c r="Y124" s="16">
        <v>13.17</v>
      </c>
      <c r="Z124" s="16">
        <v>13.17</v>
      </c>
      <c r="AA124" t="s">
        <v>103</v>
      </c>
      <c r="AB124" s="16">
        <v>10.75</v>
      </c>
      <c r="AC124" s="16">
        <v>11.78</v>
      </c>
      <c r="AD124" s="16">
        <v>10.75</v>
      </c>
      <c r="AE124" s="16">
        <v>11.23</v>
      </c>
      <c r="AF124" t="s">
        <v>102</v>
      </c>
      <c r="AG124" s="16">
        <v>11.51</v>
      </c>
      <c r="AH124" s="16">
        <v>12.73</v>
      </c>
      <c r="AI124" s="16">
        <v>11.51</v>
      </c>
      <c r="AJ124" s="16">
        <v>12.19</v>
      </c>
      <c r="AK124" t="s">
        <v>101</v>
      </c>
      <c r="AL124" s="16">
        <v>13.39</v>
      </c>
      <c r="AM124" s="16">
        <v>13.86</v>
      </c>
      <c r="AN124" s="16">
        <v>13.22</v>
      </c>
      <c r="AO124" s="16">
        <v>13.61</v>
      </c>
      <c r="AP124" t="s">
        <v>100</v>
      </c>
      <c r="AQ124" s="16">
        <v>14.49</v>
      </c>
      <c r="AR124" s="16">
        <v>14.75</v>
      </c>
      <c r="AS124" s="16">
        <v>14.43</v>
      </c>
      <c r="AT124" s="16">
        <v>14.57</v>
      </c>
      <c r="AU124" t="s">
        <v>99</v>
      </c>
      <c r="AV124" s="16">
        <v>15.1</v>
      </c>
      <c r="AW124" s="16">
        <v>15.44</v>
      </c>
      <c r="AX124" s="16">
        <v>15.07</v>
      </c>
      <c r="AY124" s="16">
        <v>15.22</v>
      </c>
      <c r="AZ124" t="s">
        <v>98</v>
      </c>
      <c r="BA124" s="16">
        <v>15.58</v>
      </c>
      <c r="BB124" s="16">
        <v>15.85</v>
      </c>
      <c r="BC124" s="16">
        <v>15.52</v>
      </c>
      <c r="BD124" s="16">
        <v>15.75</v>
      </c>
      <c r="BE124" t="s">
        <v>97</v>
      </c>
      <c r="BF124" s="16">
        <v>15.63</v>
      </c>
      <c r="BG124" s="16">
        <v>15.85</v>
      </c>
      <c r="BH124" s="16">
        <v>15.51</v>
      </c>
      <c r="BI124" s="16">
        <v>15.79</v>
      </c>
      <c r="BJ124" t="s">
        <v>96</v>
      </c>
      <c r="BK124" s="16">
        <v>15.54</v>
      </c>
      <c r="BL124" s="16">
        <v>15.77</v>
      </c>
      <c r="BM124" s="16">
        <v>15.49</v>
      </c>
      <c r="BN124" s="16">
        <v>15.73</v>
      </c>
    </row>
    <row r="125" spans="1:66" x14ac:dyDescent="0.25">
      <c r="A125" s="17">
        <v>43955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W125" s="16"/>
      <c r="X125" s="16"/>
      <c r="Y125" s="16"/>
      <c r="Z125" s="16"/>
      <c r="AA125" t="s">
        <v>103</v>
      </c>
      <c r="AB125" s="16">
        <v>11.26</v>
      </c>
      <c r="AC125" s="16">
        <v>11.69</v>
      </c>
      <c r="AD125" s="16">
        <v>11.21</v>
      </c>
      <c r="AE125" s="16">
        <v>11.55</v>
      </c>
      <c r="AF125" t="s">
        <v>102</v>
      </c>
      <c r="AG125" s="16">
        <v>12.2</v>
      </c>
      <c r="AH125" s="16">
        <v>13.79</v>
      </c>
      <c r="AI125" s="16">
        <v>12.07</v>
      </c>
      <c r="AJ125" s="16">
        <v>13.68</v>
      </c>
      <c r="AK125" t="s">
        <v>101</v>
      </c>
      <c r="AL125" s="16">
        <v>13.58</v>
      </c>
      <c r="AM125" s="16">
        <v>14.91</v>
      </c>
      <c r="AN125" s="16">
        <v>13.43</v>
      </c>
      <c r="AO125" s="16">
        <v>14.7</v>
      </c>
      <c r="AP125" t="s">
        <v>100</v>
      </c>
      <c r="AQ125" s="16">
        <v>14.56</v>
      </c>
      <c r="AR125" s="16">
        <v>15.81</v>
      </c>
      <c r="AS125" s="16">
        <v>14.44</v>
      </c>
      <c r="AT125" s="16">
        <v>15.27</v>
      </c>
      <c r="AU125" t="s">
        <v>99</v>
      </c>
      <c r="AV125" s="16">
        <v>15.32</v>
      </c>
      <c r="AW125" s="16">
        <v>16.22</v>
      </c>
      <c r="AX125" s="16">
        <v>15.16</v>
      </c>
      <c r="AY125" s="16">
        <v>15.72</v>
      </c>
      <c r="AZ125" t="s">
        <v>98</v>
      </c>
      <c r="BA125" s="16">
        <v>15.73</v>
      </c>
      <c r="BB125" s="16">
        <v>16.55</v>
      </c>
      <c r="BC125" s="16">
        <v>15.73</v>
      </c>
      <c r="BD125" s="16">
        <v>16</v>
      </c>
      <c r="BE125" t="s">
        <v>97</v>
      </c>
      <c r="BF125" s="16">
        <v>15.79</v>
      </c>
      <c r="BG125" s="16">
        <v>16.54</v>
      </c>
      <c r="BH125" s="16">
        <v>15.76</v>
      </c>
      <c r="BI125" s="16">
        <v>15.95</v>
      </c>
      <c r="BJ125" t="s">
        <v>96</v>
      </c>
      <c r="BK125" s="16">
        <v>15.65</v>
      </c>
      <c r="BL125" s="16">
        <v>16.27</v>
      </c>
      <c r="BM125" s="16">
        <v>15.65</v>
      </c>
      <c r="BN125" s="16">
        <v>15.72</v>
      </c>
    </row>
    <row r="126" spans="1:66" x14ac:dyDescent="0.25">
      <c r="A126" s="17">
        <v>43962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103</v>
      </c>
      <c r="AB126" s="16">
        <v>11.58</v>
      </c>
      <c r="AC126" s="16">
        <v>12.6</v>
      </c>
      <c r="AD126" s="16">
        <v>11.58</v>
      </c>
      <c r="AE126" s="16">
        <v>12.24</v>
      </c>
      <c r="AF126" t="s">
        <v>102</v>
      </c>
      <c r="AG126" s="16">
        <v>13.83</v>
      </c>
      <c r="AH126" s="16">
        <v>16.850000000000001</v>
      </c>
      <c r="AI126" s="16">
        <v>13.83</v>
      </c>
      <c r="AJ126" s="16">
        <v>16.850000000000001</v>
      </c>
      <c r="AK126" t="s">
        <v>101</v>
      </c>
      <c r="AL126" s="16">
        <v>14.83</v>
      </c>
      <c r="AM126" s="16">
        <v>17.55</v>
      </c>
      <c r="AN126" s="16">
        <v>14.83</v>
      </c>
      <c r="AO126" s="16">
        <v>16.82</v>
      </c>
      <c r="AP126" t="s">
        <v>100</v>
      </c>
      <c r="AQ126" s="16">
        <v>15.71</v>
      </c>
      <c r="AR126" s="16">
        <v>18.03</v>
      </c>
      <c r="AS126" s="16">
        <v>15.61</v>
      </c>
      <c r="AT126" s="16">
        <v>16.95</v>
      </c>
      <c r="AU126" t="s">
        <v>99</v>
      </c>
      <c r="AV126" s="16">
        <v>16.09</v>
      </c>
      <c r="AW126" s="16">
        <v>17.89</v>
      </c>
      <c r="AX126" s="16">
        <v>15.99</v>
      </c>
      <c r="AY126" s="16">
        <v>16.850000000000001</v>
      </c>
      <c r="AZ126" t="s">
        <v>98</v>
      </c>
      <c r="BA126" s="16">
        <v>16.25</v>
      </c>
      <c r="BB126" s="16">
        <v>17.71</v>
      </c>
      <c r="BC126" s="16">
        <v>16.239999999999998</v>
      </c>
      <c r="BD126" s="16">
        <v>16.8</v>
      </c>
      <c r="BE126" t="s">
        <v>97</v>
      </c>
      <c r="BF126" s="16">
        <v>16.3</v>
      </c>
      <c r="BG126" s="16">
        <v>17.489999999999998</v>
      </c>
      <c r="BH126" s="16">
        <v>16.2</v>
      </c>
      <c r="BI126" s="16">
        <v>16.510000000000002</v>
      </c>
      <c r="BJ126" t="s">
        <v>96</v>
      </c>
      <c r="BK126" s="16">
        <v>16.170000000000002</v>
      </c>
      <c r="BL126" s="16">
        <v>17.13</v>
      </c>
      <c r="BM126" s="16">
        <v>15.95</v>
      </c>
      <c r="BN126" s="16">
        <v>16.04</v>
      </c>
    </row>
    <row r="127" spans="1:66" x14ac:dyDescent="0.25">
      <c r="A127" s="17">
        <v>43969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103</v>
      </c>
      <c r="AB127" s="16">
        <v>12.25</v>
      </c>
      <c r="AC127" s="16">
        <v>12.35</v>
      </c>
      <c r="AD127" s="16">
        <v>12.16</v>
      </c>
      <c r="AE127" s="16">
        <v>12.18</v>
      </c>
      <c r="AF127" t="s">
        <v>102</v>
      </c>
      <c r="AG127" s="16">
        <v>16.75</v>
      </c>
      <c r="AH127" s="16">
        <v>18</v>
      </c>
      <c r="AI127" s="16">
        <v>16.32</v>
      </c>
      <c r="AJ127" s="16">
        <v>17.03</v>
      </c>
      <c r="AK127" t="s">
        <v>101</v>
      </c>
      <c r="AL127" s="16">
        <v>16.71</v>
      </c>
      <c r="AM127" s="16">
        <v>17.45</v>
      </c>
      <c r="AN127" s="16">
        <v>16.13</v>
      </c>
      <c r="AO127" s="16">
        <v>16.440000000000001</v>
      </c>
      <c r="AP127" t="s">
        <v>100</v>
      </c>
      <c r="AQ127" s="16">
        <v>16.84</v>
      </c>
      <c r="AR127" s="16">
        <v>17</v>
      </c>
      <c r="AS127" s="16">
        <v>15.78</v>
      </c>
      <c r="AT127" s="16">
        <v>15.93</v>
      </c>
      <c r="AU127" t="s">
        <v>99</v>
      </c>
      <c r="AV127" s="16">
        <v>16.66</v>
      </c>
      <c r="AW127" s="16">
        <v>16.78</v>
      </c>
      <c r="AX127" s="16">
        <v>15.69</v>
      </c>
      <c r="AY127" s="16">
        <v>15.88</v>
      </c>
      <c r="AZ127" t="s">
        <v>98</v>
      </c>
      <c r="BA127" s="16">
        <v>16.739999999999998</v>
      </c>
      <c r="BB127" s="16">
        <v>16.739999999999998</v>
      </c>
      <c r="BC127" s="16">
        <v>15.95</v>
      </c>
      <c r="BD127" s="16">
        <v>16.2</v>
      </c>
      <c r="BE127" t="s">
        <v>97</v>
      </c>
      <c r="BF127" s="16">
        <v>16.399999999999999</v>
      </c>
      <c r="BG127" s="16">
        <v>16.59</v>
      </c>
      <c r="BH127" s="16">
        <v>16</v>
      </c>
      <c r="BI127" s="16">
        <v>16.29</v>
      </c>
      <c r="BJ127" t="s">
        <v>96</v>
      </c>
      <c r="BK127" s="16">
        <v>16.190000000000001</v>
      </c>
      <c r="BL127" s="16">
        <v>16.350000000000001</v>
      </c>
      <c r="BM127" s="16">
        <v>15.76</v>
      </c>
      <c r="BN127" s="16">
        <v>16.010000000000002</v>
      </c>
    </row>
    <row r="128" spans="1:66" x14ac:dyDescent="0.25">
      <c r="A128" s="17">
        <v>43976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103</v>
      </c>
      <c r="AB128" s="16">
        <v>12.2</v>
      </c>
      <c r="AC128" s="16">
        <v>12.25</v>
      </c>
      <c r="AD128" s="16">
        <v>12.18</v>
      </c>
      <c r="AE128" s="16">
        <v>12.18</v>
      </c>
      <c r="AF128" t="s">
        <v>102</v>
      </c>
      <c r="AG128" s="16">
        <v>17.21</v>
      </c>
      <c r="AH128" s="16">
        <v>18.600000000000001</v>
      </c>
      <c r="AI128" s="16">
        <v>16.920000000000002</v>
      </c>
      <c r="AJ128" s="16">
        <v>18.5</v>
      </c>
      <c r="AK128" t="s">
        <v>101</v>
      </c>
      <c r="AL128" s="16">
        <v>16.440000000000001</v>
      </c>
      <c r="AM128" s="16">
        <v>17.739999999999998</v>
      </c>
      <c r="AN128" s="16">
        <v>16.36</v>
      </c>
      <c r="AO128" s="16">
        <v>17.68</v>
      </c>
      <c r="AP128" t="s">
        <v>100</v>
      </c>
      <c r="AQ128" s="16">
        <v>15.93</v>
      </c>
      <c r="AR128" s="16">
        <v>16.82</v>
      </c>
      <c r="AS128" s="16">
        <v>15.8</v>
      </c>
      <c r="AT128" s="16">
        <v>16.739999999999998</v>
      </c>
      <c r="AU128" t="s">
        <v>99</v>
      </c>
      <c r="AV128" s="16">
        <v>15.88</v>
      </c>
      <c r="AW128" s="16">
        <v>16.7</v>
      </c>
      <c r="AX128" s="16">
        <v>15.79</v>
      </c>
      <c r="AY128" s="16">
        <v>16.649999999999999</v>
      </c>
      <c r="AZ128" t="s">
        <v>98</v>
      </c>
      <c r="BA128" s="16">
        <v>16.350000000000001</v>
      </c>
      <c r="BB128" s="16">
        <v>16.670000000000002</v>
      </c>
      <c r="BC128" s="16">
        <v>16.16</v>
      </c>
      <c r="BD128" s="16">
        <v>16.63</v>
      </c>
      <c r="BE128" t="s">
        <v>97</v>
      </c>
      <c r="BF128" s="16">
        <v>16.350000000000001</v>
      </c>
      <c r="BG128" s="16">
        <v>16.690000000000001</v>
      </c>
      <c r="BH128" s="16">
        <v>16.170000000000002</v>
      </c>
      <c r="BI128" s="16">
        <v>16.690000000000001</v>
      </c>
      <c r="BJ128" t="s">
        <v>96</v>
      </c>
      <c r="BK128" s="16">
        <v>16</v>
      </c>
      <c r="BL128" s="16">
        <v>16.350000000000001</v>
      </c>
      <c r="BM128" s="16">
        <v>15.85</v>
      </c>
      <c r="BN128" s="16">
        <v>16.350000000000001</v>
      </c>
    </row>
    <row r="129" spans="1:66" x14ac:dyDescent="0.25">
      <c r="A129" s="17">
        <v>43983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103</v>
      </c>
      <c r="AB129" s="16">
        <v>12.17</v>
      </c>
      <c r="AC129" s="16">
        <v>12.18</v>
      </c>
      <c r="AD129" s="16">
        <v>12.16</v>
      </c>
      <c r="AE129" s="16">
        <v>12.16</v>
      </c>
      <c r="AF129" t="s">
        <v>102</v>
      </c>
      <c r="AG129" s="16">
        <v>18.399999999999999</v>
      </c>
      <c r="AH129" s="16">
        <v>20.27</v>
      </c>
      <c r="AI129" s="16">
        <v>18.399999999999999</v>
      </c>
      <c r="AJ129" s="16">
        <v>19.88</v>
      </c>
      <c r="AK129" t="s">
        <v>101</v>
      </c>
      <c r="AL129" s="16">
        <v>17.59</v>
      </c>
      <c r="AM129" s="16">
        <v>19.04</v>
      </c>
      <c r="AN129" s="16">
        <v>17.52</v>
      </c>
      <c r="AO129" s="16">
        <v>18.670000000000002</v>
      </c>
      <c r="AP129" t="s">
        <v>100</v>
      </c>
      <c r="AQ129" s="16">
        <v>16.8</v>
      </c>
      <c r="AR129" s="16">
        <v>17.600000000000001</v>
      </c>
      <c r="AS129" s="16">
        <v>16.690000000000001</v>
      </c>
      <c r="AT129" s="16">
        <v>17.38</v>
      </c>
      <c r="AU129" t="s">
        <v>99</v>
      </c>
      <c r="AV129" s="16">
        <v>16.670000000000002</v>
      </c>
      <c r="AW129" s="16">
        <v>17.12</v>
      </c>
      <c r="AX129" s="16">
        <v>16.510000000000002</v>
      </c>
      <c r="AY129" s="16">
        <v>16.97</v>
      </c>
      <c r="AZ129" t="s">
        <v>98</v>
      </c>
      <c r="BA129" s="16">
        <v>16.75</v>
      </c>
      <c r="BB129" s="16">
        <v>16.96</v>
      </c>
      <c r="BC129" s="16">
        <v>16.54</v>
      </c>
      <c r="BD129" s="16">
        <v>16.84</v>
      </c>
      <c r="BE129" t="s">
        <v>97</v>
      </c>
      <c r="BF129" s="16">
        <v>16.579999999999998</v>
      </c>
      <c r="BG129" s="16">
        <v>16.82</v>
      </c>
      <c r="BH129" s="16">
        <v>16.510000000000002</v>
      </c>
      <c r="BI129" s="16">
        <v>16.649999999999999</v>
      </c>
      <c r="BJ129" t="s">
        <v>96</v>
      </c>
      <c r="BK129" s="16">
        <v>16.350000000000001</v>
      </c>
      <c r="BL129" s="16">
        <v>16.55</v>
      </c>
      <c r="BM129" s="16">
        <v>16.23</v>
      </c>
      <c r="BN129" s="16">
        <v>16.34</v>
      </c>
    </row>
    <row r="130" spans="1:66" x14ac:dyDescent="0.25">
      <c r="A130" s="17">
        <v>43990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102</v>
      </c>
      <c r="AG130" s="16">
        <v>19.8</v>
      </c>
      <c r="AH130" s="16">
        <v>20.75</v>
      </c>
      <c r="AI130" s="16">
        <v>19.73</v>
      </c>
      <c r="AJ130" s="16">
        <v>20.420000000000002</v>
      </c>
      <c r="AK130" t="s">
        <v>101</v>
      </c>
      <c r="AL130" s="16">
        <v>18.670000000000002</v>
      </c>
      <c r="AM130" s="16">
        <v>19.850000000000001</v>
      </c>
      <c r="AN130" s="16">
        <v>18.350000000000001</v>
      </c>
      <c r="AO130" s="16">
        <v>18.54</v>
      </c>
      <c r="AP130" t="s">
        <v>100</v>
      </c>
      <c r="AQ130" s="16">
        <v>17.350000000000001</v>
      </c>
      <c r="AR130" s="16">
        <v>18</v>
      </c>
      <c r="AS130" s="16">
        <v>16.920000000000002</v>
      </c>
      <c r="AT130" s="16">
        <v>17.03</v>
      </c>
      <c r="AU130" t="s">
        <v>99</v>
      </c>
      <c r="AV130" s="16">
        <v>16.88</v>
      </c>
      <c r="AW130" s="16">
        <v>17.5</v>
      </c>
      <c r="AX130" s="16">
        <v>16.559999999999999</v>
      </c>
      <c r="AY130" s="16">
        <v>16.62</v>
      </c>
      <c r="AZ130" t="s">
        <v>98</v>
      </c>
      <c r="BA130" s="16">
        <v>16.760000000000002</v>
      </c>
      <c r="BB130" s="16">
        <v>17.149999999999999</v>
      </c>
      <c r="BC130" s="16">
        <v>16.399999999999999</v>
      </c>
      <c r="BD130" s="16">
        <v>16.47</v>
      </c>
      <c r="BE130" t="s">
        <v>97</v>
      </c>
      <c r="BF130" s="16">
        <v>16.559999999999999</v>
      </c>
      <c r="BG130" s="16">
        <v>17</v>
      </c>
      <c r="BH130" s="16">
        <v>16.36</v>
      </c>
      <c r="BI130" s="16">
        <v>16.38</v>
      </c>
      <c r="BJ130" t="s">
        <v>96</v>
      </c>
      <c r="BK130" s="16">
        <v>16.34</v>
      </c>
      <c r="BL130" s="16">
        <v>16.57</v>
      </c>
      <c r="BM130" s="16">
        <v>15.98</v>
      </c>
      <c r="BN130" s="16">
        <v>15.98</v>
      </c>
    </row>
    <row r="131" spans="1:66" x14ac:dyDescent="0.25">
      <c r="A131" s="17">
        <v>43997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102</v>
      </c>
      <c r="AG131" s="16">
        <v>20.420000000000002</v>
      </c>
      <c r="AH131" s="16">
        <v>21.05</v>
      </c>
      <c r="AI131" s="16">
        <v>20.420000000000002</v>
      </c>
      <c r="AJ131" s="16">
        <v>20.99</v>
      </c>
      <c r="AK131" t="s">
        <v>101</v>
      </c>
      <c r="AL131" s="16">
        <v>18.54</v>
      </c>
      <c r="AM131" s="16">
        <v>21.18</v>
      </c>
      <c r="AN131" s="16">
        <v>18.54</v>
      </c>
      <c r="AO131" s="16">
        <v>21.18</v>
      </c>
      <c r="AP131" t="s">
        <v>100</v>
      </c>
      <c r="AQ131" s="16">
        <v>17.059999999999999</v>
      </c>
      <c r="AR131" s="16">
        <v>19.29</v>
      </c>
      <c r="AS131" s="16">
        <v>17.05</v>
      </c>
      <c r="AT131" s="16">
        <v>19.27</v>
      </c>
      <c r="AU131" t="s">
        <v>99</v>
      </c>
      <c r="AV131" s="16">
        <v>16.66</v>
      </c>
      <c r="AW131" s="16">
        <v>18.25</v>
      </c>
      <c r="AX131" s="16">
        <v>16.66</v>
      </c>
      <c r="AY131" s="16">
        <v>18.2</v>
      </c>
      <c r="AZ131" t="s">
        <v>98</v>
      </c>
      <c r="BA131" s="16">
        <v>16.63</v>
      </c>
      <c r="BB131" s="16">
        <v>17.55</v>
      </c>
      <c r="BC131" s="16">
        <v>16.510000000000002</v>
      </c>
      <c r="BD131" s="16">
        <v>17.5</v>
      </c>
      <c r="BE131" t="s">
        <v>97</v>
      </c>
      <c r="BF131" s="16">
        <v>16.420000000000002</v>
      </c>
      <c r="BG131" s="16">
        <v>17.07</v>
      </c>
      <c r="BH131" s="16">
        <v>16.420000000000002</v>
      </c>
      <c r="BI131" s="16">
        <v>17.02</v>
      </c>
      <c r="BJ131" t="s">
        <v>96</v>
      </c>
      <c r="BK131" s="16">
        <v>16.2</v>
      </c>
      <c r="BL131" s="16">
        <v>16.52</v>
      </c>
      <c r="BM131" s="16">
        <v>16.04</v>
      </c>
      <c r="BN131" s="16">
        <v>16.52</v>
      </c>
    </row>
    <row r="132" spans="1:66" x14ac:dyDescent="0.25">
      <c r="A132" s="17">
        <v>44004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102</v>
      </c>
      <c r="AG132" s="16">
        <v>20.98</v>
      </c>
      <c r="AH132" s="16">
        <v>21.02</v>
      </c>
      <c r="AI132" s="16">
        <v>20.9</v>
      </c>
      <c r="AJ132" s="16">
        <v>20.93</v>
      </c>
      <c r="AK132" t="s">
        <v>101</v>
      </c>
      <c r="AL132" s="16">
        <v>21.4</v>
      </c>
      <c r="AM132" s="16">
        <v>22.43</v>
      </c>
      <c r="AN132" s="16">
        <v>20.399999999999999</v>
      </c>
      <c r="AO132" s="16">
        <v>21.64</v>
      </c>
      <c r="AP132" t="s">
        <v>100</v>
      </c>
      <c r="AQ132" s="16">
        <v>19.32</v>
      </c>
      <c r="AR132" s="16">
        <v>20.68</v>
      </c>
      <c r="AS132" s="16">
        <v>18.28</v>
      </c>
      <c r="AT132" s="16">
        <v>19.07</v>
      </c>
      <c r="AU132" t="s">
        <v>99</v>
      </c>
      <c r="AV132" s="16">
        <v>18.2</v>
      </c>
      <c r="AW132" s="16">
        <v>19.079999999999998</v>
      </c>
      <c r="AX132" s="16">
        <v>17.02</v>
      </c>
      <c r="AY132" s="16">
        <v>17.48</v>
      </c>
      <c r="AZ132" t="s">
        <v>98</v>
      </c>
      <c r="BA132" s="16">
        <v>17.55</v>
      </c>
      <c r="BB132" s="16">
        <v>18</v>
      </c>
      <c r="BC132" s="16">
        <v>16.36</v>
      </c>
      <c r="BD132" s="16">
        <v>16.600000000000001</v>
      </c>
      <c r="BE132" t="s">
        <v>97</v>
      </c>
      <c r="BF132" s="16">
        <v>17.059999999999999</v>
      </c>
      <c r="BG132" s="16">
        <v>17.38</v>
      </c>
      <c r="BH132" s="16">
        <v>16.13</v>
      </c>
      <c r="BI132" s="16">
        <v>16.170000000000002</v>
      </c>
      <c r="BJ132" t="s">
        <v>96</v>
      </c>
      <c r="BK132" s="16">
        <v>16.37</v>
      </c>
      <c r="BL132" s="16">
        <v>16.66</v>
      </c>
      <c r="BM132" s="16">
        <v>15.81</v>
      </c>
      <c r="BN132" s="16">
        <v>15.84</v>
      </c>
    </row>
    <row r="133" spans="1:66" x14ac:dyDescent="0.25">
      <c r="A133" s="17">
        <v>44011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102</v>
      </c>
      <c r="AG133" s="16">
        <v>20.93</v>
      </c>
      <c r="AH133" s="16">
        <v>20.97</v>
      </c>
      <c r="AI133" s="16">
        <v>20.93</v>
      </c>
      <c r="AJ133" s="16">
        <v>20.97</v>
      </c>
      <c r="AK133" t="s">
        <v>101</v>
      </c>
      <c r="AL133" s="16">
        <v>21.72</v>
      </c>
      <c r="AM133" s="16">
        <v>23.17</v>
      </c>
      <c r="AN133" s="16">
        <v>21.37</v>
      </c>
      <c r="AO133" s="16">
        <v>22.97</v>
      </c>
      <c r="AP133" t="s">
        <v>100</v>
      </c>
      <c r="AQ133" s="16">
        <v>19.34</v>
      </c>
      <c r="AR133" s="16">
        <v>21.08</v>
      </c>
      <c r="AS133" s="16">
        <v>18.809999999999999</v>
      </c>
      <c r="AT133" s="16">
        <v>20.95</v>
      </c>
      <c r="AU133" t="s">
        <v>99</v>
      </c>
      <c r="AV133" s="16">
        <v>17.670000000000002</v>
      </c>
      <c r="AW133" s="16">
        <v>18.87</v>
      </c>
      <c r="AX133" s="16">
        <v>17.18</v>
      </c>
      <c r="AY133" s="16">
        <v>18.809999999999999</v>
      </c>
      <c r="AZ133" t="s">
        <v>98</v>
      </c>
      <c r="BA133" s="16">
        <v>16.75</v>
      </c>
      <c r="BB133" s="16">
        <v>17.739999999999998</v>
      </c>
      <c r="BC133" s="16">
        <v>16.489999999999998</v>
      </c>
      <c r="BD133" s="16">
        <v>17.739999999999998</v>
      </c>
      <c r="BE133" t="s">
        <v>97</v>
      </c>
      <c r="BF133" s="16">
        <v>16.39</v>
      </c>
      <c r="BG133" s="16">
        <v>17.190000000000001</v>
      </c>
      <c r="BH133" s="16">
        <v>16.14</v>
      </c>
      <c r="BI133" s="16">
        <v>17.16</v>
      </c>
      <c r="BJ133" t="s">
        <v>96</v>
      </c>
      <c r="BK133" s="16">
        <v>15.88</v>
      </c>
      <c r="BL133" s="16">
        <v>16.39</v>
      </c>
      <c r="BM133" s="16">
        <v>15.8</v>
      </c>
      <c r="BN133" s="16">
        <v>16.36</v>
      </c>
    </row>
    <row r="134" spans="1:66" x14ac:dyDescent="0.25">
      <c r="A134" s="17">
        <v>44018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101</v>
      </c>
      <c r="AL134" s="16">
        <v>22.99</v>
      </c>
      <c r="AM134" s="16">
        <v>24.27</v>
      </c>
      <c r="AN134" s="16">
        <v>22.96</v>
      </c>
      <c r="AO134" s="16">
        <v>24.2</v>
      </c>
      <c r="AP134" t="s">
        <v>100</v>
      </c>
      <c r="AQ134" s="16">
        <v>21.08</v>
      </c>
      <c r="AR134" s="16">
        <v>23.7</v>
      </c>
      <c r="AS134" s="16">
        <v>21.08</v>
      </c>
      <c r="AT134" s="16">
        <v>23.04</v>
      </c>
      <c r="AU134" t="s">
        <v>99</v>
      </c>
      <c r="AV134" s="16">
        <v>18.940000000000001</v>
      </c>
      <c r="AW134" s="16">
        <v>20.87</v>
      </c>
      <c r="AX134" s="16">
        <v>18.82</v>
      </c>
      <c r="AY134" s="16">
        <v>20.28</v>
      </c>
      <c r="AZ134" t="s">
        <v>98</v>
      </c>
      <c r="BA134" s="16">
        <v>17.760000000000002</v>
      </c>
      <c r="BB134" s="16">
        <v>19.079999999999998</v>
      </c>
      <c r="BC134" s="16">
        <v>17.739999999999998</v>
      </c>
      <c r="BD134" s="16">
        <v>18.510000000000002</v>
      </c>
      <c r="BE134" t="s">
        <v>97</v>
      </c>
      <c r="BF134" s="16">
        <v>17.22</v>
      </c>
      <c r="BG134" s="16">
        <v>17.87</v>
      </c>
      <c r="BH134" s="16">
        <v>17.079999999999998</v>
      </c>
      <c r="BI134" s="16">
        <v>17.57</v>
      </c>
      <c r="BJ134" t="s">
        <v>96</v>
      </c>
      <c r="BK134" s="16">
        <v>16.54</v>
      </c>
      <c r="BL134" s="16">
        <v>16.73</v>
      </c>
      <c r="BM134" s="16">
        <v>16.350000000000001</v>
      </c>
      <c r="BN134" s="16">
        <v>16.64</v>
      </c>
    </row>
    <row r="135" spans="1:66" x14ac:dyDescent="0.25">
      <c r="A135" s="17">
        <v>44025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101</v>
      </c>
      <c r="AL135" s="16">
        <v>24.18</v>
      </c>
      <c r="AM135" s="16">
        <v>24.39</v>
      </c>
      <c r="AN135" s="16">
        <v>24.13</v>
      </c>
      <c r="AO135" s="16">
        <v>24.26</v>
      </c>
      <c r="AP135" t="s">
        <v>100</v>
      </c>
      <c r="AQ135" s="16">
        <v>22.89</v>
      </c>
      <c r="AR135" s="16">
        <v>23.78</v>
      </c>
      <c r="AS135" s="16">
        <v>21.6</v>
      </c>
      <c r="AT135" s="16">
        <v>22.49</v>
      </c>
      <c r="AU135" t="s">
        <v>99</v>
      </c>
      <c r="AV135" s="16">
        <v>20.190000000000001</v>
      </c>
      <c r="AW135" s="16">
        <v>21</v>
      </c>
      <c r="AX135" s="16">
        <v>18.95</v>
      </c>
      <c r="AY135" s="16">
        <v>19.98</v>
      </c>
      <c r="AZ135" t="s">
        <v>98</v>
      </c>
      <c r="BA135" s="16">
        <v>18.440000000000001</v>
      </c>
      <c r="BB135" s="16">
        <v>19.04</v>
      </c>
      <c r="BC135" s="16">
        <v>17.62</v>
      </c>
      <c r="BD135" s="16">
        <v>18.34</v>
      </c>
      <c r="BE135" t="s">
        <v>97</v>
      </c>
      <c r="BF135" s="16">
        <v>17.739999999999998</v>
      </c>
      <c r="BG135" s="16">
        <v>17.91</v>
      </c>
      <c r="BH135" s="16">
        <v>16.760000000000002</v>
      </c>
      <c r="BI135" s="16">
        <v>17.36</v>
      </c>
      <c r="BJ135" t="s">
        <v>96</v>
      </c>
      <c r="BK135" s="16">
        <v>16.739999999999998</v>
      </c>
      <c r="BL135" s="16">
        <v>16.89</v>
      </c>
      <c r="BM135" s="16">
        <v>16.29</v>
      </c>
      <c r="BN135" s="16">
        <v>16.55</v>
      </c>
    </row>
    <row r="136" spans="1:66" x14ac:dyDescent="0.25">
      <c r="A136" s="17">
        <v>44032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101</v>
      </c>
      <c r="AL136" s="16">
        <v>24.28</v>
      </c>
      <c r="AM136" s="16">
        <v>24.49</v>
      </c>
      <c r="AN136" s="16">
        <v>24.25</v>
      </c>
      <c r="AO136" s="16">
        <v>24.41</v>
      </c>
      <c r="AP136" t="s">
        <v>100</v>
      </c>
      <c r="AQ136" s="16">
        <v>22.6</v>
      </c>
      <c r="AR136" s="16">
        <v>23.6</v>
      </c>
      <c r="AS136" s="16">
        <v>21.75</v>
      </c>
      <c r="AT136" s="16">
        <v>21.75</v>
      </c>
      <c r="AU136" t="s">
        <v>99</v>
      </c>
      <c r="AV136" s="16">
        <v>20</v>
      </c>
      <c r="AW136" s="16">
        <v>21.71</v>
      </c>
      <c r="AX136" s="16">
        <v>19.91</v>
      </c>
      <c r="AY136" s="16">
        <v>20.149999999999999</v>
      </c>
      <c r="AZ136" t="s">
        <v>98</v>
      </c>
      <c r="BA136" s="16">
        <v>18.350000000000001</v>
      </c>
      <c r="BB136" s="16">
        <v>19.73</v>
      </c>
      <c r="BC136" s="16">
        <v>18.34</v>
      </c>
      <c r="BD136" s="16">
        <v>18.77</v>
      </c>
      <c r="BE136" t="s">
        <v>97</v>
      </c>
      <c r="BF136" s="16">
        <v>17.41</v>
      </c>
      <c r="BG136" s="16">
        <v>18.25</v>
      </c>
      <c r="BH136" s="16">
        <v>17.260000000000002</v>
      </c>
      <c r="BI136" s="16">
        <v>17.489999999999998</v>
      </c>
      <c r="BJ136" t="s">
        <v>96</v>
      </c>
      <c r="BK136" s="16">
        <v>16.66</v>
      </c>
      <c r="BL136" s="16">
        <v>17.09</v>
      </c>
      <c r="BM136" s="16">
        <v>16.41</v>
      </c>
      <c r="BN136" s="16">
        <v>16.55</v>
      </c>
    </row>
    <row r="137" spans="1:66" x14ac:dyDescent="0.25">
      <c r="A137" s="17">
        <v>44039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101</v>
      </c>
      <c r="AL137" s="16">
        <v>24.39</v>
      </c>
      <c r="AM137" s="16">
        <v>24.55</v>
      </c>
      <c r="AN137" s="16">
        <v>24.37</v>
      </c>
      <c r="AO137" s="16">
        <v>24.55</v>
      </c>
      <c r="AP137" t="s">
        <v>100</v>
      </c>
      <c r="AQ137" s="16">
        <v>21.81</v>
      </c>
      <c r="AR137" s="16">
        <v>22.3</v>
      </c>
      <c r="AS137" s="16">
        <v>20.13</v>
      </c>
      <c r="AT137" s="16">
        <v>21.03</v>
      </c>
      <c r="AU137" t="s">
        <v>99</v>
      </c>
      <c r="AV137" s="16">
        <v>20.190000000000001</v>
      </c>
      <c r="AW137" s="16">
        <v>20.79</v>
      </c>
      <c r="AX137" s="16">
        <v>18.260000000000002</v>
      </c>
      <c r="AY137" s="16">
        <v>18.920000000000002</v>
      </c>
      <c r="AZ137" t="s">
        <v>98</v>
      </c>
      <c r="BA137" s="16">
        <v>18.899999999999999</v>
      </c>
      <c r="BB137" s="16">
        <v>19.100000000000001</v>
      </c>
      <c r="BC137" s="16">
        <v>17.559999999999999</v>
      </c>
      <c r="BD137" s="16">
        <v>17.989999999999998</v>
      </c>
      <c r="BE137" t="s">
        <v>97</v>
      </c>
      <c r="BF137" s="16">
        <v>17.510000000000002</v>
      </c>
      <c r="BG137" s="16">
        <v>17.670000000000002</v>
      </c>
      <c r="BH137" s="16">
        <v>16.52</v>
      </c>
      <c r="BI137" s="16">
        <v>16.93</v>
      </c>
      <c r="BJ137" t="s">
        <v>96</v>
      </c>
      <c r="BK137" s="16">
        <v>16.52</v>
      </c>
      <c r="BL137" s="16">
        <v>16.600000000000001</v>
      </c>
      <c r="BM137" s="16">
        <v>16.010000000000002</v>
      </c>
      <c r="BN137" s="16">
        <v>16.399999999999999</v>
      </c>
    </row>
    <row r="138" spans="1:66" x14ac:dyDescent="0.25">
      <c r="A138" s="17">
        <v>44046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101</v>
      </c>
      <c r="AL138" s="16">
        <v>24.55</v>
      </c>
      <c r="AM138" s="16">
        <v>24.56</v>
      </c>
      <c r="AN138" s="16">
        <v>24.53</v>
      </c>
      <c r="AO138" s="16">
        <v>24.53</v>
      </c>
      <c r="AP138" t="s">
        <v>100</v>
      </c>
      <c r="AQ138" s="16">
        <v>21.05</v>
      </c>
      <c r="AR138" s="16">
        <v>21.16</v>
      </c>
      <c r="AS138" s="16">
        <v>18.850000000000001</v>
      </c>
      <c r="AT138" s="16">
        <v>19.36</v>
      </c>
      <c r="AU138" t="s">
        <v>99</v>
      </c>
      <c r="AV138" s="16">
        <v>18.920000000000002</v>
      </c>
      <c r="AW138" s="16">
        <v>19.18</v>
      </c>
      <c r="AX138" s="16">
        <v>15.94</v>
      </c>
      <c r="AY138" s="16">
        <v>16.23</v>
      </c>
      <c r="AZ138" t="s">
        <v>98</v>
      </c>
      <c r="BA138" s="16">
        <v>18.03</v>
      </c>
      <c r="BB138" s="16">
        <v>18.22</v>
      </c>
      <c r="BC138" s="16">
        <v>16.350000000000001</v>
      </c>
      <c r="BD138" s="16">
        <v>16.52</v>
      </c>
      <c r="BE138" t="s">
        <v>97</v>
      </c>
      <c r="BF138" s="16">
        <v>16.940000000000001</v>
      </c>
      <c r="BG138" s="16">
        <v>17.440000000000001</v>
      </c>
      <c r="BH138" s="16">
        <v>16.3</v>
      </c>
      <c r="BI138" s="16">
        <v>16.45</v>
      </c>
      <c r="BJ138" t="s">
        <v>96</v>
      </c>
      <c r="BK138" s="16">
        <v>16.399999999999999</v>
      </c>
      <c r="BL138" s="16">
        <v>16.8</v>
      </c>
      <c r="BM138" s="16">
        <v>16.03</v>
      </c>
      <c r="BN138" s="16">
        <v>16.170000000000002</v>
      </c>
    </row>
    <row r="139" spans="1:66" x14ac:dyDescent="0.25">
      <c r="A139" s="17">
        <v>44053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100</v>
      </c>
      <c r="AQ139" s="16">
        <v>19.32</v>
      </c>
      <c r="AR139" s="16">
        <v>19.93</v>
      </c>
      <c r="AS139" s="16">
        <v>19.3</v>
      </c>
      <c r="AT139" s="16">
        <v>19.89</v>
      </c>
      <c r="AU139" t="s">
        <v>99</v>
      </c>
      <c r="AV139" s="16">
        <v>16.190000000000001</v>
      </c>
      <c r="AW139" s="16">
        <v>17.149999999999999</v>
      </c>
      <c r="AX139" s="16">
        <v>16.04</v>
      </c>
      <c r="AY139" s="16">
        <v>16.88</v>
      </c>
      <c r="AZ139" t="s">
        <v>98</v>
      </c>
      <c r="BA139" s="16">
        <v>16.489999999999998</v>
      </c>
      <c r="BB139" s="16">
        <v>17.59</v>
      </c>
      <c r="BC139" s="16">
        <v>16.489999999999998</v>
      </c>
      <c r="BD139" s="16">
        <v>17.36</v>
      </c>
      <c r="BE139" t="s">
        <v>97</v>
      </c>
      <c r="BF139" s="16">
        <v>16.489999999999998</v>
      </c>
      <c r="BG139" s="16">
        <v>17.39</v>
      </c>
      <c r="BH139" s="16">
        <v>16.45</v>
      </c>
      <c r="BI139" s="16">
        <v>17.29</v>
      </c>
      <c r="BJ139" t="s">
        <v>96</v>
      </c>
      <c r="BK139" s="16">
        <v>16.13</v>
      </c>
      <c r="BL139" s="16">
        <v>16.84</v>
      </c>
      <c r="BM139" s="16">
        <v>16.13</v>
      </c>
      <c r="BN139" s="16">
        <v>16.72</v>
      </c>
    </row>
    <row r="140" spans="1:66" x14ac:dyDescent="0.25">
      <c r="A140" s="17">
        <v>44060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100</v>
      </c>
      <c r="AQ140" s="16">
        <v>19.899999999999999</v>
      </c>
      <c r="AR140" s="16">
        <v>19.920000000000002</v>
      </c>
      <c r="AS140" s="16">
        <v>19.47</v>
      </c>
      <c r="AT140" s="16">
        <v>19.600000000000001</v>
      </c>
      <c r="AU140" t="s">
        <v>99</v>
      </c>
      <c r="AV140" s="16">
        <v>17.100000000000001</v>
      </c>
      <c r="AW140" s="16">
        <v>17.21</v>
      </c>
      <c r="AX140" s="16">
        <v>14.95</v>
      </c>
      <c r="AY140" s="16">
        <v>15.13</v>
      </c>
      <c r="AZ140" t="s">
        <v>98</v>
      </c>
      <c r="BA140" s="16">
        <v>17.41</v>
      </c>
      <c r="BB140" s="16">
        <v>17.61</v>
      </c>
      <c r="BC140" s="16">
        <v>16.25</v>
      </c>
      <c r="BD140" s="16">
        <v>16.329999999999998</v>
      </c>
      <c r="BE140" t="s">
        <v>97</v>
      </c>
      <c r="BF140" s="16">
        <v>17.399999999999999</v>
      </c>
      <c r="BG140" s="16">
        <v>17.510000000000002</v>
      </c>
      <c r="BH140" s="16">
        <v>16.53</v>
      </c>
      <c r="BI140" s="16">
        <v>16.649999999999999</v>
      </c>
      <c r="BJ140" t="s">
        <v>96</v>
      </c>
      <c r="BK140" s="16">
        <v>16.850000000000001</v>
      </c>
      <c r="BL140" s="16">
        <v>16.87</v>
      </c>
      <c r="BM140" s="16">
        <v>16.2</v>
      </c>
      <c r="BN140" s="16">
        <v>16.3</v>
      </c>
    </row>
    <row r="141" spans="1:66" x14ac:dyDescent="0.25">
      <c r="A141" s="17">
        <v>44067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100</v>
      </c>
      <c r="AQ141" s="16">
        <v>19.579999999999998</v>
      </c>
      <c r="AR141" s="16">
        <v>19.77</v>
      </c>
      <c r="AS141" s="16">
        <v>19.579999999999998</v>
      </c>
      <c r="AT141" s="16">
        <v>19.760000000000002</v>
      </c>
      <c r="AU141" t="s">
        <v>99</v>
      </c>
      <c r="AV141" s="16">
        <v>15.15</v>
      </c>
      <c r="AW141" s="16">
        <v>16.8</v>
      </c>
      <c r="AX141" s="16">
        <v>15.13</v>
      </c>
      <c r="AY141" s="16">
        <v>15.69</v>
      </c>
      <c r="AZ141" t="s">
        <v>98</v>
      </c>
      <c r="BA141" s="16">
        <v>16.399999999999999</v>
      </c>
      <c r="BB141" s="16">
        <v>18.170000000000002</v>
      </c>
      <c r="BC141" s="16">
        <v>16.32</v>
      </c>
      <c r="BD141" s="16">
        <v>17.64</v>
      </c>
      <c r="BE141" t="s">
        <v>97</v>
      </c>
      <c r="BF141" s="16">
        <v>16.690000000000001</v>
      </c>
      <c r="BG141" s="16">
        <v>18.03</v>
      </c>
      <c r="BH141" s="16">
        <v>16.649999999999999</v>
      </c>
      <c r="BI141" s="16">
        <v>17.34</v>
      </c>
      <c r="BJ141" t="s">
        <v>96</v>
      </c>
      <c r="BK141" s="16">
        <v>16.3</v>
      </c>
      <c r="BL141" s="16">
        <v>17.47</v>
      </c>
      <c r="BM141" s="16">
        <v>16.3</v>
      </c>
      <c r="BN141" s="16">
        <v>16.77</v>
      </c>
    </row>
    <row r="142" spans="1:66" x14ac:dyDescent="0.25">
      <c r="A142" s="17">
        <v>44074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100</v>
      </c>
      <c r="AQ142" s="16">
        <v>19.75</v>
      </c>
      <c r="AR142" s="16">
        <v>19.809999999999999</v>
      </c>
      <c r="AS142" s="16">
        <v>19.739999999999998</v>
      </c>
      <c r="AT142" s="16">
        <v>19.809999999999999</v>
      </c>
      <c r="AU142" t="s">
        <v>99</v>
      </c>
      <c r="AV142" s="16">
        <v>15.79</v>
      </c>
      <c r="AW142" s="16">
        <v>17.239999999999998</v>
      </c>
      <c r="AX142" s="16">
        <v>15.52</v>
      </c>
      <c r="AY142" s="16">
        <v>17.059999999999999</v>
      </c>
      <c r="AZ142" t="s">
        <v>98</v>
      </c>
      <c r="BA142" s="16">
        <v>17.63</v>
      </c>
      <c r="BB142" s="16">
        <v>19.64</v>
      </c>
      <c r="BC142" s="16">
        <v>17.5</v>
      </c>
      <c r="BD142" s="16">
        <v>18.89</v>
      </c>
      <c r="BE142" t="s">
        <v>97</v>
      </c>
      <c r="BF142" s="16">
        <v>17.36</v>
      </c>
      <c r="BG142" s="16">
        <v>18.21</v>
      </c>
      <c r="BH142" s="16">
        <v>17.149999999999999</v>
      </c>
      <c r="BI142" s="16">
        <v>17.55</v>
      </c>
      <c r="BJ142" t="s">
        <v>96</v>
      </c>
      <c r="BK142" s="16">
        <v>16.829999999999998</v>
      </c>
      <c r="BL142" s="16">
        <v>17.28</v>
      </c>
      <c r="BM142" s="16">
        <v>16.55</v>
      </c>
      <c r="BN142" s="16">
        <v>16.649999999999999</v>
      </c>
    </row>
    <row r="143" spans="1:66" x14ac:dyDescent="0.25">
      <c r="A143" s="17">
        <v>44081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99</v>
      </c>
      <c r="AV143" s="16">
        <v>17</v>
      </c>
      <c r="AW143" s="16">
        <v>17.27</v>
      </c>
      <c r="AX143" s="16">
        <v>16.32</v>
      </c>
      <c r="AY143" s="16">
        <v>16.48</v>
      </c>
      <c r="AZ143" t="s">
        <v>98</v>
      </c>
      <c r="BA143" s="16">
        <v>18.989999999999998</v>
      </c>
      <c r="BB143" s="16">
        <v>19.37</v>
      </c>
      <c r="BC143" s="16">
        <v>18.28</v>
      </c>
      <c r="BD143" s="16">
        <v>19.21</v>
      </c>
      <c r="BE143" t="s">
        <v>97</v>
      </c>
      <c r="BF143" s="16">
        <v>17.559999999999999</v>
      </c>
      <c r="BG143" s="16">
        <v>17.79</v>
      </c>
      <c r="BH143" s="16">
        <v>17.12</v>
      </c>
      <c r="BI143" s="16">
        <v>17.690000000000001</v>
      </c>
      <c r="BJ143" t="s">
        <v>96</v>
      </c>
      <c r="BK143" s="16">
        <v>16.489999999999998</v>
      </c>
      <c r="BL143" s="16">
        <v>16.78</v>
      </c>
      <c r="BM143" s="16">
        <v>16.41</v>
      </c>
      <c r="BN143" s="16">
        <v>16.73</v>
      </c>
    </row>
    <row r="144" spans="1:66" x14ac:dyDescent="0.25">
      <c r="A144" s="17">
        <v>44088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99</v>
      </c>
      <c r="AV144" s="16">
        <v>16.489999999999998</v>
      </c>
      <c r="AW144" s="16">
        <v>16.649999999999999</v>
      </c>
      <c r="AX144" s="16">
        <v>16.100000000000001</v>
      </c>
      <c r="AY144" s="16">
        <v>16.29</v>
      </c>
      <c r="AZ144" t="s">
        <v>98</v>
      </c>
      <c r="BA144" s="16">
        <v>19.25</v>
      </c>
      <c r="BB144" s="16">
        <v>19.61</v>
      </c>
      <c r="BC144" s="16">
        <v>18.48</v>
      </c>
      <c r="BD144" s="16">
        <v>19.59</v>
      </c>
      <c r="BE144" t="s">
        <v>97</v>
      </c>
      <c r="BF144" s="16">
        <v>17.75</v>
      </c>
      <c r="BG144" s="16">
        <v>18.7</v>
      </c>
      <c r="BH144" s="16">
        <v>17.329999999999998</v>
      </c>
      <c r="BI144" s="16">
        <v>18.7</v>
      </c>
      <c r="BJ144" t="s">
        <v>96</v>
      </c>
      <c r="BK144" s="16">
        <v>16.84</v>
      </c>
      <c r="BL144" s="16">
        <v>17.54</v>
      </c>
      <c r="BM144" s="16">
        <v>16.47</v>
      </c>
      <c r="BN144" s="16">
        <v>17.510000000000002</v>
      </c>
    </row>
    <row r="145" spans="1:66" x14ac:dyDescent="0.25">
      <c r="A145" s="17">
        <v>44095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99</v>
      </c>
      <c r="AV145" s="16">
        <v>16.25</v>
      </c>
      <c r="AW145" s="16">
        <v>16.37</v>
      </c>
      <c r="AX145" s="16">
        <v>16.23</v>
      </c>
      <c r="AY145" s="16">
        <v>16.350000000000001</v>
      </c>
      <c r="AZ145" t="s">
        <v>98</v>
      </c>
      <c r="BA145" s="16">
        <v>19.579999999999998</v>
      </c>
      <c r="BB145" s="16">
        <v>19.87</v>
      </c>
      <c r="BC145" s="16">
        <v>17.72</v>
      </c>
      <c r="BD145" s="16">
        <v>18.88</v>
      </c>
      <c r="BE145" t="s">
        <v>97</v>
      </c>
      <c r="BF145" s="16">
        <v>18.760000000000002</v>
      </c>
      <c r="BG145" s="16">
        <v>19.2</v>
      </c>
      <c r="BH145" s="16">
        <v>17.64</v>
      </c>
      <c r="BI145" s="16">
        <v>18.53</v>
      </c>
      <c r="BJ145" t="s">
        <v>96</v>
      </c>
      <c r="BK145" s="16">
        <v>17.54</v>
      </c>
      <c r="BL145" s="16">
        <v>17.829999999999998</v>
      </c>
      <c r="BM145" s="16">
        <v>16.899999999999999</v>
      </c>
      <c r="BN145" s="16">
        <v>17.55</v>
      </c>
    </row>
    <row r="146" spans="1:66" x14ac:dyDescent="0.25">
      <c r="A146" s="17">
        <v>44102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99</v>
      </c>
      <c r="AV146" s="16">
        <v>16.34</v>
      </c>
      <c r="AW146" s="16">
        <v>16.36</v>
      </c>
      <c r="AX146" s="16">
        <v>16.329999999999998</v>
      </c>
      <c r="AY146" s="16">
        <v>16.350000000000001</v>
      </c>
      <c r="AZ146" t="s">
        <v>98</v>
      </c>
      <c r="BA146" s="16">
        <v>18.91</v>
      </c>
      <c r="BB146" s="16">
        <v>20.27</v>
      </c>
      <c r="BC146" s="16">
        <v>18.57</v>
      </c>
      <c r="BD146" s="16">
        <v>20.18</v>
      </c>
      <c r="BE146" t="s">
        <v>97</v>
      </c>
      <c r="BF146" s="16">
        <v>18.579999999999998</v>
      </c>
      <c r="BG146" s="16">
        <v>19.45</v>
      </c>
      <c r="BH146" s="16">
        <v>18.29</v>
      </c>
      <c r="BI146" s="16">
        <v>19.36</v>
      </c>
      <c r="BJ146" t="s">
        <v>96</v>
      </c>
      <c r="BK146" s="16">
        <v>17.61</v>
      </c>
      <c r="BL146" s="16">
        <v>17.899999999999999</v>
      </c>
      <c r="BM146" s="16">
        <v>17.309999999999999</v>
      </c>
      <c r="BN146" s="16">
        <v>17.86</v>
      </c>
    </row>
    <row r="147" spans="1:66" x14ac:dyDescent="0.25">
      <c r="A147" s="17">
        <v>44109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98</v>
      </c>
      <c r="BA147" s="16">
        <v>20.190000000000001</v>
      </c>
      <c r="BB147" s="16">
        <v>20.94</v>
      </c>
      <c r="BC147" s="16">
        <v>20.09</v>
      </c>
      <c r="BD147" s="16">
        <v>20.91</v>
      </c>
      <c r="BE147" t="s">
        <v>97</v>
      </c>
      <c r="BF147" s="16">
        <v>19.399999999999999</v>
      </c>
      <c r="BG147" s="16">
        <v>19.93</v>
      </c>
      <c r="BH147" s="16">
        <v>19.12</v>
      </c>
      <c r="BI147" s="16">
        <v>19.73</v>
      </c>
      <c r="BJ147" t="s">
        <v>96</v>
      </c>
      <c r="BK147" s="16">
        <v>17.86</v>
      </c>
      <c r="BL147" s="16">
        <v>18.05</v>
      </c>
      <c r="BM147" s="16">
        <v>17.64</v>
      </c>
      <c r="BN147" s="16">
        <v>17.93</v>
      </c>
    </row>
    <row r="148" spans="1:66" x14ac:dyDescent="0.25">
      <c r="A148" s="17">
        <v>44116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98</v>
      </c>
      <c r="BA148" s="16">
        <v>20.93</v>
      </c>
      <c r="BB148" s="16">
        <v>21.41</v>
      </c>
      <c r="BC148" s="16">
        <v>20.9</v>
      </c>
      <c r="BD148" s="16">
        <v>21.38</v>
      </c>
      <c r="BE148" t="s">
        <v>97</v>
      </c>
      <c r="BF148" s="16">
        <v>19.73</v>
      </c>
      <c r="BG148" s="16">
        <v>21.08</v>
      </c>
      <c r="BH148" s="16">
        <v>19.66</v>
      </c>
      <c r="BI148" s="16">
        <v>20.92</v>
      </c>
      <c r="BJ148" t="s">
        <v>96</v>
      </c>
      <c r="BK148" s="16">
        <v>18</v>
      </c>
      <c r="BL148" s="16">
        <v>19.010000000000002</v>
      </c>
      <c r="BM148" s="16">
        <v>17.829999999999998</v>
      </c>
      <c r="BN148" s="16">
        <v>18.73</v>
      </c>
    </row>
    <row r="149" spans="1:66" x14ac:dyDescent="0.25">
      <c r="A149" s="17">
        <v>44123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98</v>
      </c>
      <c r="BA149" s="16">
        <v>21.36</v>
      </c>
      <c r="BB149" s="16">
        <v>21.64</v>
      </c>
      <c r="BC149" s="16">
        <v>21.34</v>
      </c>
      <c r="BD149" s="16">
        <v>21.63</v>
      </c>
      <c r="BE149" t="s">
        <v>97</v>
      </c>
      <c r="BF149" s="16">
        <v>21</v>
      </c>
      <c r="BG149" s="16">
        <v>22.19</v>
      </c>
      <c r="BH149" s="16">
        <v>20.61</v>
      </c>
      <c r="BI149" s="16">
        <v>22.19</v>
      </c>
      <c r="BJ149" t="s">
        <v>96</v>
      </c>
      <c r="BK149" s="16">
        <v>18.809999999999999</v>
      </c>
      <c r="BL149" s="16">
        <v>20.16</v>
      </c>
      <c r="BM149" s="16">
        <v>18.510000000000002</v>
      </c>
      <c r="BN149" s="16">
        <v>20.16</v>
      </c>
    </row>
    <row r="150" spans="1:66" x14ac:dyDescent="0.25">
      <c r="A150" s="17">
        <v>44130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98</v>
      </c>
      <c r="BA150" s="16">
        <v>21.61</v>
      </c>
      <c r="BB150" s="16">
        <v>21.65</v>
      </c>
      <c r="BC150" s="16">
        <v>21.55</v>
      </c>
      <c r="BD150" s="16">
        <v>21.59</v>
      </c>
      <c r="BE150" t="s">
        <v>97</v>
      </c>
      <c r="BF150" s="16">
        <v>22.52</v>
      </c>
      <c r="BG150" s="16">
        <v>23.98</v>
      </c>
      <c r="BH150" s="16">
        <v>21.8</v>
      </c>
      <c r="BI150" s="16">
        <v>23.9</v>
      </c>
      <c r="BJ150" t="s">
        <v>96</v>
      </c>
      <c r="BK150" s="16">
        <v>20.3</v>
      </c>
      <c r="BL150" s="16">
        <v>21.16</v>
      </c>
      <c r="BM150" s="16">
        <v>19.39</v>
      </c>
      <c r="BN150" s="16">
        <v>20.45</v>
      </c>
    </row>
    <row r="151" spans="1:66" x14ac:dyDescent="0.25">
      <c r="A151" s="17">
        <v>44137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98</v>
      </c>
      <c r="BA151" s="16">
        <v>21.58</v>
      </c>
      <c r="BB151" s="16">
        <v>21.61</v>
      </c>
      <c r="BC151" s="16">
        <v>21.58</v>
      </c>
      <c r="BD151" s="16">
        <v>21.61</v>
      </c>
      <c r="BE151" t="s">
        <v>97</v>
      </c>
      <c r="BF151" s="16">
        <v>23.81</v>
      </c>
      <c r="BG151" s="16">
        <v>24.09</v>
      </c>
      <c r="BH151" s="16">
        <v>23.19</v>
      </c>
      <c r="BI151" s="16">
        <v>23.2</v>
      </c>
      <c r="BJ151" t="s">
        <v>96</v>
      </c>
      <c r="BK151" s="16">
        <v>20.420000000000002</v>
      </c>
      <c r="BL151" s="16">
        <v>20.5</v>
      </c>
      <c r="BM151" s="16">
        <v>18.41</v>
      </c>
      <c r="BN151" s="16">
        <v>18.7</v>
      </c>
    </row>
    <row r="152" spans="1:66" x14ac:dyDescent="0.25">
      <c r="A152" s="17">
        <v>44144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97</v>
      </c>
      <c r="BF152" s="16">
        <v>23.19</v>
      </c>
      <c r="BG152" s="16">
        <v>23.84</v>
      </c>
      <c r="BH152" s="16">
        <v>23.1</v>
      </c>
      <c r="BI152" s="16">
        <v>23.13</v>
      </c>
      <c r="BJ152" t="s">
        <v>96</v>
      </c>
      <c r="BK152" s="16">
        <v>18.670000000000002</v>
      </c>
      <c r="BL152" s="16">
        <v>20.190000000000001</v>
      </c>
      <c r="BM152" s="16">
        <v>17.71</v>
      </c>
      <c r="BN152" s="16">
        <v>17.71</v>
      </c>
    </row>
    <row r="153" spans="1:66" x14ac:dyDescent="0.25">
      <c r="A153" s="17">
        <v>44151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97</v>
      </c>
      <c r="BF153" s="16">
        <v>23.1</v>
      </c>
      <c r="BG153" s="16">
        <v>23.2</v>
      </c>
      <c r="BH153" s="16">
        <v>22.94</v>
      </c>
      <c r="BI153" s="16">
        <v>23.14</v>
      </c>
      <c r="BJ153" t="s">
        <v>96</v>
      </c>
      <c r="BK153" s="16">
        <v>17.46</v>
      </c>
      <c r="BL153" s="16">
        <v>17.62</v>
      </c>
      <c r="BM153" s="16">
        <v>15.35</v>
      </c>
      <c r="BN153" s="16">
        <v>15.98</v>
      </c>
    </row>
    <row r="154" spans="1:66" x14ac:dyDescent="0.25">
      <c r="A154" s="17">
        <v>44158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97</v>
      </c>
      <c r="BF154" s="16">
        <v>23.12</v>
      </c>
      <c r="BG154" s="16">
        <v>23.24</v>
      </c>
      <c r="BH154" s="16">
        <v>23.1</v>
      </c>
      <c r="BI154" s="16">
        <v>23.11</v>
      </c>
      <c r="BJ154" t="s">
        <v>96</v>
      </c>
      <c r="BK154" s="16">
        <v>16.07</v>
      </c>
      <c r="BL154" s="16">
        <v>16.100000000000001</v>
      </c>
      <c r="BM154" s="16">
        <v>15.28</v>
      </c>
      <c r="BN154" s="16">
        <v>15.33</v>
      </c>
    </row>
    <row r="155" spans="1:66" x14ac:dyDescent="0.25">
      <c r="A155" s="17">
        <v>44165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97</v>
      </c>
      <c r="BF155" s="16">
        <v>23.24</v>
      </c>
      <c r="BG155" s="16">
        <v>23.27</v>
      </c>
      <c r="BH155" s="16">
        <v>23.23</v>
      </c>
      <c r="BI155" s="16">
        <v>23.27</v>
      </c>
      <c r="BJ155" t="s">
        <v>96</v>
      </c>
      <c r="BK155" s="16">
        <v>15.33</v>
      </c>
      <c r="BL155" s="16">
        <v>15.55</v>
      </c>
      <c r="BM155" s="16">
        <v>15.02</v>
      </c>
      <c r="BN155" s="16">
        <v>15.35</v>
      </c>
    </row>
    <row r="156" spans="1:66" x14ac:dyDescent="0.25">
      <c r="A156" s="17">
        <v>44172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96</v>
      </c>
      <c r="BK156" s="16">
        <v>15.35</v>
      </c>
      <c r="BL156" s="16">
        <v>15.94</v>
      </c>
      <c r="BM156" s="16">
        <v>15.19</v>
      </c>
      <c r="BN156" s="16">
        <v>15.79</v>
      </c>
    </row>
    <row r="157" spans="1:66" x14ac:dyDescent="0.25">
      <c r="A157" s="17">
        <v>44179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96</v>
      </c>
      <c r="BK157" s="16">
        <v>15.93</v>
      </c>
      <c r="BL157" s="16">
        <v>15.93</v>
      </c>
      <c r="BM157" s="16">
        <v>15.61</v>
      </c>
      <c r="BN157" s="16">
        <v>15.64</v>
      </c>
    </row>
    <row r="158" spans="1:66" x14ac:dyDescent="0.25">
      <c r="A158" s="17">
        <v>44186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96</v>
      </c>
      <c r="BK158" s="16">
        <v>15.65</v>
      </c>
      <c r="BL158" s="16">
        <v>15.75</v>
      </c>
      <c r="BM158" s="16">
        <v>15.61</v>
      </c>
      <c r="BN158" s="16">
        <v>15.71</v>
      </c>
    </row>
    <row r="159" spans="1:66" x14ac:dyDescent="0.25">
      <c r="A159" s="17">
        <v>44193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96</v>
      </c>
      <c r="BK159" s="16">
        <v>15.7</v>
      </c>
      <c r="BL159" s="16">
        <v>15.76</v>
      </c>
      <c r="BM159" s="16">
        <v>15.7</v>
      </c>
      <c r="BN159" s="16">
        <v>15.72</v>
      </c>
    </row>
  </sheetData>
  <sheetProtection algorithmName="SHA-512" hashValue="3J43V2v8fzbKevwxYqvXSdDkPLBJPXDEaakMMrcA5AbcHMqq1BeZWxf6wmZqPZZ34F3v4pTX0iEgeRWUwNc0Wg==" saltValue="zPfNDOGXYh/dCpQXPPUQFA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disablePrompts="1" count="1">
    <dataValidation allowBlank="1" showInputMessage="1" showErrorMessage="1" promptTitle="History Table" prompt="Weekly, Sort Ascending, " sqref="A1" xr:uid="{4C3946AB-4308-41B8-B06B-4C686BC852F0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A8D0-8076-464C-B3A3-0F2BC21BF11F}">
  <dimension ref="A1:BN159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710937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71093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71093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_xll.cmdty.udfs.BCTS(B1:BN1,B2:F2,"Aggregation=Week","AggSize=1","AggSpec=None",,,,,,"Sort=Ascending","Orientation=Vertical","HideWeekends=False","Bars=157","Volume=Contract","Tooltip=True")</f>
        <v>Time Series</v>
      </c>
      <c r="B1" s="30" t="s">
        <v>145</v>
      </c>
      <c r="C1" s="30"/>
      <c r="D1" s="30"/>
      <c r="E1" s="30"/>
      <c r="F1" s="30"/>
      <c r="G1" s="30" t="s">
        <v>144</v>
      </c>
      <c r="H1" s="30"/>
      <c r="I1" s="30"/>
      <c r="J1" s="30"/>
      <c r="K1" s="30"/>
      <c r="L1" s="30" t="s">
        <v>143</v>
      </c>
      <c r="M1" s="30"/>
      <c r="N1" s="30"/>
      <c r="O1" s="30"/>
      <c r="P1" s="30"/>
      <c r="Q1" s="30" t="s">
        <v>142</v>
      </c>
      <c r="R1" s="30"/>
      <c r="S1" s="30"/>
      <c r="T1" s="30"/>
      <c r="U1" s="30"/>
      <c r="V1" s="30" t="s">
        <v>141</v>
      </c>
      <c r="W1" s="30"/>
      <c r="X1" s="30"/>
      <c r="Y1" s="30"/>
      <c r="Z1" s="30"/>
      <c r="AA1" s="30" t="s">
        <v>140</v>
      </c>
      <c r="AB1" s="30"/>
      <c r="AC1" s="30"/>
      <c r="AD1" s="30"/>
      <c r="AE1" s="30"/>
      <c r="AF1" s="30" t="s">
        <v>139</v>
      </c>
      <c r="AG1" s="30"/>
      <c r="AH1" s="30"/>
      <c r="AI1" s="30"/>
      <c r="AJ1" s="30"/>
      <c r="AK1" s="30" t="s">
        <v>138</v>
      </c>
      <c r="AL1" s="30"/>
      <c r="AM1" s="30"/>
      <c r="AN1" s="30"/>
      <c r="AO1" s="30"/>
      <c r="AP1" s="30" t="s">
        <v>137</v>
      </c>
      <c r="AQ1" s="30"/>
      <c r="AR1" s="30"/>
      <c r="AS1" s="30"/>
      <c r="AT1" s="30"/>
      <c r="AU1" s="30" t="s">
        <v>136</v>
      </c>
      <c r="AV1" s="30"/>
      <c r="AW1" s="30"/>
      <c r="AX1" s="30"/>
      <c r="AY1" s="30"/>
      <c r="AZ1" s="30" t="s">
        <v>135</v>
      </c>
      <c r="BA1" s="30"/>
      <c r="BB1" s="30"/>
      <c r="BC1" s="30"/>
      <c r="BD1" s="30"/>
      <c r="BE1" s="30" t="s">
        <v>134</v>
      </c>
      <c r="BF1" s="30"/>
      <c r="BG1" s="30"/>
      <c r="BH1" s="30"/>
      <c r="BI1" s="30"/>
      <c r="BJ1" s="30" t="s">
        <v>85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43101</v>
      </c>
      <c r="B3" t="s">
        <v>133</v>
      </c>
      <c r="C3" s="16">
        <v>19</v>
      </c>
      <c r="D3" s="16">
        <v>19</v>
      </c>
      <c r="E3" s="16">
        <v>19</v>
      </c>
      <c r="F3" s="16">
        <v>19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43108</v>
      </c>
      <c r="B4" t="s">
        <v>133</v>
      </c>
      <c r="C4" s="16">
        <v>19</v>
      </c>
      <c r="D4" s="16">
        <v>19</v>
      </c>
      <c r="E4" s="16">
        <v>19</v>
      </c>
      <c r="F4" s="16">
        <v>19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43115</v>
      </c>
      <c r="B5" t="s">
        <v>133</v>
      </c>
      <c r="C5" s="16">
        <v>19</v>
      </c>
      <c r="D5" s="16">
        <v>19</v>
      </c>
      <c r="E5" s="16">
        <v>19</v>
      </c>
      <c r="F5" s="16">
        <v>19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43122</v>
      </c>
      <c r="B6" t="s">
        <v>133</v>
      </c>
      <c r="C6" s="16">
        <v>19</v>
      </c>
      <c r="D6" s="16">
        <v>19</v>
      </c>
      <c r="E6" s="16">
        <v>19</v>
      </c>
      <c r="F6" s="16">
        <v>19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43129</v>
      </c>
      <c r="B7" t="s">
        <v>133</v>
      </c>
      <c r="C7" s="16">
        <v>19</v>
      </c>
      <c r="D7" s="16">
        <v>19</v>
      </c>
      <c r="E7" s="16">
        <v>19</v>
      </c>
      <c r="F7" s="16">
        <v>19</v>
      </c>
      <c r="G7" t="s">
        <v>132</v>
      </c>
      <c r="H7" s="16">
        <v>19</v>
      </c>
      <c r="I7" s="16">
        <v>19</v>
      </c>
      <c r="J7" s="16">
        <v>19</v>
      </c>
      <c r="K7" s="16">
        <v>19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43136</v>
      </c>
      <c r="B8" t="s">
        <v>133</v>
      </c>
      <c r="C8" s="16">
        <v>19</v>
      </c>
      <c r="D8" s="16">
        <v>19</v>
      </c>
      <c r="E8" s="16">
        <v>19</v>
      </c>
      <c r="F8" s="16">
        <v>19</v>
      </c>
      <c r="G8" t="s">
        <v>132</v>
      </c>
      <c r="H8" s="16">
        <v>19</v>
      </c>
      <c r="I8" s="16">
        <v>19</v>
      </c>
      <c r="J8" s="16">
        <v>19</v>
      </c>
      <c r="K8" s="16">
        <v>19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43143</v>
      </c>
      <c r="B9" t="s">
        <v>133</v>
      </c>
      <c r="C9" s="16">
        <v>19</v>
      </c>
      <c r="D9" s="16">
        <v>19</v>
      </c>
      <c r="E9" s="16">
        <v>19</v>
      </c>
      <c r="F9" s="16">
        <v>19</v>
      </c>
      <c r="G9" t="s">
        <v>132</v>
      </c>
      <c r="H9" s="16">
        <v>19</v>
      </c>
      <c r="I9" s="16">
        <v>19</v>
      </c>
      <c r="J9" s="16">
        <v>19</v>
      </c>
      <c r="K9" s="16">
        <v>19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43150</v>
      </c>
      <c r="B10" t="s">
        <v>133</v>
      </c>
      <c r="C10" s="16">
        <v>19</v>
      </c>
      <c r="D10" s="16">
        <v>19</v>
      </c>
      <c r="E10" s="16">
        <v>19</v>
      </c>
      <c r="F10" s="16">
        <v>19</v>
      </c>
      <c r="G10" t="s">
        <v>132</v>
      </c>
      <c r="H10" s="16">
        <v>19</v>
      </c>
      <c r="I10" s="16">
        <v>19</v>
      </c>
      <c r="J10" s="16">
        <v>19</v>
      </c>
      <c r="K10" s="16">
        <v>19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43157</v>
      </c>
      <c r="B11" t="s">
        <v>133</v>
      </c>
      <c r="C11" s="16">
        <v>19</v>
      </c>
      <c r="D11" s="16">
        <v>19</v>
      </c>
      <c r="E11" s="16">
        <v>19</v>
      </c>
      <c r="F11" s="16">
        <v>19</v>
      </c>
      <c r="G11" t="s">
        <v>132</v>
      </c>
      <c r="H11" s="16">
        <v>19</v>
      </c>
      <c r="I11" s="16">
        <v>19</v>
      </c>
      <c r="J11" s="16">
        <v>19</v>
      </c>
      <c r="K11" s="16">
        <v>19</v>
      </c>
      <c r="L11" t="s">
        <v>131</v>
      </c>
      <c r="M11" s="16">
        <v>19</v>
      </c>
      <c r="N11" s="16">
        <v>19</v>
      </c>
      <c r="O11" s="16">
        <v>19</v>
      </c>
      <c r="P11" s="16">
        <v>19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43164</v>
      </c>
      <c r="B12" t="s">
        <v>133</v>
      </c>
      <c r="C12" s="16">
        <v>19</v>
      </c>
      <c r="D12" s="16">
        <v>19</v>
      </c>
      <c r="E12" s="16">
        <v>19</v>
      </c>
      <c r="F12" s="16">
        <v>19</v>
      </c>
      <c r="G12" t="s">
        <v>132</v>
      </c>
      <c r="H12" s="16">
        <v>19</v>
      </c>
      <c r="I12" s="16">
        <v>19</v>
      </c>
      <c r="J12" s="16">
        <v>19</v>
      </c>
      <c r="K12" s="16">
        <v>19</v>
      </c>
      <c r="L12" t="s">
        <v>131</v>
      </c>
      <c r="M12" s="16">
        <v>19</v>
      </c>
      <c r="N12" s="16">
        <v>19</v>
      </c>
      <c r="O12" s="16">
        <v>19</v>
      </c>
      <c r="P12" s="16">
        <v>19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43171</v>
      </c>
      <c r="B13" t="s">
        <v>133</v>
      </c>
      <c r="C13" s="16">
        <v>19</v>
      </c>
      <c r="D13" s="16">
        <v>19</v>
      </c>
      <c r="E13" s="16">
        <v>19</v>
      </c>
      <c r="F13" s="16">
        <v>19</v>
      </c>
      <c r="G13" t="s">
        <v>132</v>
      </c>
      <c r="H13" s="16">
        <v>19</v>
      </c>
      <c r="I13" s="16">
        <v>19</v>
      </c>
      <c r="J13" s="16">
        <v>19</v>
      </c>
      <c r="K13" s="16">
        <v>19</v>
      </c>
      <c r="L13" t="s">
        <v>131</v>
      </c>
      <c r="M13" s="16">
        <v>19</v>
      </c>
      <c r="N13" s="16">
        <v>19</v>
      </c>
      <c r="O13" s="16">
        <v>19</v>
      </c>
      <c r="P13" s="16">
        <v>19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43178</v>
      </c>
      <c r="B14" t="s">
        <v>133</v>
      </c>
      <c r="C14" s="16">
        <v>19</v>
      </c>
      <c r="D14" s="16">
        <v>19</v>
      </c>
      <c r="E14" s="16">
        <v>19</v>
      </c>
      <c r="F14" s="16">
        <v>19</v>
      </c>
      <c r="G14" t="s">
        <v>132</v>
      </c>
      <c r="H14" s="16">
        <v>19</v>
      </c>
      <c r="I14" s="16">
        <v>19</v>
      </c>
      <c r="J14" s="16">
        <v>19</v>
      </c>
      <c r="K14" s="16">
        <v>19</v>
      </c>
      <c r="L14" t="s">
        <v>131</v>
      </c>
      <c r="M14" s="16">
        <v>19</v>
      </c>
      <c r="N14" s="16">
        <v>19</v>
      </c>
      <c r="O14" s="16">
        <v>19</v>
      </c>
      <c r="P14" s="16">
        <v>19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43185</v>
      </c>
      <c r="B15" t="s">
        <v>133</v>
      </c>
      <c r="C15" s="16">
        <v>19</v>
      </c>
      <c r="D15" s="16">
        <v>19</v>
      </c>
      <c r="E15" s="16">
        <v>19</v>
      </c>
      <c r="F15" s="16">
        <v>19</v>
      </c>
      <c r="G15" t="s">
        <v>132</v>
      </c>
      <c r="H15" s="16">
        <v>19</v>
      </c>
      <c r="I15" s="16">
        <v>19</v>
      </c>
      <c r="J15" s="16">
        <v>19</v>
      </c>
      <c r="K15" s="16">
        <v>19</v>
      </c>
      <c r="L15" t="s">
        <v>131</v>
      </c>
      <c r="M15" s="16">
        <v>19</v>
      </c>
      <c r="N15" s="16">
        <v>19</v>
      </c>
      <c r="O15" s="16">
        <v>19</v>
      </c>
      <c r="P15" s="16">
        <v>19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43192</v>
      </c>
      <c r="B16" t="s">
        <v>133</v>
      </c>
      <c r="C16" s="16">
        <v>19</v>
      </c>
      <c r="D16" s="16">
        <v>19</v>
      </c>
      <c r="E16" s="16">
        <v>19</v>
      </c>
      <c r="F16" s="16">
        <v>19</v>
      </c>
      <c r="G16" t="s">
        <v>132</v>
      </c>
      <c r="H16" s="16">
        <v>19</v>
      </c>
      <c r="I16" s="16">
        <v>19</v>
      </c>
      <c r="J16" s="16">
        <v>19</v>
      </c>
      <c r="K16" s="16">
        <v>19</v>
      </c>
      <c r="L16" t="s">
        <v>131</v>
      </c>
      <c r="M16" s="16">
        <v>19</v>
      </c>
      <c r="N16" s="16">
        <v>19</v>
      </c>
      <c r="O16" s="16">
        <v>19</v>
      </c>
      <c r="P16" s="16">
        <v>19</v>
      </c>
      <c r="Q16" t="s">
        <v>130</v>
      </c>
      <c r="R16" s="16">
        <v>19</v>
      </c>
      <c r="S16" s="16">
        <v>19</v>
      </c>
      <c r="T16" s="16">
        <v>19</v>
      </c>
      <c r="U16" s="16">
        <v>19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43199</v>
      </c>
      <c r="B17" t="s">
        <v>133</v>
      </c>
      <c r="C17" s="16">
        <v>19</v>
      </c>
      <c r="D17" s="16">
        <v>19</v>
      </c>
      <c r="E17" s="16">
        <v>19</v>
      </c>
      <c r="F17" s="16">
        <v>19</v>
      </c>
      <c r="G17" t="s">
        <v>132</v>
      </c>
      <c r="H17" s="16">
        <v>19</v>
      </c>
      <c r="I17" s="16">
        <v>19</v>
      </c>
      <c r="J17" s="16">
        <v>19</v>
      </c>
      <c r="K17" s="16">
        <v>19</v>
      </c>
      <c r="L17" t="s">
        <v>131</v>
      </c>
      <c r="M17" s="16">
        <v>19</v>
      </c>
      <c r="N17" s="16">
        <v>19</v>
      </c>
      <c r="O17" s="16">
        <v>19</v>
      </c>
      <c r="P17" s="16">
        <v>19</v>
      </c>
      <c r="Q17" t="s">
        <v>130</v>
      </c>
      <c r="R17" s="16">
        <v>19</v>
      </c>
      <c r="S17" s="16">
        <v>19</v>
      </c>
      <c r="T17" s="16">
        <v>19</v>
      </c>
      <c r="U17" s="16">
        <v>19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43206</v>
      </c>
      <c r="B18" t="s">
        <v>133</v>
      </c>
      <c r="C18" s="16">
        <v>19</v>
      </c>
      <c r="D18" s="16">
        <v>19</v>
      </c>
      <c r="E18" s="16">
        <v>18.41</v>
      </c>
      <c r="F18" s="16">
        <v>18.41</v>
      </c>
      <c r="G18" t="s">
        <v>132</v>
      </c>
      <c r="H18" s="16">
        <v>19</v>
      </c>
      <c r="I18" s="16">
        <v>19</v>
      </c>
      <c r="J18" s="16">
        <v>18.5</v>
      </c>
      <c r="K18" s="16">
        <v>19</v>
      </c>
      <c r="L18" t="s">
        <v>131</v>
      </c>
      <c r="M18" s="16">
        <v>19</v>
      </c>
      <c r="N18" s="16">
        <v>19</v>
      </c>
      <c r="O18" s="16">
        <v>18.5</v>
      </c>
      <c r="P18" s="16">
        <v>19</v>
      </c>
      <c r="Q18" t="s">
        <v>130</v>
      </c>
      <c r="R18" s="16">
        <v>19</v>
      </c>
      <c r="S18" s="16">
        <v>19</v>
      </c>
      <c r="T18" s="16">
        <v>19</v>
      </c>
      <c r="U18" s="16">
        <v>19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43213</v>
      </c>
      <c r="B19" t="s">
        <v>133</v>
      </c>
      <c r="C19" s="16">
        <v>18.41</v>
      </c>
      <c r="D19" s="16">
        <v>18.41</v>
      </c>
      <c r="E19" s="16">
        <v>18.399999999999999</v>
      </c>
      <c r="F19" s="16">
        <v>18.399999999999999</v>
      </c>
      <c r="G19" t="s">
        <v>132</v>
      </c>
      <c r="H19" s="16">
        <v>19</v>
      </c>
      <c r="I19" s="16">
        <v>19</v>
      </c>
      <c r="J19" s="16">
        <v>19</v>
      </c>
      <c r="K19" s="16">
        <v>19</v>
      </c>
      <c r="L19" t="s">
        <v>131</v>
      </c>
      <c r="M19" s="16">
        <v>19</v>
      </c>
      <c r="N19" s="16">
        <v>19</v>
      </c>
      <c r="O19" s="16">
        <v>19</v>
      </c>
      <c r="P19" s="16">
        <v>19</v>
      </c>
      <c r="Q19" t="s">
        <v>130</v>
      </c>
      <c r="R19" s="16">
        <v>19</v>
      </c>
      <c r="S19" s="16">
        <v>19</v>
      </c>
      <c r="T19" s="16">
        <v>19</v>
      </c>
      <c r="U19" s="16">
        <v>19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43220</v>
      </c>
      <c r="B20" t="s">
        <v>133</v>
      </c>
      <c r="C20" s="16">
        <v>18.399999999999999</v>
      </c>
      <c r="D20" s="16">
        <v>18.399999999999999</v>
      </c>
      <c r="E20" s="16">
        <v>18.399999999999999</v>
      </c>
      <c r="F20" s="16">
        <v>18.399999999999999</v>
      </c>
      <c r="G20" t="s">
        <v>132</v>
      </c>
      <c r="H20" s="16">
        <v>19</v>
      </c>
      <c r="I20" s="16">
        <v>19</v>
      </c>
      <c r="J20" s="16">
        <v>19</v>
      </c>
      <c r="K20" s="16">
        <v>19</v>
      </c>
      <c r="L20" t="s">
        <v>131</v>
      </c>
      <c r="M20" s="16">
        <v>19</v>
      </c>
      <c r="N20" s="16">
        <v>19</v>
      </c>
      <c r="O20" s="16">
        <v>19</v>
      </c>
      <c r="P20" s="16">
        <v>19</v>
      </c>
      <c r="Q20" t="s">
        <v>130</v>
      </c>
      <c r="R20" s="16">
        <v>19</v>
      </c>
      <c r="S20" s="16">
        <v>19</v>
      </c>
      <c r="T20" s="16">
        <v>19</v>
      </c>
      <c r="U20" s="16">
        <v>19</v>
      </c>
      <c r="V20" t="s">
        <v>129</v>
      </c>
      <c r="W20" s="16">
        <v>19</v>
      </c>
      <c r="X20" s="16">
        <v>19</v>
      </c>
      <c r="Y20" s="16">
        <v>19</v>
      </c>
      <c r="Z20" s="16">
        <v>19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43227</v>
      </c>
      <c r="B21" t="s">
        <v>133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132</v>
      </c>
      <c r="H21" s="16">
        <v>19</v>
      </c>
      <c r="I21" s="16">
        <v>19</v>
      </c>
      <c r="J21" s="16">
        <v>19</v>
      </c>
      <c r="K21" s="16">
        <v>19</v>
      </c>
      <c r="L21" t="s">
        <v>131</v>
      </c>
      <c r="M21" s="16">
        <v>19</v>
      </c>
      <c r="N21" s="16">
        <v>19</v>
      </c>
      <c r="O21" s="16">
        <v>19</v>
      </c>
      <c r="P21" s="16">
        <v>19</v>
      </c>
      <c r="Q21" t="s">
        <v>130</v>
      </c>
      <c r="R21" s="16">
        <v>19</v>
      </c>
      <c r="S21" s="16">
        <v>19</v>
      </c>
      <c r="T21" s="16">
        <v>19</v>
      </c>
      <c r="U21" s="16">
        <v>19</v>
      </c>
      <c r="V21" t="s">
        <v>129</v>
      </c>
      <c r="W21" s="16">
        <v>19</v>
      </c>
      <c r="X21" s="16">
        <v>19</v>
      </c>
      <c r="Y21" s="16">
        <v>19</v>
      </c>
      <c r="Z21" s="16">
        <v>19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43234</v>
      </c>
      <c r="B22" t="s">
        <v>133</v>
      </c>
      <c r="C22" s="16">
        <v>18.399999999999999</v>
      </c>
      <c r="D22" s="16">
        <v>18.399999999999999</v>
      </c>
      <c r="E22" s="16">
        <v>18</v>
      </c>
      <c r="F22" s="16">
        <v>18</v>
      </c>
      <c r="G22" t="s">
        <v>132</v>
      </c>
      <c r="H22" s="16">
        <v>19</v>
      </c>
      <c r="I22" s="16">
        <v>19</v>
      </c>
      <c r="J22" s="16">
        <v>19</v>
      </c>
      <c r="K22" s="16">
        <v>19</v>
      </c>
      <c r="L22" t="s">
        <v>131</v>
      </c>
      <c r="M22" s="16">
        <v>19</v>
      </c>
      <c r="N22" s="16">
        <v>19</v>
      </c>
      <c r="O22" s="16">
        <v>19</v>
      </c>
      <c r="P22" s="16">
        <v>19</v>
      </c>
      <c r="Q22" t="s">
        <v>130</v>
      </c>
      <c r="R22" s="16">
        <v>19</v>
      </c>
      <c r="S22" s="16">
        <v>19</v>
      </c>
      <c r="T22" s="16">
        <v>19</v>
      </c>
      <c r="U22" s="16">
        <v>19</v>
      </c>
      <c r="V22" t="s">
        <v>129</v>
      </c>
      <c r="W22" s="16">
        <v>19</v>
      </c>
      <c r="X22" s="16">
        <v>19</v>
      </c>
      <c r="Y22" s="16">
        <v>19</v>
      </c>
      <c r="Z22" s="16">
        <v>19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43241</v>
      </c>
      <c r="B23" t="s">
        <v>133</v>
      </c>
      <c r="C23" s="16">
        <v>18</v>
      </c>
      <c r="D23" s="16">
        <v>18</v>
      </c>
      <c r="E23" s="16">
        <v>18</v>
      </c>
      <c r="F23" s="16">
        <v>18</v>
      </c>
      <c r="G23" t="s">
        <v>132</v>
      </c>
      <c r="H23" s="16">
        <v>19</v>
      </c>
      <c r="I23" s="16">
        <v>19</v>
      </c>
      <c r="J23" s="16">
        <v>19</v>
      </c>
      <c r="K23" s="16">
        <v>19</v>
      </c>
      <c r="L23" t="s">
        <v>131</v>
      </c>
      <c r="M23" s="16">
        <v>19</v>
      </c>
      <c r="N23" s="16">
        <v>19</v>
      </c>
      <c r="O23" s="16">
        <v>19</v>
      </c>
      <c r="P23" s="16">
        <v>19</v>
      </c>
      <c r="Q23" t="s">
        <v>130</v>
      </c>
      <c r="R23" s="16">
        <v>19</v>
      </c>
      <c r="S23" s="16">
        <v>19</v>
      </c>
      <c r="T23" s="16">
        <v>19</v>
      </c>
      <c r="U23" s="16">
        <v>19</v>
      </c>
      <c r="V23" t="s">
        <v>129</v>
      </c>
      <c r="W23" s="16">
        <v>19</v>
      </c>
      <c r="X23" s="16">
        <v>19</v>
      </c>
      <c r="Y23" s="16">
        <v>19</v>
      </c>
      <c r="Z23" s="16">
        <v>19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43248</v>
      </c>
      <c r="B24" t="s">
        <v>133</v>
      </c>
      <c r="C24" s="16">
        <v>18</v>
      </c>
      <c r="D24" s="16">
        <v>18</v>
      </c>
      <c r="E24" s="16">
        <v>18</v>
      </c>
      <c r="F24" s="16">
        <v>18</v>
      </c>
      <c r="G24" t="s">
        <v>132</v>
      </c>
      <c r="H24" s="16">
        <v>19</v>
      </c>
      <c r="I24" s="16">
        <v>19</v>
      </c>
      <c r="J24" s="16">
        <v>19</v>
      </c>
      <c r="K24" s="16">
        <v>19</v>
      </c>
      <c r="L24" t="s">
        <v>131</v>
      </c>
      <c r="M24" s="16">
        <v>19</v>
      </c>
      <c r="N24" s="16">
        <v>19</v>
      </c>
      <c r="O24" s="16">
        <v>19</v>
      </c>
      <c r="P24" s="16">
        <v>19</v>
      </c>
      <c r="Q24" t="s">
        <v>130</v>
      </c>
      <c r="R24" s="16">
        <v>19</v>
      </c>
      <c r="S24" s="16">
        <v>19</v>
      </c>
      <c r="T24" s="16">
        <v>19</v>
      </c>
      <c r="U24" s="16">
        <v>19</v>
      </c>
      <c r="V24" t="s">
        <v>129</v>
      </c>
      <c r="W24" s="16">
        <v>19</v>
      </c>
      <c r="X24" s="16">
        <v>19</v>
      </c>
      <c r="Y24" s="16">
        <v>19</v>
      </c>
      <c r="Z24" s="16">
        <v>19</v>
      </c>
      <c r="AA24" t="s">
        <v>128</v>
      </c>
      <c r="AB24" s="16">
        <v>19</v>
      </c>
      <c r="AC24" s="16">
        <v>19</v>
      </c>
      <c r="AD24" s="16">
        <v>19</v>
      </c>
      <c r="AE24" s="16">
        <v>19</v>
      </c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43255</v>
      </c>
      <c r="B25" t="s">
        <v>133</v>
      </c>
      <c r="C25" s="16">
        <v>18</v>
      </c>
      <c r="D25" s="16">
        <v>18</v>
      </c>
      <c r="E25" s="16">
        <v>18</v>
      </c>
      <c r="F25" s="16">
        <v>18</v>
      </c>
      <c r="G25" t="s">
        <v>132</v>
      </c>
      <c r="H25" s="16">
        <v>19</v>
      </c>
      <c r="I25" s="16">
        <v>19</v>
      </c>
      <c r="J25" s="16">
        <v>19</v>
      </c>
      <c r="K25" s="16">
        <v>19</v>
      </c>
      <c r="L25" t="s">
        <v>131</v>
      </c>
      <c r="M25" s="16">
        <v>19</v>
      </c>
      <c r="N25" s="16">
        <v>19</v>
      </c>
      <c r="O25" s="16">
        <v>19</v>
      </c>
      <c r="P25" s="16">
        <v>19</v>
      </c>
      <c r="Q25" t="s">
        <v>130</v>
      </c>
      <c r="R25" s="16">
        <v>19</v>
      </c>
      <c r="S25" s="16">
        <v>19</v>
      </c>
      <c r="T25" s="16">
        <v>19</v>
      </c>
      <c r="U25" s="16">
        <v>19</v>
      </c>
      <c r="V25" t="s">
        <v>129</v>
      </c>
      <c r="W25" s="16">
        <v>19</v>
      </c>
      <c r="X25" s="16">
        <v>19</v>
      </c>
      <c r="Y25" s="16">
        <v>19</v>
      </c>
      <c r="Z25" s="16">
        <v>19</v>
      </c>
      <c r="AA25" t="s">
        <v>128</v>
      </c>
      <c r="AB25" s="16">
        <v>19</v>
      </c>
      <c r="AC25" s="16">
        <v>19</v>
      </c>
      <c r="AD25" s="16">
        <v>19</v>
      </c>
      <c r="AE25" s="16">
        <v>19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43262</v>
      </c>
      <c r="B26" t="s">
        <v>133</v>
      </c>
      <c r="C26" s="16">
        <v>18</v>
      </c>
      <c r="D26" s="16">
        <v>18</v>
      </c>
      <c r="E26" s="16">
        <v>18</v>
      </c>
      <c r="F26" s="16">
        <v>18</v>
      </c>
      <c r="G26" t="s">
        <v>132</v>
      </c>
      <c r="H26" s="16">
        <v>19</v>
      </c>
      <c r="I26" s="16">
        <v>19</v>
      </c>
      <c r="J26" s="16">
        <v>19</v>
      </c>
      <c r="K26" s="16">
        <v>19</v>
      </c>
      <c r="L26" t="s">
        <v>131</v>
      </c>
      <c r="M26" s="16">
        <v>19</v>
      </c>
      <c r="N26" s="16">
        <v>19</v>
      </c>
      <c r="O26" s="16">
        <v>19</v>
      </c>
      <c r="P26" s="16">
        <v>19</v>
      </c>
      <c r="Q26" t="s">
        <v>130</v>
      </c>
      <c r="R26" s="16">
        <v>19</v>
      </c>
      <c r="S26" s="16">
        <v>19</v>
      </c>
      <c r="T26" s="16">
        <v>19</v>
      </c>
      <c r="U26" s="16">
        <v>19</v>
      </c>
      <c r="V26" t="s">
        <v>129</v>
      </c>
      <c r="W26" s="16">
        <v>19</v>
      </c>
      <c r="X26" s="16">
        <v>19</v>
      </c>
      <c r="Y26" s="16">
        <v>19</v>
      </c>
      <c r="Z26" s="16">
        <v>19</v>
      </c>
      <c r="AA26" t="s">
        <v>128</v>
      </c>
      <c r="AB26" s="16">
        <v>19</v>
      </c>
      <c r="AC26" s="16">
        <v>19</v>
      </c>
      <c r="AD26" s="16">
        <v>19</v>
      </c>
      <c r="AE26" s="16">
        <v>19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43269</v>
      </c>
      <c r="B27" t="s">
        <v>133</v>
      </c>
      <c r="C27" s="16">
        <v>18</v>
      </c>
      <c r="D27" s="16">
        <v>18</v>
      </c>
      <c r="E27" s="16">
        <v>18</v>
      </c>
      <c r="F27" s="16">
        <v>18</v>
      </c>
      <c r="G27" t="s">
        <v>132</v>
      </c>
      <c r="H27" s="16">
        <v>19</v>
      </c>
      <c r="I27" s="16">
        <v>19</v>
      </c>
      <c r="J27" s="16">
        <v>19</v>
      </c>
      <c r="K27" s="16">
        <v>19</v>
      </c>
      <c r="L27" t="s">
        <v>131</v>
      </c>
      <c r="M27" s="16">
        <v>19</v>
      </c>
      <c r="N27" s="16">
        <v>19</v>
      </c>
      <c r="O27" s="16">
        <v>19</v>
      </c>
      <c r="P27" s="16">
        <v>19</v>
      </c>
      <c r="Q27" t="s">
        <v>130</v>
      </c>
      <c r="R27" s="16">
        <v>19</v>
      </c>
      <c r="S27" s="16">
        <v>19</v>
      </c>
      <c r="T27" s="16">
        <v>19</v>
      </c>
      <c r="U27" s="16">
        <v>19</v>
      </c>
      <c r="V27" t="s">
        <v>129</v>
      </c>
      <c r="W27" s="16">
        <v>19</v>
      </c>
      <c r="X27" s="16">
        <v>19</v>
      </c>
      <c r="Y27" s="16">
        <v>19</v>
      </c>
      <c r="Z27" s="16">
        <v>19</v>
      </c>
      <c r="AA27" t="s">
        <v>128</v>
      </c>
      <c r="AB27" s="16">
        <v>19</v>
      </c>
      <c r="AC27" s="16">
        <v>19</v>
      </c>
      <c r="AD27" s="16">
        <v>19</v>
      </c>
      <c r="AE27" s="16">
        <v>19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43276</v>
      </c>
      <c r="B28" t="s">
        <v>133</v>
      </c>
      <c r="C28" s="16">
        <v>18</v>
      </c>
      <c r="D28" s="16">
        <v>18</v>
      </c>
      <c r="E28" s="16">
        <v>18</v>
      </c>
      <c r="F28" s="16">
        <v>18</v>
      </c>
      <c r="G28" t="s">
        <v>132</v>
      </c>
      <c r="H28" s="16">
        <v>19</v>
      </c>
      <c r="I28" s="16">
        <v>19</v>
      </c>
      <c r="J28" s="16">
        <v>19</v>
      </c>
      <c r="K28" s="16">
        <v>19</v>
      </c>
      <c r="L28" t="s">
        <v>131</v>
      </c>
      <c r="M28" s="16">
        <v>19</v>
      </c>
      <c r="N28" s="16">
        <v>19</v>
      </c>
      <c r="O28" s="16">
        <v>19</v>
      </c>
      <c r="P28" s="16">
        <v>19</v>
      </c>
      <c r="Q28" t="s">
        <v>130</v>
      </c>
      <c r="R28" s="16">
        <v>19</v>
      </c>
      <c r="S28" s="16">
        <v>19</v>
      </c>
      <c r="T28" s="16">
        <v>19</v>
      </c>
      <c r="U28" s="16">
        <v>19</v>
      </c>
      <c r="V28" t="s">
        <v>129</v>
      </c>
      <c r="W28" s="16">
        <v>19</v>
      </c>
      <c r="X28" s="16">
        <v>19</v>
      </c>
      <c r="Y28" s="16">
        <v>19</v>
      </c>
      <c r="Z28" s="16">
        <v>19</v>
      </c>
      <c r="AA28" t="s">
        <v>128</v>
      </c>
      <c r="AB28" s="16">
        <v>19</v>
      </c>
      <c r="AC28" s="16">
        <v>19</v>
      </c>
      <c r="AD28" s="16">
        <v>19</v>
      </c>
      <c r="AE28" s="16">
        <v>19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43283</v>
      </c>
      <c r="B29" t="s">
        <v>133</v>
      </c>
      <c r="C29" s="16">
        <v>18</v>
      </c>
      <c r="D29" s="16">
        <v>18</v>
      </c>
      <c r="E29" s="16">
        <v>17.5</v>
      </c>
      <c r="F29" s="16">
        <v>17.5</v>
      </c>
      <c r="G29" t="s">
        <v>132</v>
      </c>
      <c r="H29" s="16">
        <v>19</v>
      </c>
      <c r="I29" s="16">
        <v>19</v>
      </c>
      <c r="J29" s="16">
        <v>19</v>
      </c>
      <c r="K29" s="16">
        <v>19</v>
      </c>
      <c r="L29" t="s">
        <v>131</v>
      </c>
      <c r="M29" s="16">
        <v>19</v>
      </c>
      <c r="N29" s="16">
        <v>19</v>
      </c>
      <c r="O29" s="16">
        <v>19</v>
      </c>
      <c r="P29" s="16">
        <v>19</v>
      </c>
      <c r="Q29" t="s">
        <v>130</v>
      </c>
      <c r="R29" s="16">
        <v>19</v>
      </c>
      <c r="S29" s="16">
        <v>19</v>
      </c>
      <c r="T29" s="16">
        <v>19</v>
      </c>
      <c r="U29" s="16">
        <v>19</v>
      </c>
      <c r="V29" t="s">
        <v>129</v>
      </c>
      <c r="W29" s="16">
        <v>19</v>
      </c>
      <c r="X29" s="16">
        <v>19</v>
      </c>
      <c r="Y29" s="16">
        <v>19</v>
      </c>
      <c r="Z29" s="16">
        <v>19</v>
      </c>
      <c r="AA29" t="s">
        <v>128</v>
      </c>
      <c r="AB29" s="16">
        <v>19</v>
      </c>
      <c r="AC29" s="16">
        <v>19</v>
      </c>
      <c r="AD29" s="16">
        <v>19</v>
      </c>
      <c r="AE29" s="16">
        <v>19</v>
      </c>
      <c r="AF29" t="s">
        <v>127</v>
      </c>
      <c r="AG29" s="16">
        <v>19</v>
      </c>
      <c r="AH29" s="16">
        <v>19</v>
      </c>
      <c r="AI29" s="16">
        <v>19</v>
      </c>
      <c r="AJ29" s="16">
        <v>19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43290</v>
      </c>
      <c r="B30" t="s">
        <v>133</v>
      </c>
      <c r="C30" s="16">
        <v>17.5</v>
      </c>
      <c r="D30" s="16">
        <v>17.5</v>
      </c>
      <c r="E30" s="16">
        <v>17.34</v>
      </c>
      <c r="F30" s="16">
        <v>17.34</v>
      </c>
      <c r="G30" t="s">
        <v>132</v>
      </c>
      <c r="H30" s="16">
        <v>19</v>
      </c>
      <c r="I30" s="16">
        <v>19</v>
      </c>
      <c r="J30" s="16">
        <v>19</v>
      </c>
      <c r="K30" s="16">
        <v>19</v>
      </c>
      <c r="L30" t="s">
        <v>131</v>
      </c>
      <c r="M30" s="16">
        <v>19</v>
      </c>
      <c r="N30" s="16">
        <v>19</v>
      </c>
      <c r="O30" s="16">
        <v>19</v>
      </c>
      <c r="P30" s="16">
        <v>19</v>
      </c>
      <c r="Q30" t="s">
        <v>130</v>
      </c>
      <c r="R30" s="16">
        <v>19</v>
      </c>
      <c r="S30" s="16">
        <v>19</v>
      </c>
      <c r="T30" s="16">
        <v>19</v>
      </c>
      <c r="U30" s="16">
        <v>19</v>
      </c>
      <c r="V30" t="s">
        <v>129</v>
      </c>
      <c r="W30" s="16">
        <v>19</v>
      </c>
      <c r="X30" s="16">
        <v>19</v>
      </c>
      <c r="Y30" s="16">
        <v>19</v>
      </c>
      <c r="Z30" s="16">
        <v>19</v>
      </c>
      <c r="AA30" t="s">
        <v>128</v>
      </c>
      <c r="AB30" s="16">
        <v>19</v>
      </c>
      <c r="AC30" s="16">
        <v>19</v>
      </c>
      <c r="AD30" s="16">
        <v>19</v>
      </c>
      <c r="AE30" s="16">
        <v>19</v>
      </c>
      <c r="AF30" t="s">
        <v>127</v>
      </c>
      <c r="AG30" s="16">
        <v>19</v>
      </c>
      <c r="AH30" s="16">
        <v>19</v>
      </c>
      <c r="AI30" s="16">
        <v>19</v>
      </c>
      <c r="AJ30" s="16">
        <v>19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43297</v>
      </c>
      <c r="B31" t="s">
        <v>133</v>
      </c>
      <c r="C31" s="16">
        <v>17.34</v>
      </c>
      <c r="D31" s="16">
        <v>17.34</v>
      </c>
      <c r="E31" s="16">
        <v>17.34</v>
      </c>
      <c r="F31" s="16">
        <v>17.34</v>
      </c>
      <c r="G31" t="s">
        <v>132</v>
      </c>
      <c r="H31" s="16">
        <v>19</v>
      </c>
      <c r="I31" s="16">
        <v>19</v>
      </c>
      <c r="J31" s="16">
        <v>19</v>
      </c>
      <c r="K31" s="16">
        <v>19</v>
      </c>
      <c r="L31" t="s">
        <v>131</v>
      </c>
      <c r="M31" s="16">
        <v>19</v>
      </c>
      <c r="N31" s="16">
        <v>19</v>
      </c>
      <c r="O31" s="16">
        <v>19</v>
      </c>
      <c r="P31" s="16">
        <v>19</v>
      </c>
      <c r="Q31" t="s">
        <v>130</v>
      </c>
      <c r="R31" s="16">
        <v>19</v>
      </c>
      <c r="S31" s="16">
        <v>19</v>
      </c>
      <c r="T31" s="16">
        <v>19</v>
      </c>
      <c r="U31" s="16">
        <v>19</v>
      </c>
      <c r="V31" t="s">
        <v>129</v>
      </c>
      <c r="W31" s="16">
        <v>19</v>
      </c>
      <c r="X31" s="16">
        <v>19</v>
      </c>
      <c r="Y31" s="16">
        <v>19</v>
      </c>
      <c r="Z31" s="16">
        <v>19</v>
      </c>
      <c r="AA31" t="s">
        <v>128</v>
      </c>
      <c r="AB31" s="16">
        <v>19</v>
      </c>
      <c r="AC31" s="16">
        <v>19</v>
      </c>
      <c r="AD31" s="16">
        <v>19</v>
      </c>
      <c r="AE31" s="16">
        <v>19</v>
      </c>
      <c r="AF31" t="s">
        <v>127</v>
      </c>
      <c r="AG31" s="16">
        <v>19</v>
      </c>
      <c r="AH31" s="16">
        <v>19</v>
      </c>
      <c r="AI31" s="16">
        <v>19</v>
      </c>
      <c r="AJ31" s="16">
        <v>19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43304</v>
      </c>
      <c r="B32" t="s">
        <v>133</v>
      </c>
      <c r="C32" s="16">
        <v>17.3</v>
      </c>
      <c r="D32" s="16">
        <v>17.3</v>
      </c>
      <c r="E32" s="16">
        <v>16.739999999999998</v>
      </c>
      <c r="F32" s="16">
        <v>16.739999999999998</v>
      </c>
      <c r="G32" t="s">
        <v>132</v>
      </c>
      <c r="H32" s="16">
        <v>19</v>
      </c>
      <c r="I32" s="16">
        <v>19</v>
      </c>
      <c r="J32" s="16">
        <v>19</v>
      </c>
      <c r="K32" s="16">
        <v>19</v>
      </c>
      <c r="L32" t="s">
        <v>131</v>
      </c>
      <c r="M32" s="16">
        <v>19</v>
      </c>
      <c r="N32" s="16">
        <v>19</v>
      </c>
      <c r="O32" s="16">
        <v>19</v>
      </c>
      <c r="P32" s="16">
        <v>19</v>
      </c>
      <c r="Q32" t="s">
        <v>130</v>
      </c>
      <c r="R32" s="16">
        <v>19</v>
      </c>
      <c r="S32" s="16">
        <v>19</v>
      </c>
      <c r="T32" s="16">
        <v>19</v>
      </c>
      <c r="U32" s="16">
        <v>19</v>
      </c>
      <c r="V32" t="s">
        <v>129</v>
      </c>
      <c r="W32" s="16">
        <v>19</v>
      </c>
      <c r="X32" s="16">
        <v>19</v>
      </c>
      <c r="Y32" s="16">
        <v>19</v>
      </c>
      <c r="Z32" s="16">
        <v>19</v>
      </c>
      <c r="AA32" t="s">
        <v>128</v>
      </c>
      <c r="AB32" s="16">
        <v>19</v>
      </c>
      <c r="AC32" s="16">
        <v>19</v>
      </c>
      <c r="AD32" s="16">
        <v>19</v>
      </c>
      <c r="AE32" s="16">
        <v>19</v>
      </c>
      <c r="AF32" t="s">
        <v>127</v>
      </c>
      <c r="AG32" s="16">
        <v>19</v>
      </c>
      <c r="AH32" s="16">
        <v>19</v>
      </c>
      <c r="AI32" s="16">
        <v>19</v>
      </c>
      <c r="AJ32" s="16">
        <v>19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43311</v>
      </c>
      <c r="B33" t="s">
        <v>133</v>
      </c>
      <c r="C33" s="16">
        <v>16.739999999999998</v>
      </c>
      <c r="D33" s="16">
        <v>16.739999999999998</v>
      </c>
      <c r="E33" s="16">
        <v>16.600000000000001</v>
      </c>
      <c r="F33" s="16">
        <v>16.7</v>
      </c>
      <c r="G33" t="s">
        <v>132</v>
      </c>
      <c r="H33" s="16">
        <v>19</v>
      </c>
      <c r="I33" s="16">
        <v>19</v>
      </c>
      <c r="J33" s="16">
        <v>19</v>
      </c>
      <c r="K33" s="16">
        <v>19</v>
      </c>
      <c r="L33" t="s">
        <v>131</v>
      </c>
      <c r="M33" s="16">
        <v>19</v>
      </c>
      <c r="N33" s="16">
        <v>19</v>
      </c>
      <c r="O33" s="16">
        <v>19</v>
      </c>
      <c r="P33" s="16">
        <v>19</v>
      </c>
      <c r="Q33" t="s">
        <v>130</v>
      </c>
      <c r="R33" s="16">
        <v>19</v>
      </c>
      <c r="S33" s="16">
        <v>19</v>
      </c>
      <c r="T33" s="16">
        <v>19</v>
      </c>
      <c r="U33" s="16">
        <v>19</v>
      </c>
      <c r="V33" t="s">
        <v>129</v>
      </c>
      <c r="W33" s="16">
        <v>19</v>
      </c>
      <c r="X33" s="16">
        <v>19</v>
      </c>
      <c r="Y33" s="16">
        <v>19</v>
      </c>
      <c r="Z33" s="16">
        <v>19</v>
      </c>
      <c r="AA33" t="s">
        <v>128</v>
      </c>
      <c r="AB33" s="16">
        <v>19</v>
      </c>
      <c r="AC33" s="16">
        <v>19</v>
      </c>
      <c r="AD33" s="16">
        <v>19</v>
      </c>
      <c r="AE33" s="16">
        <v>19</v>
      </c>
      <c r="AF33" t="s">
        <v>127</v>
      </c>
      <c r="AG33" s="16">
        <v>19</v>
      </c>
      <c r="AH33" s="16">
        <v>19</v>
      </c>
      <c r="AI33" s="16">
        <v>19</v>
      </c>
      <c r="AJ33" s="16">
        <v>19</v>
      </c>
      <c r="AK33" t="s">
        <v>126</v>
      </c>
      <c r="AL33" s="16">
        <v>19</v>
      </c>
      <c r="AM33" s="16">
        <v>19</v>
      </c>
      <c r="AN33" s="16">
        <v>19</v>
      </c>
      <c r="AO33" s="16">
        <v>19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43318</v>
      </c>
      <c r="B34" t="s">
        <v>133</v>
      </c>
      <c r="C34" s="16">
        <v>16.62</v>
      </c>
      <c r="D34" s="16">
        <v>16.62</v>
      </c>
      <c r="E34" s="16">
        <v>16.62</v>
      </c>
      <c r="F34" s="16">
        <v>16.62</v>
      </c>
      <c r="G34" t="s">
        <v>132</v>
      </c>
      <c r="H34" s="16">
        <v>19</v>
      </c>
      <c r="I34" s="16">
        <v>19</v>
      </c>
      <c r="J34" s="16">
        <v>19</v>
      </c>
      <c r="K34" s="16">
        <v>19</v>
      </c>
      <c r="L34" t="s">
        <v>131</v>
      </c>
      <c r="M34" s="16">
        <v>19</v>
      </c>
      <c r="N34" s="16">
        <v>19</v>
      </c>
      <c r="O34" s="16">
        <v>19</v>
      </c>
      <c r="P34" s="16">
        <v>19</v>
      </c>
      <c r="Q34" t="s">
        <v>130</v>
      </c>
      <c r="R34" s="16">
        <v>19</v>
      </c>
      <c r="S34" s="16">
        <v>19</v>
      </c>
      <c r="T34" s="16">
        <v>19</v>
      </c>
      <c r="U34" s="16">
        <v>19</v>
      </c>
      <c r="V34" t="s">
        <v>129</v>
      </c>
      <c r="W34" s="16">
        <v>19</v>
      </c>
      <c r="X34" s="16">
        <v>19</v>
      </c>
      <c r="Y34" s="16">
        <v>19</v>
      </c>
      <c r="Z34" s="16">
        <v>19</v>
      </c>
      <c r="AA34" t="s">
        <v>128</v>
      </c>
      <c r="AB34" s="16">
        <v>19</v>
      </c>
      <c r="AC34" s="16">
        <v>19</v>
      </c>
      <c r="AD34" s="16">
        <v>19</v>
      </c>
      <c r="AE34" s="16">
        <v>19</v>
      </c>
      <c r="AF34" t="s">
        <v>127</v>
      </c>
      <c r="AG34" s="16">
        <v>19</v>
      </c>
      <c r="AH34" s="16">
        <v>19</v>
      </c>
      <c r="AI34" s="16">
        <v>19</v>
      </c>
      <c r="AJ34" s="16">
        <v>19</v>
      </c>
      <c r="AK34" t="s">
        <v>126</v>
      </c>
      <c r="AL34" s="16">
        <v>19</v>
      </c>
      <c r="AM34" s="16">
        <v>19</v>
      </c>
      <c r="AN34" s="16">
        <v>19</v>
      </c>
      <c r="AO34" s="16">
        <v>19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43325</v>
      </c>
      <c r="B35" t="s">
        <v>133</v>
      </c>
      <c r="C35" s="16">
        <v>16.62</v>
      </c>
      <c r="D35" s="16">
        <v>16.62</v>
      </c>
      <c r="E35" s="16">
        <v>16.62</v>
      </c>
      <c r="F35" s="16">
        <v>16.62</v>
      </c>
      <c r="G35" t="s">
        <v>132</v>
      </c>
      <c r="H35" s="16">
        <v>19</v>
      </c>
      <c r="I35" s="16">
        <v>19</v>
      </c>
      <c r="J35" s="16">
        <v>19</v>
      </c>
      <c r="K35" s="16">
        <v>19</v>
      </c>
      <c r="L35" t="s">
        <v>131</v>
      </c>
      <c r="M35" s="16">
        <v>19</v>
      </c>
      <c r="N35" s="16">
        <v>19</v>
      </c>
      <c r="O35" s="16">
        <v>19</v>
      </c>
      <c r="P35" s="16">
        <v>19</v>
      </c>
      <c r="Q35" t="s">
        <v>130</v>
      </c>
      <c r="R35" s="16">
        <v>19</v>
      </c>
      <c r="S35" s="16">
        <v>19</v>
      </c>
      <c r="T35" s="16">
        <v>19</v>
      </c>
      <c r="U35" s="16">
        <v>19</v>
      </c>
      <c r="V35" t="s">
        <v>129</v>
      </c>
      <c r="W35" s="16">
        <v>19</v>
      </c>
      <c r="X35" s="16">
        <v>19</v>
      </c>
      <c r="Y35" s="16">
        <v>19</v>
      </c>
      <c r="Z35" s="16">
        <v>19</v>
      </c>
      <c r="AA35" t="s">
        <v>128</v>
      </c>
      <c r="AB35" s="16">
        <v>19</v>
      </c>
      <c r="AC35" s="16">
        <v>19</v>
      </c>
      <c r="AD35" s="16">
        <v>19</v>
      </c>
      <c r="AE35" s="16">
        <v>19</v>
      </c>
      <c r="AF35" t="s">
        <v>127</v>
      </c>
      <c r="AG35" s="16">
        <v>19</v>
      </c>
      <c r="AH35" s="16">
        <v>19</v>
      </c>
      <c r="AI35" s="16">
        <v>19</v>
      </c>
      <c r="AJ35" s="16">
        <v>19</v>
      </c>
      <c r="AK35" t="s">
        <v>126</v>
      </c>
      <c r="AL35" s="16">
        <v>19</v>
      </c>
      <c r="AM35" s="16">
        <v>19</v>
      </c>
      <c r="AN35" s="16">
        <v>19</v>
      </c>
      <c r="AO35" s="16">
        <v>19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43332</v>
      </c>
      <c r="B36" t="s">
        <v>133</v>
      </c>
      <c r="C36" s="16">
        <v>16.62</v>
      </c>
      <c r="D36" s="16">
        <v>16.62</v>
      </c>
      <c r="E36" s="16">
        <v>16.25</v>
      </c>
      <c r="F36" s="16">
        <v>16.3</v>
      </c>
      <c r="G36" t="s">
        <v>132</v>
      </c>
      <c r="H36" s="16">
        <v>19</v>
      </c>
      <c r="I36" s="16">
        <v>19</v>
      </c>
      <c r="J36" s="16">
        <v>19</v>
      </c>
      <c r="K36" s="16">
        <v>19</v>
      </c>
      <c r="L36" t="s">
        <v>131</v>
      </c>
      <c r="M36" s="16">
        <v>19</v>
      </c>
      <c r="N36" s="16">
        <v>19</v>
      </c>
      <c r="O36" s="16">
        <v>19</v>
      </c>
      <c r="P36" s="16">
        <v>19</v>
      </c>
      <c r="Q36" t="s">
        <v>130</v>
      </c>
      <c r="R36" s="16">
        <v>19</v>
      </c>
      <c r="S36" s="16">
        <v>19</v>
      </c>
      <c r="T36" s="16">
        <v>19</v>
      </c>
      <c r="U36" s="16">
        <v>19</v>
      </c>
      <c r="V36" t="s">
        <v>129</v>
      </c>
      <c r="W36" s="16">
        <v>19</v>
      </c>
      <c r="X36" s="16">
        <v>19</v>
      </c>
      <c r="Y36" s="16">
        <v>19</v>
      </c>
      <c r="Z36" s="16">
        <v>19</v>
      </c>
      <c r="AA36" t="s">
        <v>128</v>
      </c>
      <c r="AB36" s="16">
        <v>19</v>
      </c>
      <c r="AC36" s="16">
        <v>19</v>
      </c>
      <c r="AD36" s="16">
        <v>19</v>
      </c>
      <c r="AE36" s="16">
        <v>19</v>
      </c>
      <c r="AF36" t="s">
        <v>127</v>
      </c>
      <c r="AG36" s="16">
        <v>19</v>
      </c>
      <c r="AH36" s="16">
        <v>19</v>
      </c>
      <c r="AI36" s="16">
        <v>19</v>
      </c>
      <c r="AJ36" s="16">
        <v>19</v>
      </c>
      <c r="AK36" t="s">
        <v>126</v>
      </c>
      <c r="AL36" s="16">
        <v>19</v>
      </c>
      <c r="AM36" s="16">
        <v>19</v>
      </c>
      <c r="AN36" s="16">
        <v>19</v>
      </c>
      <c r="AO36" s="16">
        <v>19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43339</v>
      </c>
      <c r="B37" t="s">
        <v>133</v>
      </c>
      <c r="C37" s="16">
        <v>16.329999999999998</v>
      </c>
      <c r="D37" s="16">
        <v>16.61</v>
      </c>
      <c r="E37" s="16">
        <v>16.329999999999998</v>
      </c>
      <c r="F37" s="16">
        <v>16.559999999999999</v>
      </c>
      <c r="G37" t="s">
        <v>132</v>
      </c>
      <c r="H37" s="16">
        <v>19</v>
      </c>
      <c r="I37" s="16">
        <v>19</v>
      </c>
      <c r="J37" s="16">
        <v>19</v>
      </c>
      <c r="K37" s="16">
        <v>19</v>
      </c>
      <c r="L37" t="s">
        <v>131</v>
      </c>
      <c r="M37" s="16">
        <v>19</v>
      </c>
      <c r="N37" s="16">
        <v>19</v>
      </c>
      <c r="O37" s="16">
        <v>19</v>
      </c>
      <c r="P37" s="16">
        <v>19</v>
      </c>
      <c r="Q37" t="s">
        <v>130</v>
      </c>
      <c r="R37" s="16">
        <v>19</v>
      </c>
      <c r="S37" s="16">
        <v>19</v>
      </c>
      <c r="T37" s="16">
        <v>19</v>
      </c>
      <c r="U37" s="16">
        <v>19</v>
      </c>
      <c r="V37" t="s">
        <v>129</v>
      </c>
      <c r="W37" s="16">
        <v>19</v>
      </c>
      <c r="X37" s="16">
        <v>19</v>
      </c>
      <c r="Y37" s="16">
        <v>19</v>
      </c>
      <c r="Z37" s="16">
        <v>19</v>
      </c>
      <c r="AA37" t="s">
        <v>128</v>
      </c>
      <c r="AB37" s="16">
        <v>19</v>
      </c>
      <c r="AC37" s="16">
        <v>19</v>
      </c>
      <c r="AD37" s="16">
        <v>19</v>
      </c>
      <c r="AE37" s="16">
        <v>19</v>
      </c>
      <c r="AF37" t="s">
        <v>127</v>
      </c>
      <c r="AG37" s="16">
        <v>19</v>
      </c>
      <c r="AH37" s="16">
        <v>19</v>
      </c>
      <c r="AI37" s="16">
        <v>19</v>
      </c>
      <c r="AJ37" s="16">
        <v>19</v>
      </c>
      <c r="AK37" t="s">
        <v>126</v>
      </c>
      <c r="AL37" s="16">
        <v>19</v>
      </c>
      <c r="AM37" s="16">
        <v>19</v>
      </c>
      <c r="AN37" s="16">
        <v>19</v>
      </c>
      <c r="AO37" s="16">
        <v>19</v>
      </c>
      <c r="AP37" t="s">
        <v>125</v>
      </c>
      <c r="AQ37" s="16">
        <v>19</v>
      </c>
      <c r="AR37" s="16">
        <v>19</v>
      </c>
      <c r="AS37" s="16">
        <v>19</v>
      </c>
      <c r="AT37" s="16">
        <v>19</v>
      </c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43346</v>
      </c>
      <c r="B38" t="s">
        <v>133</v>
      </c>
      <c r="C38" s="16">
        <v>16.559999999999999</v>
      </c>
      <c r="D38" s="16">
        <v>16.71</v>
      </c>
      <c r="E38" s="16">
        <v>16.5</v>
      </c>
      <c r="F38" s="16">
        <v>16.600000000000001</v>
      </c>
      <c r="G38" t="s">
        <v>132</v>
      </c>
      <c r="H38" s="16">
        <v>18.25</v>
      </c>
      <c r="I38" s="16">
        <v>18.25</v>
      </c>
      <c r="J38" s="16">
        <v>18</v>
      </c>
      <c r="K38" s="16">
        <v>18</v>
      </c>
      <c r="L38" t="s">
        <v>131</v>
      </c>
      <c r="M38" s="16">
        <v>18.25</v>
      </c>
      <c r="N38" s="16">
        <v>18.25</v>
      </c>
      <c r="O38" s="16">
        <v>18</v>
      </c>
      <c r="P38" s="16">
        <v>18</v>
      </c>
      <c r="Q38" t="s">
        <v>130</v>
      </c>
      <c r="R38" s="16">
        <v>18.25</v>
      </c>
      <c r="S38" s="16">
        <v>18.25</v>
      </c>
      <c r="T38" s="16">
        <v>18</v>
      </c>
      <c r="U38" s="16">
        <v>18</v>
      </c>
      <c r="V38" t="s">
        <v>129</v>
      </c>
      <c r="W38" s="16">
        <v>18.25</v>
      </c>
      <c r="X38" s="16">
        <v>18.25</v>
      </c>
      <c r="Y38" s="16">
        <v>18</v>
      </c>
      <c r="Z38" s="16">
        <v>18</v>
      </c>
      <c r="AA38" t="s">
        <v>128</v>
      </c>
      <c r="AB38" s="16">
        <v>18.25</v>
      </c>
      <c r="AC38" s="16">
        <v>18.25</v>
      </c>
      <c r="AD38" s="16">
        <v>18</v>
      </c>
      <c r="AE38" s="16">
        <v>18</v>
      </c>
      <c r="AF38" t="s">
        <v>127</v>
      </c>
      <c r="AG38" s="16">
        <v>18.25</v>
      </c>
      <c r="AH38" s="16">
        <v>18.25</v>
      </c>
      <c r="AI38" s="16">
        <v>18</v>
      </c>
      <c r="AJ38" s="16">
        <v>18</v>
      </c>
      <c r="AK38" t="s">
        <v>126</v>
      </c>
      <c r="AL38" s="16">
        <v>19</v>
      </c>
      <c r="AM38" s="16">
        <v>19</v>
      </c>
      <c r="AN38" s="16">
        <v>19</v>
      </c>
      <c r="AO38" s="16">
        <v>19</v>
      </c>
      <c r="AP38" t="s">
        <v>125</v>
      </c>
      <c r="AQ38" s="16">
        <v>19</v>
      </c>
      <c r="AR38" s="16">
        <v>19</v>
      </c>
      <c r="AS38" s="16">
        <v>19</v>
      </c>
      <c r="AT38" s="16">
        <v>19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43353</v>
      </c>
      <c r="B39" t="s">
        <v>133</v>
      </c>
      <c r="C39" s="16">
        <v>16.600000000000001</v>
      </c>
      <c r="D39" s="16">
        <v>16.600000000000001</v>
      </c>
      <c r="E39" s="16">
        <v>16.5</v>
      </c>
      <c r="F39" s="16">
        <v>16.510000000000002</v>
      </c>
      <c r="G39" t="s">
        <v>132</v>
      </c>
      <c r="H39" s="16">
        <v>18</v>
      </c>
      <c r="I39" s="16">
        <v>18</v>
      </c>
      <c r="J39" s="16">
        <v>17.5</v>
      </c>
      <c r="K39" s="16">
        <v>17.5</v>
      </c>
      <c r="L39" t="s">
        <v>131</v>
      </c>
      <c r="M39" s="16">
        <v>18</v>
      </c>
      <c r="N39" s="16">
        <v>18</v>
      </c>
      <c r="O39" s="16">
        <v>17.5</v>
      </c>
      <c r="P39" s="16">
        <v>17.5</v>
      </c>
      <c r="Q39" t="s">
        <v>130</v>
      </c>
      <c r="R39" s="16">
        <v>18</v>
      </c>
      <c r="S39" s="16">
        <v>18</v>
      </c>
      <c r="T39" s="16">
        <v>17.5</v>
      </c>
      <c r="U39" s="16">
        <v>17.5</v>
      </c>
      <c r="V39" t="s">
        <v>129</v>
      </c>
      <c r="W39" s="16">
        <v>18</v>
      </c>
      <c r="X39" s="16">
        <v>18</v>
      </c>
      <c r="Y39" s="16">
        <v>17.5</v>
      </c>
      <c r="Z39" s="16">
        <v>17.5</v>
      </c>
      <c r="AA39" t="s">
        <v>128</v>
      </c>
      <c r="AB39" s="16">
        <v>18</v>
      </c>
      <c r="AC39" s="16">
        <v>18</v>
      </c>
      <c r="AD39" s="16">
        <v>17.5</v>
      </c>
      <c r="AE39" s="16">
        <v>17.5</v>
      </c>
      <c r="AF39" t="s">
        <v>127</v>
      </c>
      <c r="AG39" s="16">
        <v>18</v>
      </c>
      <c r="AH39" s="16">
        <v>18</v>
      </c>
      <c r="AI39" s="16">
        <v>17.5</v>
      </c>
      <c r="AJ39" s="16">
        <v>17.5</v>
      </c>
      <c r="AK39" t="s">
        <v>126</v>
      </c>
      <c r="AL39" s="16">
        <v>19</v>
      </c>
      <c r="AM39" s="16">
        <v>19</v>
      </c>
      <c r="AN39" s="16">
        <v>19</v>
      </c>
      <c r="AO39" s="16">
        <v>19</v>
      </c>
      <c r="AP39" t="s">
        <v>125</v>
      </c>
      <c r="AQ39" s="16">
        <v>19</v>
      </c>
      <c r="AR39" s="16">
        <v>19</v>
      </c>
      <c r="AS39" s="16">
        <v>19</v>
      </c>
      <c r="AT39" s="16">
        <v>19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43360</v>
      </c>
      <c r="B40" t="s">
        <v>133</v>
      </c>
      <c r="C40" s="16">
        <v>16.5</v>
      </c>
      <c r="D40" s="16">
        <v>16.5</v>
      </c>
      <c r="E40" s="16">
        <v>16.14</v>
      </c>
      <c r="F40" s="16">
        <v>16.170000000000002</v>
      </c>
      <c r="G40" t="s">
        <v>132</v>
      </c>
      <c r="H40" s="16">
        <v>17.5</v>
      </c>
      <c r="I40" s="16">
        <v>17.5</v>
      </c>
      <c r="J40" s="16">
        <v>17.5</v>
      </c>
      <c r="K40" s="16">
        <v>17.5</v>
      </c>
      <c r="L40" t="s">
        <v>131</v>
      </c>
      <c r="M40" s="16">
        <v>17.5</v>
      </c>
      <c r="N40" s="16">
        <v>17.5</v>
      </c>
      <c r="O40" s="16">
        <v>17.5</v>
      </c>
      <c r="P40" s="16">
        <v>17.5</v>
      </c>
      <c r="Q40" t="s">
        <v>130</v>
      </c>
      <c r="R40" s="16">
        <v>17.5</v>
      </c>
      <c r="S40" s="16">
        <v>17.5</v>
      </c>
      <c r="T40" s="16">
        <v>17.5</v>
      </c>
      <c r="U40" s="16">
        <v>17.5</v>
      </c>
      <c r="V40" t="s">
        <v>129</v>
      </c>
      <c r="W40" s="16">
        <v>17.5</v>
      </c>
      <c r="X40" s="16">
        <v>17.5</v>
      </c>
      <c r="Y40" s="16">
        <v>17.5</v>
      </c>
      <c r="Z40" s="16">
        <v>17.5</v>
      </c>
      <c r="AA40" t="s">
        <v>128</v>
      </c>
      <c r="AB40" s="16">
        <v>17.5</v>
      </c>
      <c r="AC40" s="16">
        <v>17.5</v>
      </c>
      <c r="AD40" s="16">
        <v>17.5</v>
      </c>
      <c r="AE40" s="16">
        <v>17.5</v>
      </c>
      <c r="AF40" t="s">
        <v>127</v>
      </c>
      <c r="AG40" s="16">
        <v>17.5</v>
      </c>
      <c r="AH40" s="16">
        <v>17.5</v>
      </c>
      <c r="AI40" s="16">
        <v>17.5</v>
      </c>
      <c r="AJ40" s="16">
        <v>17.5</v>
      </c>
      <c r="AK40" t="s">
        <v>126</v>
      </c>
      <c r="AL40" s="16">
        <v>19</v>
      </c>
      <c r="AM40" s="16">
        <v>19</v>
      </c>
      <c r="AN40" s="16">
        <v>19</v>
      </c>
      <c r="AO40" s="16">
        <v>19</v>
      </c>
      <c r="AP40" t="s">
        <v>125</v>
      </c>
      <c r="AQ40" s="16">
        <v>19</v>
      </c>
      <c r="AR40" s="16">
        <v>19</v>
      </c>
      <c r="AS40" s="16">
        <v>19</v>
      </c>
      <c r="AT40" s="16">
        <v>19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43367</v>
      </c>
      <c r="B41" t="s">
        <v>133</v>
      </c>
      <c r="C41" s="16">
        <v>16.170000000000002</v>
      </c>
      <c r="D41" s="16">
        <v>16.170000000000002</v>
      </c>
      <c r="E41" s="16">
        <v>16.170000000000002</v>
      </c>
      <c r="F41" s="16">
        <v>16.170000000000002</v>
      </c>
      <c r="G41" t="s">
        <v>132</v>
      </c>
      <c r="H41" s="16">
        <v>17.5</v>
      </c>
      <c r="I41" s="16">
        <v>17.5</v>
      </c>
      <c r="J41" s="16">
        <v>17.100000000000001</v>
      </c>
      <c r="K41" s="16">
        <v>17.100000000000001</v>
      </c>
      <c r="L41" t="s">
        <v>131</v>
      </c>
      <c r="M41" s="16">
        <v>17.5</v>
      </c>
      <c r="N41" s="16">
        <v>17.5</v>
      </c>
      <c r="O41" s="16">
        <v>17.5</v>
      </c>
      <c r="P41" s="16">
        <v>17.5</v>
      </c>
      <c r="Q41" t="s">
        <v>130</v>
      </c>
      <c r="R41" s="16">
        <v>17.5</v>
      </c>
      <c r="S41" s="16">
        <v>17.5</v>
      </c>
      <c r="T41" s="16">
        <v>17.5</v>
      </c>
      <c r="U41" s="16">
        <v>17.5</v>
      </c>
      <c r="V41" t="s">
        <v>129</v>
      </c>
      <c r="W41" s="16">
        <v>17.5</v>
      </c>
      <c r="X41" s="16">
        <v>17.5</v>
      </c>
      <c r="Y41" s="16">
        <v>17.5</v>
      </c>
      <c r="Z41" s="16">
        <v>17.5</v>
      </c>
      <c r="AA41" t="s">
        <v>128</v>
      </c>
      <c r="AB41" s="16">
        <v>17.5</v>
      </c>
      <c r="AC41" s="16">
        <v>17.5</v>
      </c>
      <c r="AD41" s="16">
        <v>17.5</v>
      </c>
      <c r="AE41" s="16">
        <v>17.5</v>
      </c>
      <c r="AF41" t="s">
        <v>127</v>
      </c>
      <c r="AG41" s="16">
        <v>17.5</v>
      </c>
      <c r="AH41" s="16">
        <v>17.5</v>
      </c>
      <c r="AI41" s="16">
        <v>17.5</v>
      </c>
      <c r="AJ41" s="16">
        <v>17.5</v>
      </c>
      <c r="AK41" t="s">
        <v>126</v>
      </c>
      <c r="AL41" s="16">
        <v>19</v>
      </c>
      <c r="AM41" s="16">
        <v>19</v>
      </c>
      <c r="AN41" s="16">
        <v>19</v>
      </c>
      <c r="AO41" s="16">
        <v>19</v>
      </c>
      <c r="AP41" t="s">
        <v>125</v>
      </c>
      <c r="AQ41" s="16">
        <v>19</v>
      </c>
      <c r="AR41" s="16">
        <v>19</v>
      </c>
      <c r="AS41" s="16">
        <v>19</v>
      </c>
      <c r="AT41" s="16">
        <v>19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43374</v>
      </c>
      <c r="B42" t="s">
        <v>133</v>
      </c>
      <c r="C42" s="16">
        <v>16.170000000000002</v>
      </c>
      <c r="D42" s="16">
        <v>16.239999999999998</v>
      </c>
      <c r="E42" s="16">
        <v>16.010000000000002</v>
      </c>
      <c r="F42" s="16">
        <v>16.010000000000002</v>
      </c>
      <c r="G42" t="s">
        <v>132</v>
      </c>
      <c r="H42" s="16">
        <v>17.100000000000001</v>
      </c>
      <c r="I42" s="16">
        <v>17.100000000000001</v>
      </c>
      <c r="J42" s="16">
        <v>16.940000000000001</v>
      </c>
      <c r="K42" s="16">
        <v>16.940000000000001</v>
      </c>
      <c r="L42" t="s">
        <v>131</v>
      </c>
      <c r="M42" s="16">
        <v>17.5</v>
      </c>
      <c r="N42" s="16">
        <v>17.5</v>
      </c>
      <c r="O42" s="16">
        <v>17.34</v>
      </c>
      <c r="P42" s="16">
        <v>17.34</v>
      </c>
      <c r="Q42" t="s">
        <v>130</v>
      </c>
      <c r="R42" s="16">
        <v>17.5</v>
      </c>
      <c r="S42" s="16">
        <v>17.5</v>
      </c>
      <c r="T42" s="16">
        <v>17.34</v>
      </c>
      <c r="U42" s="16">
        <v>17.34</v>
      </c>
      <c r="V42" t="s">
        <v>129</v>
      </c>
      <c r="W42" s="16">
        <v>17.5</v>
      </c>
      <c r="X42" s="16">
        <v>17.5</v>
      </c>
      <c r="Y42" s="16">
        <v>17.34</v>
      </c>
      <c r="Z42" s="16">
        <v>17.34</v>
      </c>
      <c r="AA42" t="s">
        <v>128</v>
      </c>
      <c r="AB42" s="16">
        <v>17.5</v>
      </c>
      <c r="AC42" s="16">
        <v>17.5</v>
      </c>
      <c r="AD42" s="16">
        <v>17.34</v>
      </c>
      <c r="AE42" s="16">
        <v>17.34</v>
      </c>
      <c r="AF42" t="s">
        <v>127</v>
      </c>
      <c r="AG42" s="16">
        <v>17.5</v>
      </c>
      <c r="AH42" s="16">
        <v>17.5</v>
      </c>
      <c r="AI42" s="16">
        <v>17.34</v>
      </c>
      <c r="AJ42" s="16">
        <v>17.34</v>
      </c>
      <c r="AK42" t="s">
        <v>126</v>
      </c>
      <c r="AL42" s="16">
        <v>19</v>
      </c>
      <c r="AM42" s="16">
        <v>19</v>
      </c>
      <c r="AN42" s="16">
        <v>18.84</v>
      </c>
      <c r="AO42" s="16">
        <v>18.84</v>
      </c>
      <c r="AP42" t="s">
        <v>125</v>
      </c>
      <c r="AQ42" s="16">
        <v>19</v>
      </c>
      <c r="AR42" s="16">
        <v>19</v>
      </c>
      <c r="AS42" s="16">
        <v>18.84</v>
      </c>
      <c r="AT42" s="16">
        <v>18.84</v>
      </c>
      <c r="AU42" t="s">
        <v>124</v>
      </c>
      <c r="AV42" s="16">
        <v>18.920000000000002</v>
      </c>
      <c r="AW42" s="16">
        <v>18.920000000000002</v>
      </c>
      <c r="AX42" s="16">
        <v>18.84</v>
      </c>
      <c r="AY42" s="16">
        <v>18.84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43381</v>
      </c>
      <c r="B43" t="s">
        <v>133</v>
      </c>
      <c r="C43" s="16">
        <v>15.97</v>
      </c>
      <c r="D43" s="16">
        <v>16.059999999999999</v>
      </c>
      <c r="E43" s="16">
        <v>15.95</v>
      </c>
      <c r="F43" s="16">
        <v>16</v>
      </c>
      <c r="G43" t="s">
        <v>132</v>
      </c>
      <c r="H43" s="16">
        <v>16.899999999999999</v>
      </c>
      <c r="I43" s="16">
        <v>16.899999999999999</v>
      </c>
      <c r="J43" s="16">
        <v>16.78</v>
      </c>
      <c r="K43" s="16">
        <v>16.78</v>
      </c>
      <c r="L43" t="s">
        <v>131</v>
      </c>
      <c r="M43" s="16">
        <v>17.3</v>
      </c>
      <c r="N43" s="16">
        <v>17.3</v>
      </c>
      <c r="O43" s="16">
        <v>17.18</v>
      </c>
      <c r="P43" s="16">
        <v>17.18</v>
      </c>
      <c r="Q43" t="s">
        <v>130</v>
      </c>
      <c r="R43" s="16">
        <v>17.3</v>
      </c>
      <c r="S43" s="16">
        <v>17.3</v>
      </c>
      <c r="T43" s="16">
        <v>17.18</v>
      </c>
      <c r="U43" s="16">
        <v>17.18</v>
      </c>
      <c r="V43" t="s">
        <v>129</v>
      </c>
      <c r="W43" s="16">
        <v>17.3</v>
      </c>
      <c r="X43" s="16">
        <v>17.3</v>
      </c>
      <c r="Y43" s="16">
        <v>17.18</v>
      </c>
      <c r="Z43" s="16">
        <v>17.18</v>
      </c>
      <c r="AA43" t="s">
        <v>128</v>
      </c>
      <c r="AB43" s="16">
        <v>17.3</v>
      </c>
      <c r="AC43" s="16">
        <v>17.3</v>
      </c>
      <c r="AD43" s="16">
        <v>17.18</v>
      </c>
      <c r="AE43" s="16">
        <v>17.18</v>
      </c>
      <c r="AF43" t="s">
        <v>127</v>
      </c>
      <c r="AG43" s="16">
        <v>17.3</v>
      </c>
      <c r="AH43" s="16">
        <v>17.3</v>
      </c>
      <c r="AI43" s="16">
        <v>17.18</v>
      </c>
      <c r="AJ43" s="16">
        <v>17.18</v>
      </c>
      <c r="AK43" t="s">
        <v>126</v>
      </c>
      <c r="AL43" s="16">
        <v>18.8</v>
      </c>
      <c r="AM43" s="16">
        <v>18.8</v>
      </c>
      <c r="AN43" s="16">
        <v>18.68</v>
      </c>
      <c r="AO43" s="16">
        <v>18.68</v>
      </c>
      <c r="AP43" t="s">
        <v>125</v>
      </c>
      <c r="AQ43" s="16">
        <v>18.8</v>
      </c>
      <c r="AR43" s="16">
        <v>18.8</v>
      </c>
      <c r="AS43" s="16">
        <v>18.68</v>
      </c>
      <c r="AT43" s="16">
        <v>18.68</v>
      </c>
      <c r="AU43" t="s">
        <v>124</v>
      </c>
      <c r="AV43" s="16">
        <v>18.8</v>
      </c>
      <c r="AW43" s="16">
        <v>18.8</v>
      </c>
      <c r="AX43" s="16">
        <v>18.68</v>
      </c>
      <c r="AY43" s="16">
        <v>18.68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43388</v>
      </c>
      <c r="B44" t="s">
        <v>133</v>
      </c>
      <c r="C44" s="16">
        <v>16.02</v>
      </c>
      <c r="D44" s="16">
        <v>16.28</v>
      </c>
      <c r="E44" s="16">
        <v>16.02</v>
      </c>
      <c r="F44" s="16">
        <v>16.28</v>
      </c>
      <c r="G44" t="s">
        <v>132</v>
      </c>
      <c r="H44" s="16">
        <v>16.8</v>
      </c>
      <c r="I44" s="16">
        <v>17.059999999999999</v>
      </c>
      <c r="J44" s="16">
        <v>16.8</v>
      </c>
      <c r="K44" s="16">
        <v>17.059999999999999</v>
      </c>
      <c r="L44" t="s">
        <v>131</v>
      </c>
      <c r="M44" s="16">
        <v>17.2</v>
      </c>
      <c r="N44" s="16">
        <v>17.46</v>
      </c>
      <c r="O44" s="16">
        <v>17.2</v>
      </c>
      <c r="P44" s="16">
        <v>17.46</v>
      </c>
      <c r="Q44" t="s">
        <v>130</v>
      </c>
      <c r="R44" s="16">
        <v>17.2</v>
      </c>
      <c r="S44" s="16">
        <v>17.46</v>
      </c>
      <c r="T44" s="16">
        <v>17.2</v>
      </c>
      <c r="U44" s="16">
        <v>17.46</v>
      </c>
      <c r="V44" t="s">
        <v>129</v>
      </c>
      <c r="W44" s="16">
        <v>17.2</v>
      </c>
      <c r="X44" s="16">
        <v>17.46</v>
      </c>
      <c r="Y44" s="16">
        <v>17.2</v>
      </c>
      <c r="Z44" s="16">
        <v>17.46</v>
      </c>
      <c r="AA44" t="s">
        <v>128</v>
      </c>
      <c r="AB44" s="16">
        <v>17.2</v>
      </c>
      <c r="AC44" s="16">
        <v>17.46</v>
      </c>
      <c r="AD44" s="16">
        <v>17.2</v>
      </c>
      <c r="AE44" s="16">
        <v>17.46</v>
      </c>
      <c r="AF44" t="s">
        <v>127</v>
      </c>
      <c r="AG44" s="16">
        <v>17.2</v>
      </c>
      <c r="AH44" s="16">
        <v>17.46</v>
      </c>
      <c r="AI44" s="16">
        <v>17.2</v>
      </c>
      <c r="AJ44" s="16">
        <v>17.46</v>
      </c>
      <c r="AK44" t="s">
        <v>126</v>
      </c>
      <c r="AL44" s="16">
        <v>18.7</v>
      </c>
      <c r="AM44" s="16">
        <v>18.96</v>
      </c>
      <c r="AN44" s="16">
        <v>18.7</v>
      </c>
      <c r="AO44" s="16">
        <v>18.96</v>
      </c>
      <c r="AP44" t="s">
        <v>125</v>
      </c>
      <c r="AQ44" s="16">
        <v>18.7</v>
      </c>
      <c r="AR44" s="16">
        <v>18.96</v>
      </c>
      <c r="AS44" s="16">
        <v>18.7</v>
      </c>
      <c r="AT44" s="16">
        <v>18.96</v>
      </c>
      <c r="AU44" t="s">
        <v>124</v>
      </c>
      <c r="AV44" s="16">
        <v>18.7</v>
      </c>
      <c r="AW44" s="16">
        <v>18.96</v>
      </c>
      <c r="AX44" s="16">
        <v>18.7</v>
      </c>
      <c r="AY44" s="16">
        <v>18.96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43395</v>
      </c>
      <c r="B45" t="s">
        <v>133</v>
      </c>
      <c r="C45" s="16">
        <v>16.27</v>
      </c>
      <c r="D45" s="16">
        <v>16.27</v>
      </c>
      <c r="E45" s="16">
        <v>16.02</v>
      </c>
      <c r="F45" s="16">
        <v>16.13</v>
      </c>
      <c r="G45" t="s">
        <v>132</v>
      </c>
      <c r="H45" s="16">
        <v>17.05</v>
      </c>
      <c r="I45" s="16">
        <v>17.05</v>
      </c>
      <c r="J45" s="16">
        <v>16.8</v>
      </c>
      <c r="K45" s="16">
        <v>16.829999999999998</v>
      </c>
      <c r="L45" t="s">
        <v>131</v>
      </c>
      <c r="M45" s="16">
        <v>17.45</v>
      </c>
      <c r="N45" s="16">
        <v>17.45</v>
      </c>
      <c r="O45" s="16">
        <v>17.2</v>
      </c>
      <c r="P45" s="16">
        <v>17.23</v>
      </c>
      <c r="Q45" t="s">
        <v>130</v>
      </c>
      <c r="R45" s="16">
        <v>17.45</v>
      </c>
      <c r="S45" s="16">
        <v>17.45</v>
      </c>
      <c r="T45" s="16">
        <v>17.2</v>
      </c>
      <c r="U45" s="16">
        <v>17.23</v>
      </c>
      <c r="V45" t="s">
        <v>129</v>
      </c>
      <c r="W45" s="16">
        <v>17.45</v>
      </c>
      <c r="X45" s="16">
        <v>17.45</v>
      </c>
      <c r="Y45" s="16">
        <v>17.2</v>
      </c>
      <c r="Z45" s="16">
        <v>17.23</v>
      </c>
      <c r="AA45" t="s">
        <v>128</v>
      </c>
      <c r="AB45" s="16">
        <v>17.45</v>
      </c>
      <c r="AC45" s="16">
        <v>17.45</v>
      </c>
      <c r="AD45" s="16">
        <v>17.2</v>
      </c>
      <c r="AE45" s="16">
        <v>17.23</v>
      </c>
      <c r="AF45" t="s">
        <v>127</v>
      </c>
      <c r="AG45" s="16">
        <v>17.45</v>
      </c>
      <c r="AH45" s="16">
        <v>17.45</v>
      </c>
      <c r="AI45" s="16">
        <v>17.2</v>
      </c>
      <c r="AJ45" s="16">
        <v>17.23</v>
      </c>
      <c r="AK45" t="s">
        <v>126</v>
      </c>
      <c r="AL45" s="16">
        <v>18.95</v>
      </c>
      <c r="AM45" s="16">
        <v>18.95</v>
      </c>
      <c r="AN45" s="16">
        <v>18.7</v>
      </c>
      <c r="AO45" s="16">
        <v>18.73</v>
      </c>
      <c r="AP45" t="s">
        <v>125</v>
      </c>
      <c r="AQ45" s="16">
        <v>18.95</v>
      </c>
      <c r="AR45" s="16">
        <v>18.95</v>
      </c>
      <c r="AS45" s="16">
        <v>18.7</v>
      </c>
      <c r="AT45" s="16">
        <v>18.73</v>
      </c>
      <c r="AU45" t="s">
        <v>124</v>
      </c>
      <c r="AV45" s="16">
        <v>18.95</v>
      </c>
      <c r="AW45" s="16">
        <v>18.95</v>
      </c>
      <c r="AX45" s="16">
        <v>18.7</v>
      </c>
      <c r="AY45" s="16">
        <v>18.73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43402</v>
      </c>
      <c r="B46" t="s">
        <v>133</v>
      </c>
      <c r="C46" s="16">
        <v>16.12</v>
      </c>
      <c r="D46" s="16">
        <v>16.28</v>
      </c>
      <c r="E46" s="16">
        <v>16.12</v>
      </c>
      <c r="F46" s="16">
        <v>16.260000000000002</v>
      </c>
      <c r="G46" t="s">
        <v>132</v>
      </c>
      <c r="H46" s="16">
        <v>16.82</v>
      </c>
      <c r="I46" s="16">
        <v>16.82</v>
      </c>
      <c r="J46" s="16">
        <v>16.59</v>
      </c>
      <c r="K46" s="16">
        <v>16.61</v>
      </c>
      <c r="L46" t="s">
        <v>131</v>
      </c>
      <c r="M46" s="16">
        <v>17.22</v>
      </c>
      <c r="N46" s="16">
        <v>17.22</v>
      </c>
      <c r="O46" s="16">
        <v>16.989999999999998</v>
      </c>
      <c r="P46" s="16">
        <v>17.010000000000002</v>
      </c>
      <c r="Q46" t="s">
        <v>130</v>
      </c>
      <c r="R46" s="16">
        <v>17.22</v>
      </c>
      <c r="S46" s="16">
        <v>17.22</v>
      </c>
      <c r="T46" s="16">
        <v>16.989999999999998</v>
      </c>
      <c r="U46" s="16">
        <v>17.010000000000002</v>
      </c>
      <c r="V46" t="s">
        <v>129</v>
      </c>
      <c r="W46" s="16">
        <v>17.22</v>
      </c>
      <c r="X46" s="16">
        <v>17.22</v>
      </c>
      <c r="Y46" s="16">
        <v>16.989999999999998</v>
      </c>
      <c r="Z46" s="16">
        <v>17.010000000000002</v>
      </c>
      <c r="AA46" t="s">
        <v>128</v>
      </c>
      <c r="AB46" s="16">
        <v>17.22</v>
      </c>
      <c r="AC46" s="16">
        <v>17.22</v>
      </c>
      <c r="AD46" s="16">
        <v>16.989999999999998</v>
      </c>
      <c r="AE46" s="16">
        <v>17.010000000000002</v>
      </c>
      <c r="AF46" t="s">
        <v>127</v>
      </c>
      <c r="AG46" s="16">
        <v>17.22</v>
      </c>
      <c r="AH46" s="16">
        <v>17.22</v>
      </c>
      <c r="AI46" s="16">
        <v>16.989999999999998</v>
      </c>
      <c r="AJ46" s="16">
        <v>17.010000000000002</v>
      </c>
      <c r="AK46" t="s">
        <v>126</v>
      </c>
      <c r="AL46" s="16">
        <v>18.72</v>
      </c>
      <c r="AM46" s="16">
        <v>18.72</v>
      </c>
      <c r="AN46" s="16">
        <v>18.489999999999998</v>
      </c>
      <c r="AO46" s="16">
        <v>18.510000000000002</v>
      </c>
      <c r="AP46" t="s">
        <v>125</v>
      </c>
      <c r="AQ46" s="16">
        <v>18.72</v>
      </c>
      <c r="AR46" s="16">
        <v>18.72</v>
      </c>
      <c r="AS46" s="16">
        <v>18.489999999999998</v>
      </c>
      <c r="AT46" s="16">
        <v>18.510000000000002</v>
      </c>
      <c r="AU46" t="s">
        <v>124</v>
      </c>
      <c r="AV46" s="16">
        <v>18.72</v>
      </c>
      <c r="AW46" s="16">
        <v>18.72</v>
      </c>
      <c r="AX46" s="16">
        <v>18.489999999999998</v>
      </c>
      <c r="AY46" s="16">
        <v>18.510000000000002</v>
      </c>
      <c r="AZ46" t="s">
        <v>123</v>
      </c>
      <c r="BA46" s="16">
        <v>18.53</v>
      </c>
      <c r="BB46" s="16">
        <v>18.53</v>
      </c>
      <c r="BC46" s="16">
        <v>18.489999999999998</v>
      </c>
      <c r="BD46" s="16">
        <v>18.510000000000002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43409</v>
      </c>
      <c r="B47" t="s">
        <v>133</v>
      </c>
      <c r="C47" s="16">
        <v>16.18</v>
      </c>
      <c r="D47" s="16">
        <v>16.21</v>
      </c>
      <c r="E47" s="16">
        <v>16.05</v>
      </c>
      <c r="F47" s="16">
        <v>16.05</v>
      </c>
      <c r="G47" t="s">
        <v>132</v>
      </c>
      <c r="H47" s="16">
        <v>16.53</v>
      </c>
      <c r="I47" s="16">
        <v>16.53</v>
      </c>
      <c r="J47" s="16">
        <v>16.37</v>
      </c>
      <c r="K47" s="16">
        <v>16.37</v>
      </c>
      <c r="L47" t="s">
        <v>131</v>
      </c>
      <c r="M47" s="16">
        <v>16.93</v>
      </c>
      <c r="N47" s="16">
        <v>16.93</v>
      </c>
      <c r="O47" s="16">
        <v>16.77</v>
      </c>
      <c r="P47" s="16">
        <v>16.77</v>
      </c>
      <c r="Q47" t="s">
        <v>130</v>
      </c>
      <c r="R47" s="16">
        <v>16.93</v>
      </c>
      <c r="S47" s="16">
        <v>16.93</v>
      </c>
      <c r="T47" s="16">
        <v>16.77</v>
      </c>
      <c r="U47" s="16">
        <v>16.77</v>
      </c>
      <c r="V47" t="s">
        <v>129</v>
      </c>
      <c r="W47" s="16">
        <v>16.93</v>
      </c>
      <c r="X47" s="16">
        <v>16.93</v>
      </c>
      <c r="Y47" s="16">
        <v>16.77</v>
      </c>
      <c r="Z47" s="16">
        <v>16.77</v>
      </c>
      <c r="AA47" t="s">
        <v>128</v>
      </c>
      <c r="AB47" s="16">
        <v>16.93</v>
      </c>
      <c r="AC47" s="16">
        <v>16.93</v>
      </c>
      <c r="AD47" s="16">
        <v>16.77</v>
      </c>
      <c r="AE47" s="16">
        <v>16.77</v>
      </c>
      <c r="AF47" t="s">
        <v>127</v>
      </c>
      <c r="AG47" s="16">
        <v>16.93</v>
      </c>
      <c r="AH47" s="16">
        <v>16.93</v>
      </c>
      <c r="AI47" s="16">
        <v>16.77</v>
      </c>
      <c r="AJ47" s="16">
        <v>16.77</v>
      </c>
      <c r="AK47" t="s">
        <v>126</v>
      </c>
      <c r="AL47" s="16">
        <v>18.43</v>
      </c>
      <c r="AM47" s="16">
        <v>18.43</v>
      </c>
      <c r="AN47" s="16">
        <v>18.27</v>
      </c>
      <c r="AO47" s="16">
        <v>18.27</v>
      </c>
      <c r="AP47" t="s">
        <v>125</v>
      </c>
      <c r="AQ47" s="16">
        <v>18.43</v>
      </c>
      <c r="AR47" s="16">
        <v>18.43</v>
      </c>
      <c r="AS47" s="16">
        <v>18.27</v>
      </c>
      <c r="AT47" s="16">
        <v>18.27</v>
      </c>
      <c r="AU47" t="s">
        <v>124</v>
      </c>
      <c r="AV47" s="16">
        <v>18.43</v>
      </c>
      <c r="AW47" s="16">
        <v>18.43</v>
      </c>
      <c r="AX47" s="16">
        <v>18.27</v>
      </c>
      <c r="AY47" s="16">
        <v>18.27</v>
      </c>
      <c r="AZ47" t="s">
        <v>123</v>
      </c>
      <c r="BA47" s="16">
        <v>18.43</v>
      </c>
      <c r="BB47" s="16">
        <v>18.43</v>
      </c>
      <c r="BC47" s="16">
        <v>18.27</v>
      </c>
      <c r="BD47" s="16">
        <v>18.27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43416</v>
      </c>
      <c r="B48" t="s">
        <v>133</v>
      </c>
      <c r="C48" s="16">
        <v>16.13</v>
      </c>
      <c r="D48" s="16">
        <v>16.28</v>
      </c>
      <c r="E48" s="16">
        <v>15.88</v>
      </c>
      <c r="F48" s="16">
        <v>16.27</v>
      </c>
      <c r="G48" t="s">
        <v>132</v>
      </c>
      <c r="H48" s="16">
        <v>16.45</v>
      </c>
      <c r="I48" s="16">
        <v>16.59</v>
      </c>
      <c r="J48" s="16">
        <v>16.2</v>
      </c>
      <c r="K48" s="16">
        <v>16.59</v>
      </c>
      <c r="L48" t="s">
        <v>131</v>
      </c>
      <c r="M48" s="16">
        <v>16.649999999999999</v>
      </c>
      <c r="N48" s="16">
        <v>16.649999999999999</v>
      </c>
      <c r="O48" s="16">
        <v>16.399999999999999</v>
      </c>
      <c r="P48" s="16">
        <v>16.649999999999999</v>
      </c>
      <c r="Q48" t="s">
        <v>130</v>
      </c>
      <c r="R48" s="16">
        <v>16.649999999999999</v>
      </c>
      <c r="S48" s="16">
        <v>16.649999999999999</v>
      </c>
      <c r="T48" s="16">
        <v>16.399999999999999</v>
      </c>
      <c r="U48" s="16">
        <v>16.649999999999999</v>
      </c>
      <c r="V48" t="s">
        <v>129</v>
      </c>
      <c r="W48" s="16">
        <v>16.649999999999999</v>
      </c>
      <c r="X48" s="16">
        <v>16.649999999999999</v>
      </c>
      <c r="Y48" s="16">
        <v>16.399999999999999</v>
      </c>
      <c r="Z48" s="16">
        <v>16.649999999999999</v>
      </c>
      <c r="AA48" t="s">
        <v>128</v>
      </c>
      <c r="AB48" s="16">
        <v>16.649999999999999</v>
      </c>
      <c r="AC48" s="16">
        <v>16.649999999999999</v>
      </c>
      <c r="AD48" s="16">
        <v>16.399999999999999</v>
      </c>
      <c r="AE48" s="16">
        <v>16.649999999999999</v>
      </c>
      <c r="AF48" t="s">
        <v>127</v>
      </c>
      <c r="AG48" s="16">
        <v>16.649999999999999</v>
      </c>
      <c r="AH48" s="16">
        <v>16.649999999999999</v>
      </c>
      <c r="AI48" s="16">
        <v>16.399999999999999</v>
      </c>
      <c r="AJ48" s="16">
        <v>16.649999999999999</v>
      </c>
      <c r="AK48" t="s">
        <v>126</v>
      </c>
      <c r="AL48" s="16">
        <v>18.149999999999999</v>
      </c>
      <c r="AM48" s="16">
        <v>18.149999999999999</v>
      </c>
      <c r="AN48" s="16">
        <v>17.899999999999999</v>
      </c>
      <c r="AO48" s="16">
        <v>18.149999999999999</v>
      </c>
      <c r="AP48" t="s">
        <v>125</v>
      </c>
      <c r="AQ48" s="16">
        <v>18.149999999999999</v>
      </c>
      <c r="AR48" s="16">
        <v>18.149999999999999</v>
      </c>
      <c r="AS48" s="16">
        <v>17.899999999999999</v>
      </c>
      <c r="AT48" s="16">
        <v>18.149999999999999</v>
      </c>
      <c r="AU48" t="s">
        <v>124</v>
      </c>
      <c r="AV48" s="16">
        <v>18.149999999999999</v>
      </c>
      <c r="AW48" s="16">
        <v>18.149999999999999</v>
      </c>
      <c r="AX48" s="16">
        <v>17.899999999999999</v>
      </c>
      <c r="AY48" s="16">
        <v>18.149999999999999</v>
      </c>
      <c r="AZ48" t="s">
        <v>123</v>
      </c>
      <c r="BA48" s="16">
        <v>18.149999999999999</v>
      </c>
      <c r="BB48" s="16">
        <v>18.149999999999999</v>
      </c>
      <c r="BC48" s="16">
        <v>17.899999999999999</v>
      </c>
      <c r="BD48" s="16">
        <v>18.149999999999999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43423</v>
      </c>
      <c r="B49" t="s">
        <v>133</v>
      </c>
      <c r="C49" s="16">
        <v>16.27</v>
      </c>
      <c r="D49" s="16">
        <v>16.32</v>
      </c>
      <c r="E49" s="16">
        <v>16.27</v>
      </c>
      <c r="F49" s="16">
        <v>16.32</v>
      </c>
      <c r="G49" t="s">
        <v>132</v>
      </c>
      <c r="H49" s="16">
        <v>16.59</v>
      </c>
      <c r="I49" s="16">
        <v>16.59</v>
      </c>
      <c r="J49" s="16">
        <v>16.59</v>
      </c>
      <c r="K49" s="16">
        <v>16.59</v>
      </c>
      <c r="L49" t="s">
        <v>131</v>
      </c>
      <c r="M49" s="16">
        <v>16.649999999999999</v>
      </c>
      <c r="N49" s="16">
        <v>16.649999999999999</v>
      </c>
      <c r="O49" s="16">
        <v>16.649999999999999</v>
      </c>
      <c r="P49" s="16">
        <v>16.649999999999999</v>
      </c>
      <c r="Q49" t="s">
        <v>130</v>
      </c>
      <c r="R49" s="16">
        <v>16.649999999999999</v>
      </c>
      <c r="S49" s="16">
        <v>16.649999999999999</v>
      </c>
      <c r="T49" s="16">
        <v>16.649999999999999</v>
      </c>
      <c r="U49" s="16">
        <v>16.649999999999999</v>
      </c>
      <c r="V49" t="s">
        <v>129</v>
      </c>
      <c r="W49" s="16">
        <v>16.649999999999999</v>
      </c>
      <c r="X49" s="16">
        <v>16.649999999999999</v>
      </c>
      <c r="Y49" s="16">
        <v>16.649999999999999</v>
      </c>
      <c r="Z49" s="16">
        <v>16.649999999999999</v>
      </c>
      <c r="AA49" t="s">
        <v>128</v>
      </c>
      <c r="AB49" s="16">
        <v>16.649999999999999</v>
      </c>
      <c r="AC49" s="16">
        <v>16.649999999999999</v>
      </c>
      <c r="AD49" s="16">
        <v>16.649999999999999</v>
      </c>
      <c r="AE49" s="16">
        <v>16.649999999999999</v>
      </c>
      <c r="AF49" t="s">
        <v>127</v>
      </c>
      <c r="AG49" s="16">
        <v>16.649999999999999</v>
      </c>
      <c r="AH49" s="16">
        <v>16.649999999999999</v>
      </c>
      <c r="AI49" s="16">
        <v>16.649999999999999</v>
      </c>
      <c r="AJ49" s="16">
        <v>16.649999999999999</v>
      </c>
      <c r="AK49" t="s">
        <v>126</v>
      </c>
      <c r="AL49" s="16">
        <v>18.149999999999999</v>
      </c>
      <c r="AM49" s="16">
        <v>18.149999999999999</v>
      </c>
      <c r="AN49" s="16">
        <v>18.149999999999999</v>
      </c>
      <c r="AO49" s="16">
        <v>18.149999999999999</v>
      </c>
      <c r="AP49" t="s">
        <v>125</v>
      </c>
      <c r="AQ49" s="16">
        <v>18.149999999999999</v>
      </c>
      <c r="AR49" s="16">
        <v>18.149999999999999</v>
      </c>
      <c r="AS49" s="16">
        <v>18.149999999999999</v>
      </c>
      <c r="AT49" s="16">
        <v>18.149999999999999</v>
      </c>
      <c r="AU49" t="s">
        <v>124</v>
      </c>
      <c r="AV49" s="16">
        <v>18.149999999999999</v>
      </c>
      <c r="AW49" s="16">
        <v>18.149999999999999</v>
      </c>
      <c r="AX49" s="16">
        <v>18.149999999999999</v>
      </c>
      <c r="AY49" s="16">
        <v>18.149999999999999</v>
      </c>
      <c r="AZ49" t="s">
        <v>123</v>
      </c>
      <c r="BA49" s="16">
        <v>18.149999999999999</v>
      </c>
      <c r="BB49" s="16">
        <v>18.149999999999999</v>
      </c>
      <c r="BC49" s="16">
        <v>18.149999999999999</v>
      </c>
      <c r="BD49" s="16">
        <v>18.149999999999999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43430</v>
      </c>
      <c r="B50" t="s">
        <v>133</v>
      </c>
      <c r="C50" s="16">
        <v>16.29</v>
      </c>
      <c r="D50" s="16">
        <v>16.420000000000002</v>
      </c>
      <c r="E50" s="16">
        <v>16.22</v>
      </c>
      <c r="F50" s="16">
        <v>16.399999999999999</v>
      </c>
      <c r="G50" t="s">
        <v>132</v>
      </c>
      <c r="H50" s="16">
        <v>16.59</v>
      </c>
      <c r="I50" s="16">
        <v>16.59</v>
      </c>
      <c r="J50" s="16">
        <v>16.100000000000001</v>
      </c>
      <c r="K50" s="16">
        <v>16.100000000000001</v>
      </c>
      <c r="L50" t="s">
        <v>131</v>
      </c>
      <c r="M50" s="16">
        <v>16.62</v>
      </c>
      <c r="N50" s="16">
        <v>16.62</v>
      </c>
      <c r="O50" s="16">
        <v>16.100000000000001</v>
      </c>
      <c r="P50" s="16">
        <v>16.100000000000001</v>
      </c>
      <c r="Q50" t="s">
        <v>130</v>
      </c>
      <c r="R50" s="16">
        <v>16.62</v>
      </c>
      <c r="S50" s="16">
        <v>16.62</v>
      </c>
      <c r="T50" s="16">
        <v>16.100000000000001</v>
      </c>
      <c r="U50" s="16">
        <v>16.100000000000001</v>
      </c>
      <c r="V50" t="s">
        <v>129</v>
      </c>
      <c r="W50" s="16">
        <v>16.649999999999999</v>
      </c>
      <c r="X50" s="16">
        <v>16.649999999999999</v>
      </c>
      <c r="Y50" s="16">
        <v>16.5</v>
      </c>
      <c r="Z50" s="16">
        <v>16.5</v>
      </c>
      <c r="AA50" t="s">
        <v>128</v>
      </c>
      <c r="AB50" s="16">
        <v>16.649999999999999</v>
      </c>
      <c r="AC50" s="16">
        <v>16.649999999999999</v>
      </c>
      <c r="AD50" s="16">
        <v>16.5</v>
      </c>
      <c r="AE50" s="16">
        <v>16.5</v>
      </c>
      <c r="AF50" t="s">
        <v>127</v>
      </c>
      <c r="AG50" s="16">
        <v>16.649999999999999</v>
      </c>
      <c r="AH50" s="16">
        <v>16.649999999999999</v>
      </c>
      <c r="AI50" s="16">
        <v>16.5</v>
      </c>
      <c r="AJ50" s="16">
        <v>16.5</v>
      </c>
      <c r="AK50" t="s">
        <v>126</v>
      </c>
      <c r="AL50" s="16">
        <v>18.149999999999999</v>
      </c>
      <c r="AM50" s="16">
        <v>18.149999999999999</v>
      </c>
      <c r="AN50" s="16">
        <v>17.5</v>
      </c>
      <c r="AO50" s="16">
        <v>17.5</v>
      </c>
      <c r="AP50" t="s">
        <v>125</v>
      </c>
      <c r="AQ50" s="16">
        <v>18.149999999999999</v>
      </c>
      <c r="AR50" s="16">
        <v>18.149999999999999</v>
      </c>
      <c r="AS50" s="16">
        <v>17.5</v>
      </c>
      <c r="AT50" s="16">
        <v>17.5</v>
      </c>
      <c r="AU50" t="s">
        <v>124</v>
      </c>
      <c r="AV50" s="16">
        <v>18.149999999999999</v>
      </c>
      <c r="AW50" s="16">
        <v>18.149999999999999</v>
      </c>
      <c r="AX50" s="16">
        <v>17.5</v>
      </c>
      <c r="AY50" s="16">
        <v>17.5</v>
      </c>
      <c r="AZ50" t="s">
        <v>123</v>
      </c>
      <c r="BA50" s="16">
        <v>18.149999999999999</v>
      </c>
      <c r="BB50" s="16">
        <v>18.149999999999999</v>
      </c>
      <c r="BC50" s="16">
        <v>18.149999999999999</v>
      </c>
      <c r="BD50" s="16">
        <v>18.149999999999999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43437</v>
      </c>
      <c r="B51" t="s">
        <v>133</v>
      </c>
      <c r="C51" s="16">
        <v>16.399999999999999</v>
      </c>
      <c r="D51" s="16">
        <v>16.52</v>
      </c>
      <c r="E51" s="16">
        <v>16.399999999999999</v>
      </c>
      <c r="F51" s="16">
        <v>16.52</v>
      </c>
      <c r="G51" t="s">
        <v>132</v>
      </c>
      <c r="H51" s="16">
        <v>16.100000000000001</v>
      </c>
      <c r="I51" s="16">
        <v>16.100000000000001</v>
      </c>
      <c r="J51" s="16">
        <v>16.100000000000001</v>
      </c>
      <c r="K51" s="16">
        <v>16.100000000000001</v>
      </c>
      <c r="L51" t="s">
        <v>131</v>
      </c>
      <c r="M51" s="16">
        <v>16.100000000000001</v>
      </c>
      <c r="N51" s="16">
        <v>16.100000000000001</v>
      </c>
      <c r="O51" s="16">
        <v>16.100000000000001</v>
      </c>
      <c r="P51" s="16">
        <v>16.100000000000001</v>
      </c>
      <c r="Q51" t="s">
        <v>130</v>
      </c>
      <c r="R51" s="16">
        <v>16.100000000000001</v>
      </c>
      <c r="S51" s="16">
        <v>16.100000000000001</v>
      </c>
      <c r="T51" s="16">
        <v>16.100000000000001</v>
      </c>
      <c r="U51" s="16">
        <v>16.100000000000001</v>
      </c>
      <c r="V51" t="s">
        <v>129</v>
      </c>
      <c r="W51" s="16">
        <v>16.5</v>
      </c>
      <c r="X51" s="16">
        <v>16.5</v>
      </c>
      <c r="Y51" s="16">
        <v>16.5</v>
      </c>
      <c r="Z51" s="16">
        <v>16.5</v>
      </c>
      <c r="AA51" t="s">
        <v>128</v>
      </c>
      <c r="AB51" s="16">
        <v>16.5</v>
      </c>
      <c r="AC51" s="16">
        <v>16.5</v>
      </c>
      <c r="AD51" s="16">
        <v>16.5</v>
      </c>
      <c r="AE51" s="16">
        <v>16.5</v>
      </c>
      <c r="AF51" t="s">
        <v>127</v>
      </c>
      <c r="AG51" s="16">
        <v>16.5</v>
      </c>
      <c r="AH51" s="16">
        <v>16.5</v>
      </c>
      <c r="AI51" s="16">
        <v>16.5</v>
      </c>
      <c r="AJ51" s="16">
        <v>16.5</v>
      </c>
      <c r="AK51" t="s">
        <v>126</v>
      </c>
      <c r="AL51" s="16">
        <v>17.5</v>
      </c>
      <c r="AM51" s="16">
        <v>17.5</v>
      </c>
      <c r="AN51" s="16">
        <v>17.5</v>
      </c>
      <c r="AO51" s="16">
        <v>17.5</v>
      </c>
      <c r="AP51" t="s">
        <v>125</v>
      </c>
      <c r="AQ51" s="16">
        <v>17.5</v>
      </c>
      <c r="AR51" s="16">
        <v>17.5</v>
      </c>
      <c r="AS51" s="16">
        <v>17.5</v>
      </c>
      <c r="AT51" s="16">
        <v>17.5</v>
      </c>
      <c r="AU51" t="s">
        <v>124</v>
      </c>
      <c r="AV51" s="16">
        <v>17.5</v>
      </c>
      <c r="AW51" s="16">
        <v>17.5</v>
      </c>
      <c r="AX51" s="16">
        <v>17.5</v>
      </c>
      <c r="AY51" s="16">
        <v>17.5</v>
      </c>
      <c r="AZ51" t="s">
        <v>123</v>
      </c>
      <c r="BA51" s="16">
        <v>18.149999999999999</v>
      </c>
      <c r="BB51" s="16">
        <v>18.149999999999999</v>
      </c>
      <c r="BC51" s="16">
        <v>18.149999999999999</v>
      </c>
      <c r="BD51" s="16">
        <v>18.149999999999999</v>
      </c>
      <c r="BE51" t="s">
        <v>122</v>
      </c>
      <c r="BF51" s="16">
        <v>18.8</v>
      </c>
      <c r="BG51" s="16">
        <v>18.8</v>
      </c>
      <c r="BH51" s="16">
        <v>18.8</v>
      </c>
      <c r="BI51" s="16">
        <v>18.8</v>
      </c>
      <c r="BK51" s="16"/>
      <c r="BL51" s="16"/>
      <c r="BM51" s="16"/>
      <c r="BN51" s="16"/>
    </row>
    <row r="52" spans="1:66" x14ac:dyDescent="0.25">
      <c r="A52" s="17">
        <v>43444</v>
      </c>
      <c r="B52" t="s">
        <v>133</v>
      </c>
      <c r="C52" s="16">
        <v>16.510000000000002</v>
      </c>
      <c r="D52" s="16">
        <v>16.75</v>
      </c>
      <c r="E52" s="16">
        <v>16.5</v>
      </c>
      <c r="F52" s="16">
        <v>16.7</v>
      </c>
      <c r="G52" t="s">
        <v>132</v>
      </c>
      <c r="H52" s="16">
        <v>16.100000000000001</v>
      </c>
      <c r="I52" s="16">
        <v>16.100000000000001</v>
      </c>
      <c r="J52" s="16">
        <v>16.100000000000001</v>
      </c>
      <c r="K52" s="16">
        <v>16.100000000000001</v>
      </c>
      <c r="L52" t="s">
        <v>131</v>
      </c>
      <c r="M52" s="16">
        <v>16.100000000000001</v>
      </c>
      <c r="N52" s="16">
        <v>16.100000000000001</v>
      </c>
      <c r="O52" s="16">
        <v>16.100000000000001</v>
      </c>
      <c r="P52" s="16">
        <v>16.100000000000001</v>
      </c>
      <c r="Q52" t="s">
        <v>130</v>
      </c>
      <c r="R52" s="16">
        <v>16.100000000000001</v>
      </c>
      <c r="S52" s="16">
        <v>16.100000000000001</v>
      </c>
      <c r="T52" s="16">
        <v>16.100000000000001</v>
      </c>
      <c r="U52" s="16">
        <v>16.100000000000001</v>
      </c>
      <c r="V52" t="s">
        <v>129</v>
      </c>
      <c r="W52" s="16">
        <v>16.5</v>
      </c>
      <c r="X52" s="16">
        <v>16.5</v>
      </c>
      <c r="Y52" s="16">
        <v>16.5</v>
      </c>
      <c r="Z52" s="16">
        <v>16.5</v>
      </c>
      <c r="AA52" t="s">
        <v>128</v>
      </c>
      <c r="AB52" s="16">
        <v>16.5</v>
      </c>
      <c r="AC52" s="16">
        <v>16.5</v>
      </c>
      <c r="AD52" s="16">
        <v>16.5</v>
      </c>
      <c r="AE52" s="16">
        <v>16.5</v>
      </c>
      <c r="AF52" t="s">
        <v>127</v>
      </c>
      <c r="AG52" s="16">
        <v>16.5</v>
      </c>
      <c r="AH52" s="16">
        <v>16.5</v>
      </c>
      <c r="AI52" s="16">
        <v>16.5</v>
      </c>
      <c r="AJ52" s="16">
        <v>16.5</v>
      </c>
      <c r="AK52" t="s">
        <v>126</v>
      </c>
      <c r="AL52" s="16">
        <v>17.5</v>
      </c>
      <c r="AM52" s="16">
        <v>17.5</v>
      </c>
      <c r="AN52" s="16">
        <v>17.5</v>
      </c>
      <c r="AO52" s="16">
        <v>17.5</v>
      </c>
      <c r="AP52" t="s">
        <v>125</v>
      </c>
      <c r="AQ52" s="16">
        <v>17.5</v>
      </c>
      <c r="AR52" s="16">
        <v>17.5</v>
      </c>
      <c r="AS52" s="16">
        <v>17.5</v>
      </c>
      <c r="AT52" s="16">
        <v>17.5</v>
      </c>
      <c r="AU52" t="s">
        <v>124</v>
      </c>
      <c r="AV52" s="16">
        <v>17.5</v>
      </c>
      <c r="AW52" s="16">
        <v>17.5</v>
      </c>
      <c r="AX52" s="16">
        <v>17.5</v>
      </c>
      <c r="AY52" s="16">
        <v>17.5</v>
      </c>
      <c r="AZ52" t="s">
        <v>123</v>
      </c>
      <c r="BA52" s="16">
        <v>18.149999999999999</v>
      </c>
      <c r="BB52" s="16">
        <v>18.149999999999999</v>
      </c>
      <c r="BC52" s="16">
        <v>18.149999999999999</v>
      </c>
      <c r="BD52" s="16">
        <v>18.149999999999999</v>
      </c>
      <c r="BE52" t="s">
        <v>122</v>
      </c>
      <c r="BF52" s="16">
        <v>18.8</v>
      </c>
      <c r="BG52" s="16">
        <v>18.8</v>
      </c>
      <c r="BH52" s="16">
        <v>18.8</v>
      </c>
      <c r="BI52" s="16">
        <v>18.8</v>
      </c>
      <c r="BK52" s="16"/>
      <c r="BL52" s="16"/>
      <c r="BM52" s="16"/>
      <c r="BN52" s="16"/>
    </row>
    <row r="53" spans="1:66" x14ac:dyDescent="0.25">
      <c r="A53" s="17">
        <v>43451</v>
      </c>
      <c r="B53" t="s">
        <v>133</v>
      </c>
      <c r="C53" s="16">
        <v>16.7</v>
      </c>
      <c r="D53" s="16">
        <v>16.850000000000001</v>
      </c>
      <c r="E53" s="16">
        <v>16.57</v>
      </c>
      <c r="F53" s="16">
        <v>16.850000000000001</v>
      </c>
      <c r="G53" t="s">
        <v>132</v>
      </c>
      <c r="H53" s="16">
        <v>16.100000000000001</v>
      </c>
      <c r="I53" s="16">
        <v>16.100000000000001</v>
      </c>
      <c r="J53" s="16">
        <v>16.100000000000001</v>
      </c>
      <c r="K53" s="16">
        <v>16.100000000000001</v>
      </c>
      <c r="L53" t="s">
        <v>131</v>
      </c>
      <c r="M53" s="16">
        <v>16.100000000000001</v>
      </c>
      <c r="N53" s="16">
        <v>16.100000000000001</v>
      </c>
      <c r="O53" s="16">
        <v>16.100000000000001</v>
      </c>
      <c r="P53" s="16">
        <v>16.100000000000001</v>
      </c>
      <c r="Q53" t="s">
        <v>130</v>
      </c>
      <c r="R53" s="16">
        <v>16.100000000000001</v>
      </c>
      <c r="S53" s="16">
        <v>16.100000000000001</v>
      </c>
      <c r="T53" s="16">
        <v>16.100000000000001</v>
      </c>
      <c r="U53" s="16">
        <v>16.100000000000001</v>
      </c>
      <c r="V53" t="s">
        <v>129</v>
      </c>
      <c r="W53" s="16">
        <v>16.5</v>
      </c>
      <c r="X53" s="16">
        <v>16.5</v>
      </c>
      <c r="Y53" s="16">
        <v>16.5</v>
      </c>
      <c r="Z53" s="16">
        <v>16.5</v>
      </c>
      <c r="AA53" t="s">
        <v>128</v>
      </c>
      <c r="AB53" s="16">
        <v>16.5</v>
      </c>
      <c r="AC53" s="16">
        <v>16.5</v>
      </c>
      <c r="AD53" s="16">
        <v>16.5</v>
      </c>
      <c r="AE53" s="16">
        <v>16.5</v>
      </c>
      <c r="AF53" t="s">
        <v>127</v>
      </c>
      <c r="AG53" s="16">
        <v>16.5</v>
      </c>
      <c r="AH53" s="16">
        <v>16.5</v>
      </c>
      <c r="AI53" s="16">
        <v>16.5</v>
      </c>
      <c r="AJ53" s="16">
        <v>16.5</v>
      </c>
      <c r="AK53" t="s">
        <v>126</v>
      </c>
      <c r="AL53" s="16">
        <v>17.5</v>
      </c>
      <c r="AM53" s="16">
        <v>17.5</v>
      </c>
      <c r="AN53" s="16">
        <v>17.5</v>
      </c>
      <c r="AO53" s="16">
        <v>17.5</v>
      </c>
      <c r="AP53" t="s">
        <v>125</v>
      </c>
      <c r="AQ53" s="16">
        <v>17.5</v>
      </c>
      <c r="AR53" s="16">
        <v>17.5</v>
      </c>
      <c r="AS53" s="16">
        <v>17.5</v>
      </c>
      <c r="AT53" s="16">
        <v>17.5</v>
      </c>
      <c r="AU53" t="s">
        <v>124</v>
      </c>
      <c r="AV53" s="16">
        <v>17.5</v>
      </c>
      <c r="AW53" s="16">
        <v>17.5</v>
      </c>
      <c r="AX53" s="16">
        <v>17.5</v>
      </c>
      <c r="AY53" s="16">
        <v>17.5</v>
      </c>
      <c r="AZ53" t="s">
        <v>123</v>
      </c>
      <c r="BA53" s="16">
        <v>18.149999999999999</v>
      </c>
      <c r="BB53" s="16">
        <v>18.149999999999999</v>
      </c>
      <c r="BC53" s="16">
        <v>18.149999999999999</v>
      </c>
      <c r="BD53" s="16">
        <v>18.149999999999999</v>
      </c>
      <c r="BE53" t="s">
        <v>122</v>
      </c>
      <c r="BF53" s="16">
        <v>18.8</v>
      </c>
      <c r="BG53" s="16">
        <v>18.8</v>
      </c>
      <c r="BH53" s="16">
        <v>18.8</v>
      </c>
      <c r="BI53" s="16">
        <v>18.8</v>
      </c>
      <c r="BK53" s="16"/>
      <c r="BL53" s="16"/>
      <c r="BM53" s="16"/>
      <c r="BN53" s="16"/>
    </row>
    <row r="54" spans="1:66" x14ac:dyDescent="0.25">
      <c r="A54" s="17">
        <v>43458</v>
      </c>
      <c r="B54" t="s">
        <v>133</v>
      </c>
      <c r="C54" s="16">
        <v>16.7</v>
      </c>
      <c r="D54" s="16">
        <v>16.73</v>
      </c>
      <c r="E54" s="16">
        <v>16.7</v>
      </c>
      <c r="F54" s="16">
        <v>16.72</v>
      </c>
      <c r="G54" t="s">
        <v>132</v>
      </c>
      <c r="H54" s="16">
        <v>16.100000000000001</v>
      </c>
      <c r="I54" s="16">
        <v>16.100000000000001</v>
      </c>
      <c r="J54" s="16">
        <v>16.100000000000001</v>
      </c>
      <c r="K54" s="16">
        <v>16.100000000000001</v>
      </c>
      <c r="L54" t="s">
        <v>131</v>
      </c>
      <c r="M54" s="16">
        <v>16.100000000000001</v>
      </c>
      <c r="N54" s="16">
        <v>16.100000000000001</v>
      </c>
      <c r="O54" s="16">
        <v>16.100000000000001</v>
      </c>
      <c r="P54" s="16">
        <v>16.100000000000001</v>
      </c>
      <c r="Q54" t="s">
        <v>130</v>
      </c>
      <c r="R54" s="16">
        <v>16.100000000000001</v>
      </c>
      <c r="S54" s="16">
        <v>16.100000000000001</v>
      </c>
      <c r="T54" s="16">
        <v>16.100000000000001</v>
      </c>
      <c r="U54" s="16">
        <v>16.100000000000001</v>
      </c>
      <c r="V54" t="s">
        <v>129</v>
      </c>
      <c r="W54" s="16">
        <v>16.5</v>
      </c>
      <c r="X54" s="16">
        <v>16.5</v>
      </c>
      <c r="Y54" s="16">
        <v>16.5</v>
      </c>
      <c r="Z54" s="16">
        <v>16.5</v>
      </c>
      <c r="AA54" t="s">
        <v>128</v>
      </c>
      <c r="AB54" s="16">
        <v>16.5</v>
      </c>
      <c r="AC54" s="16">
        <v>16.5</v>
      </c>
      <c r="AD54" s="16">
        <v>16.5</v>
      </c>
      <c r="AE54" s="16">
        <v>16.5</v>
      </c>
      <c r="AF54" t="s">
        <v>127</v>
      </c>
      <c r="AG54" s="16">
        <v>16.5</v>
      </c>
      <c r="AH54" s="16">
        <v>16.5</v>
      </c>
      <c r="AI54" s="16">
        <v>16.5</v>
      </c>
      <c r="AJ54" s="16">
        <v>16.5</v>
      </c>
      <c r="AK54" t="s">
        <v>126</v>
      </c>
      <c r="AL54" s="16">
        <v>17.5</v>
      </c>
      <c r="AM54" s="16">
        <v>17.5</v>
      </c>
      <c r="AN54" s="16">
        <v>17.5</v>
      </c>
      <c r="AO54" s="16">
        <v>17.5</v>
      </c>
      <c r="AP54" t="s">
        <v>125</v>
      </c>
      <c r="AQ54" s="16">
        <v>17.5</v>
      </c>
      <c r="AR54" s="16">
        <v>17.5</v>
      </c>
      <c r="AS54" s="16">
        <v>17.5</v>
      </c>
      <c r="AT54" s="16">
        <v>17.5</v>
      </c>
      <c r="AU54" t="s">
        <v>124</v>
      </c>
      <c r="AV54" s="16">
        <v>17.5</v>
      </c>
      <c r="AW54" s="16">
        <v>17.5</v>
      </c>
      <c r="AX54" s="16">
        <v>17.5</v>
      </c>
      <c r="AY54" s="16">
        <v>17.5</v>
      </c>
      <c r="AZ54" t="s">
        <v>123</v>
      </c>
      <c r="BA54" s="16">
        <v>18.149999999999999</v>
      </c>
      <c r="BB54" s="16">
        <v>18.149999999999999</v>
      </c>
      <c r="BC54" s="16">
        <v>18.149999999999999</v>
      </c>
      <c r="BD54" s="16">
        <v>18.149999999999999</v>
      </c>
      <c r="BE54" t="s">
        <v>122</v>
      </c>
      <c r="BF54" s="16">
        <v>18.8</v>
      </c>
      <c r="BG54" s="16">
        <v>18.8</v>
      </c>
      <c r="BH54" s="16">
        <v>18.8</v>
      </c>
      <c r="BI54" s="16">
        <v>18.8</v>
      </c>
      <c r="BK54" s="16"/>
      <c r="BL54" s="16"/>
      <c r="BM54" s="16"/>
      <c r="BN54" s="16"/>
    </row>
    <row r="55" spans="1:66" x14ac:dyDescent="0.25">
      <c r="A55" s="17">
        <v>43465</v>
      </c>
      <c r="B55" t="s">
        <v>133</v>
      </c>
      <c r="C55" s="16">
        <v>16.75</v>
      </c>
      <c r="D55" s="16">
        <v>16.989999999999998</v>
      </c>
      <c r="E55" s="16">
        <v>16.75</v>
      </c>
      <c r="F55" s="16">
        <v>16.93</v>
      </c>
      <c r="G55" t="s">
        <v>132</v>
      </c>
      <c r="H55" s="16">
        <v>16.399999999999999</v>
      </c>
      <c r="I55" s="16">
        <v>16.399999999999999</v>
      </c>
      <c r="J55" s="16">
        <v>16.399999999999999</v>
      </c>
      <c r="K55" s="16">
        <v>16.399999999999999</v>
      </c>
      <c r="L55" t="s">
        <v>131</v>
      </c>
      <c r="M55" s="16">
        <v>16.100000000000001</v>
      </c>
      <c r="N55" s="16">
        <v>16.100000000000001</v>
      </c>
      <c r="O55" s="16">
        <v>16.100000000000001</v>
      </c>
      <c r="P55" s="16">
        <v>16.100000000000001</v>
      </c>
      <c r="Q55" t="s">
        <v>130</v>
      </c>
      <c r="R55" s="16">
        <v>16.100000000000001</v>
      </c>
      <c r="S55" s="16">
        <v>16.100000000000001</v>
      </c>
      <c r="T55" s="16">
        <v>16.100000000000001</v>
      </c>
      <c r="U55" s="16">
        <v>16.100000000000001</v>
      </c>
      <c r="V55" t="s">
        <v>129</v>
      </c>
      <c r="W55" s="16">
        <v>16.5</v>
      </c>
      <c r="X55" s="16">
        <v>16.5</v>
      </c>
      <c r="Y55" s="16">
        <v>16.5</v>
      </c>
      <c r="Z55" s="16">
        <v>16.5</v>
      </c>
      <c r="AA55" t="s">
        <v>128</v>
      </c>
      <c r="AB55" s="16">
        <v>16.5</v>
      </c>
      <c r="AC55" s="16">
        <v>16.5</v>
      </c>
      <c r="AD55" s="16">
        <v>16.5</v>
      </c>
      <c r="AE55" s="16">
        <v>16.5</v>
      </c>
      <c r="AF55" t="s">
        <v>127</v>
      </c>
      <c r="AG55" s="16">
        <v>16.5</v>
      </c>
      <c r="AH55" s="16">
        <v>16.5</v>
      </c>
      <c r="AI55" s="16">
        <v>16.5</v>
      </c>
      <c r="AJ55" s="16">
        <v>16.5</v>
      </c>
      <c r="AK55" t="s">
        <v>126</v>
      </c>
      <c r="AL55" s="16">
        <v>17.5</v>
      </c>
      <c r="AM55" s="16">
        <v>17.5</v>
      </c>
      <c r="AN55" s="16">
        <v>17.5</v>
      </c>
      <c r="AO55" s="16">
        <v>17.5</v>
      </c>
      <c r="AP55" t="s">
        <v>125</v>
      </c>
      <c r="AQ55" s="16">
        <v>17.5</v>
      </c>
      <c r="AR55" s="16">
        <v>17.5</v>
      </c>
      <c r="AS55" s="16">
        <v>17.5</v>
      </c>
      <c r="AT55" s="16">
        <v>17.5</v>
      </c>
      <c r="AU55" t="s">
        <v>124</v>
      </c>
      <c r="AV55" s="16">
        <v>17.5</v>
      </c>
      <c r="AW55" s="16">
        <v>17.5</v>
      </c>
      <c r="AX55" s="16">
        <v>17.5</v>
      </c>
      <c r="AY55" s="16">
        <v>17.5</v>
      </c>
      <c r="AZ55" t="s">
        <v>123</v>
      </c>
      <c r="BA55" s="16">
        <v>18.149999999999999</v>
      </c>
      <c r="BB55" s="16">
        <v>18.149999999999999</v>
      </c>
      <c r="BC55" s="16">
        <v>18.149999999999999</v>
      </c>
      <c r="BD55" s="16">
        <v>18.149999999999999</v>
      </c>
      <c r="BE55" t="s">
        <v>122</v>
      </c>
      <c r="BF55" s="16">
        <v>18.8</v>
      </c>
      <c r="BG55" s="16">
        <v>18.8</v>
      </c>
      <c r="BH55" s="16">
        <v>18.8</v>
      </c>
      <c r="BI55" s="16">
        <v>18.8</v>
      </c>
      <c r="BJ55" t="s">
        <v>86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43472</v>
      </c>
      <c r="B56" t="s">
        <v>133</v>
      </c>
      <c r="C56" s="16">
        <v>16.850000000000001</v>
      </c>
      <c r="D56" s="16">
        <v>16.940000000000001</v>
      </c>
      <c r="E56" s="16">
        <v>16.850000000000001</v>
      </c>
      <c r="F56" s="16">
        <v>16.940000000000001</v>
      </c>
      <c r="G56" t="s">
        <v>132</v>
      </c>
      <c r="H56" s="16">
        <v>16.399999999999999</v>
      </c>
      <c r="I56" s="16">
        <v>16.559999999999999</v>
      </c>
      <c r="J56" s="16">
        <v>16.399999999999999</v>
      </c>
      <c r="K56" s="16">
        <v>16.559999999999999</v>
      </c>
      <c r="L56" t="s">
        <v>131</v>
      </c>
      <c r="M56" s="16">
        <v>16.100000000000001</v>
      </c>
      <c r="N56" s="16">
        <v>16.579999999999998</v>
      </c>
      <c r="O56" s="16">
        <v>16.100000000000001</v>
      </c>
      <c r="P56" s="16">
        <v>16.5</v>
      </c>
      <c r="Q56" t="s">
        <v>130</v>
      </c>
      <c r="R56" s="16">
        <v>16.100000000000001</v>
      </c>
      <c r="S56" s="16">
        <v>16.53</v>
      </c>
      <c r="T56" s="16">
        <v>16.100000000000001</v>
      </c>
      <c r="U56" s="16">
        <v>16.5</v>
      </c>
      <c r="V56" t="s">
        <v>129</v>
      </c>
      <c r="W56" s="16">
        <v>16.5</v>
      </c>
      <c r="X56" s="16">
        <v>16.5</v>
      </c>
      <c r="Y56" s="16">
        <v>16.5</v>
      </c>
      <c r="Z56" s="16">
        <v>16.5</v>
      </c>
      <c r="AA56" t="s">
        <v>128</v>
      </c>
      <c r="AB56" s="16">
        <v>16.5</v>
      </c>
      <c r="AC56" s="16">
        <v>16.5</v>
      </c>
      <c r="AD56" s="16">
        <v>16.5</v>
      </c>
      <c r="AE56" s="16">
        <v>16.5</v>
      </c>
      <c r="AF56" t="s">
        <v>127</v>
      </c>
      <c r="AG56" s="16">
        <v>16.5</v>
      </c>
      <c r="AH56" s="16">
        <v>16.5</v>
      </c>
      <c r="AI56" s="16">
        <v>16.5</v>
      </c>
      <c r="AJ56" s="16">
        <v>16.5</v>
      </c>
      <c r="AK56" t="s">
        <v>126</v>
      </c>
      <c r="AL56" s="16">
        <v>17.5</v>
      </c>
      <c r="AM56" s="16">
        <v>17.5</v>
      </c>
      <c r="AN56" s="16">
        <v>17.5</v>
      </c>
      <c r="AO56" s="16">
        <v>17.5</v>
      </c>
      <c r="AP56" t="s">
        <v>125</v>
      </c>
      <c r="AQ56" s="16">
        <v>17.5</v>
      </c>
      <c r="AR56" s="16">
        <v>17.5</v>
      </c>
      <c r="AS56" s="16">
        <v>17.5</v>
      </c>
      <c r="AT56" s="16">
        <v>17.5</v>
      </c>
      <c r="AU56" t="s">
        <v>124</v>
      </c>
      <c r="AV56" s="16">
        <v>17.5</v>
      </c>
      <c r="AW56" s="16">
        <v>17.5</v>
      </c>
      <c r="AX56" s="16">
        <v>17.5</v>
      </c>
      <c r="AY56" s="16">
        <v>17.5</v>
      </c>
      <c r="AZ56" t="s">
        <v>123</v>
      </c>
      <c r="BA56" s="16">
        <v>18.149999999999999</v>
      </c>
      <c r="BB56" s="16">
        <v>18.149999999999999</v>
      </c>
      <c r="BC56" s="16">
        <v>18.149999999999999</v>
      </c>
      <c r="BD56" s="16">
        <v>18.149999999999999</v>
      </c>
      <c r="BE56" t="s">
        <v>122</v>
      </c>
      <c r="BF56" s="16">
        <v>18.8</v>
      </c>
      <c r="BG56" s="16">
        <v>18.8</v>
      </c>
      <c r="BH56" s="16">
        <v>18.8</v>
      </c>
      <c r="BI56" s="16">
        <v>18.8</v>
      </c>
      <c r="BJ56" t="s">
        <v>86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43479</v>
      </c>
      <c r="B57" t="s">
        <v>133</v>
      </c>
      <c r="C57" s="16">
        <v>16.940000000000001</v>
      </c>
      <c r="D57" s="16">
        <v>16.940000000000001</v>
      </c>
      <c r="E57" s="16">
        <v>16.8</v>
      </c>
      <c r="F57" s="16">
        <v>16.8</v>
      </c>
      <c r="G57" t="s">
        <v>132</v>
      </c>
      <c r="H57" s="16">
        <v>16.600000000000001</v>
      </c>
      <c r="I57" s="16">
        <v>16.66</v>
      </c>
      <c r="J57" s="16">
        <v>16.5</v>
      </c>
      <c r="K57" s="16">
        <v>16.5</v>
      </c>
      <c r="L57" t="s">
        <v>131</v>
      </c>
      <c r="M57" s="16">
        <v>16.510000000000002</v>
      </c>
      <c r="N57" s="16">
        <v>16.510000000000002</v>
      </c>
      <c r="O57" s="16">
        <v>16.5</v>
      </c>
      <c r="P57" s="16">
        <v>16.5</v>
      </c>
      <c r="Q57" t="s">
        <v>130</v>
      </c>
      <c r="R57" s="16">
        <v>16.5</v>
      </c>
      <c r="S57" s="16">
        <v>16.5</v>
      </c>
      <c r="T57" s="16">
        <v>16.5</v>
      </c>
      <c r="U57" s="16">
        <v>16.5</v>
      </c>
      <c r="V57" t="s">
        <v>129</v>
      </c>
      <c r="W57" s="16">
        <v>16.5</v>
      </c>
      <c r="X57" s="16">
        <v>16.5</v>
      </c>
      <c r="Y57" s="16">
        <v>16.5</v>
      </c>
      <c r="Z57" s="16">
        <v>16.5</v>
      </c>
      <c r="AA57" t="s">
        <v>128</v>
      </c>
      <c r="AB57" s="16">
        <v>16.5</v>
      </c>
      <c r="AC57" s="16">
        <v>16.5</v>
      </c>
      <c r="AD57" s="16">
        <v>16.5</v>
      </c>
      <c r="AE57" s="16">
        <v>16.5</v>
      </c>
      <c r="AF57" t="s">
        <v>127</v>
      </c>
      <c r="AG57" s="16">
        <v>16.5</v>
      </c>
      <c r="AH57" s="16">
        <v>16.5</v>
      </c>
      <c r="AI57" s="16">
        <v>16.5</v>
      </c>
      <c r="AJ57" s="16">
        <v>16.5</v>
      </c>
      <c r="AK57" t="s">
        <v>126</v>
      </c>
      <c r="AL57" s="16">
        <v>17.5</v>
      </c>
      <c r="AM57" s="16">
        <v>17.5</v>
      </c>
      <c r="AN57" s="16">
        <v>17.5</v>
      </c>
      <c r="AO57" s="16">
        <v>17.5</v>
      </c>
      <c r="AP57" t="s">
        <v>125</v>
      </c>
      <c r="AQ57" s="16">
        <v>17.5</v>
      </c>
      <c r="AR57" s="16">
        <v>17.5</v>
      </c>
      <c r="AS57" s="16">
        <v>17.5</v>
      </c>
      <c r="AT57" s="16">
        <v>17.5</v>
      </c>
      <c r="AU57" t="s">
        <v>124</v>
      </c>
      <c r="AV57" s="16">
        <v>17.5</v>
      </c>
      <c r="AW57" s="16">
        <v>17.5</v>
      </c>
      <c r="AX57" s="16">
        <v>17.5</v>
      </c>
      <c r="AY57" s="16">
        <v>17.5</v>
      </c>
      <c r="AZ57" t="s">
        <v>123</v>
      </c>
      <c r="BA57" s="16">
        <v>18.149999999999999</v>
      </c>
      <c r="BB57" s="16">
        <v>18.149999999999999</v>
      </c>
      <c r="BC57" s="16">
        <v>18.149999999999999</v>
      </c>
      <c r="BD57" s="16">
        <v>18.149999999999999</v>
      </c>
      <c r="BE57" t="s">
        <v>122</v>
      </c>
      <c r="BF57" s="16">
        <v>18.8</v>
      </c>
      <c r="BG57" s="16">
        <v>18.8</v>
      </c>
      <c r="BH57" s="16">
        <v>18.8</v>
      </c>
      <c r="BI57" s="16">
        <v>18.8</v>
      </c>
      <c r="BJ57" t="s">
        <v>86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43486</v>
      </c>
      <c r="B58" t="s">
        <v>133</v>
      </c>
      <c r="C58" s="16">
        <v>16.8</v>
      </c>
      <c r="D58" s="16">
        <v>16.8</v>
      </c>
      <c r="E58" s="16">
        <v>16.47</v>
      </c>
      <c r="F58" s="16">
        <v>16.760000000000002</v>
      </c>
      <c r="G58" t="s">
        <v>132</v>
      </c>
      <c r="H58" s="16">
        <v>16.5</v>
      </c>
      <c r="I58" s="16">
        <v>16.5</v>
      </c>
      <c r="J58" s="16">
        <v>16.5</v>
      </c>
      <c r="K58" s="16">
        <v>16.5</v>
      </c>
      <c r="L58" t="s">
        <v>131</v>
      </c>
      <c r="M58" s="16">
        <v>16.5</v>
      </c>
      <c r="N58" s="16">
        <v>16.5</v>
      </c>
      <c r="O58" s="16">
        <v>16.45</v>
      </c>
      <c r="P58" s="16">
        <v>16.45</v>
      </c>
      <c r="Q58" t="s">
        <v>130</v>
      </c>
      <c r="R58" s="16">
        <v>16.5</v>
      </c>
      <c r="S58" s="16">
        <v>16.5</v>
      </c>
      <c r="T58" s="16">
        <v>16.5</v>
      </c>
      <c r="U58" s="16">
        <v>16.5</v>
      </c>
      <c r="V58" t="s">
        <v>129</v>
      </c>
      <c r="W58" s="16">
        <v>16.5</v>
      </c>
      <c r="X58" s="16">
        <v>16.5</v>
      </c>
      <c r="Y58" s="16">
        <v>16.5</v>
      </c>
      <c r="Z58" s="16">
        <v>16.5</v>
      </c>
      <c r="AA58" t="s">
        <v>128</v>
      </c>
      <c r="AB58" s="16">
        <v>16.5</v>
      </c>
      <c r="AC58" s="16">
        <v>16.5</v>
      </c>
      <c r="AD58" s="16">
        <v>16.5</v>
      </c>
      <c r="AE58" s="16">
        <v>16.5</v>
      </c>
      <c r="AF58" t="s">
        <v>127</v>
      </c>
      <c r="AG58" s="16">
        <v>16.5</v>
      </c>
      <c r="AH58" s="16">
        <v>16.5</v>
      </c>
      <c r="AI58" s="16">
        <v>16.5</v>
      </c>
      <c r="AJ58" s="16">
        <v>16.5</v>
      </c>
      <c r="AK58" t="s">
        <v>126</v>
      </c>
      <c r="AL58" s="16">
        <v>17.5</v>
      </c>
      <c r="AM58" s="16">
        <v>17.5</v>
      </c>
      <c r="AN58" s="16">
        <v>17.5</v>
      </c>
      <c r="AO58" s="16">
        <v>17.5</v>
      </c>
      <c r="AP58" t="s">
        <v>125</v>
      </c>
      <c r="AQ58" s="16">
        <v>17.5</v>
      </c>
      <c r="AR58" s="16">
        <v>17.5</v>
      </c>
      <c r="AS58" s="16">
        <v>17.5</v>
      </c>
      <c r="AT58" s="16">
        <v>17.5</v>
      </c>
      <c r="AU58" t="s">
        <v>124</v>
      </c>
      <c r="AV58" s="16">
        <v>17.5</v>
      </c>
      <c r="AW58" s="16">
        <v>17.5</v>
      </c>
      <c r="AX58" s="16">
        <v>17.5</v>
      </c>
      <c r="AY58" s="16">
        <v>17.5</v>
      </c>
      <c r="AZ58" t="s">
        <v>123</v>
      </c>
      <c r="BA58" s="16">
        <v>18.149999999999999</v>
      </c>
      <c r="BB58" s="16">
        <v>18.149999999999999</v>
      </c>
      <c r="BC58" s="16">
        <v>18.149999999999999</v>
      </c>
      <c r="BD58" s="16">
        <v>18.149999999999999</v>
      </c>
      <c r="BE58" t="s">
        <v>122</v>
      </c>
      <c r="BF58" s="16">
        <v>18.8</v>
      </c>
      <c r="BG58" s="16">
        <v>18.8</v>
      </c>
      <c r="BH58" s="16">
        <v>18.8</v>
      </c>
      <c r="BI58" s="16">
        <v>18.8</v>
      </c>
      <c r="BJ58" t="s">
        <v>86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43493</v>
      </c>
      <c r="B59" t="s">
        <v>133</v>
      </c>
      <c r="C59" s="16">
        <v>16.760000000000002</v>
      </c>
      <c r="D59" s="16">
        <v>16.77</v>
      </c>
      <c r="E59" s="16">
        <v>16.72</v>
      </c>
      <c r="F59" s="16">
        <v>16.739999999999998</v>
      </c>
      <c r="G59" t="s">
        <v>132</v>
      </c>
      <c r="H59" s="16">
        <v>16.5</v>
      </c>
      <c r="I59" s="16">
        <v>16.5</v>
      </c>
      <c r="J59" s="16">
        <v>16.48</v>
      </c>
      <c r="K59" s="16">
        <v>16.48</v>
      </c>
      <c r="L59" t="s">
        <v>131</v>
      </c>
      <c r="M59" s="16">
        <v>16.5</v>
      </c>
      <c r="N59" s="16">
        <v>16.600000000000001</v>
      </c>
      <c r="O59" s="16">
        <v>16.5</v>
      </c>
      <c r="P59" s="16">
        <v>16.5</v>
      </c>
      <c r="Q59" t="s">
        <v>130</v>
      </c>
      <c r="R59" s="16">
        <v>16.5</v>
      </c>
      <c r="S59" s="16">
        <v>16.5</v>
      </c>
      <c r="T59" s="16">
        <v>16.48</v>
      </c>
      <c r="U59" s="16">
        <v>16.48</v>
      </c>
      <c r="V59" t="s">
        <v>129</v>
      </c>
      <c r="W59" s="16">
        <v>16.5</v>
      </c>
      <c r="X59" s="16">
        <v>16.5</v>
      </c>
      <c r="Y59" s="16">
        <v>16.5</v>
      </c>
      <c r="Z59" s="16">
        <v>16.5</v>
      </c>
      <c r="AA59" t="s">
        <v>128</v>
      </c>
      <c r="AB59" s="16">
        <v>16.5</v>
      </c>
      <c r="AC59" s="16">
        <v>16.5</v>
      </c>
      <c r="AD59" s="16">
        <v>16.5</v>
      </c>
      <c r="AE59" s="16">
        <v>16.5</v>
      </c>
      <c r="AF59" t="s">
        <v>127</v>
      </c>
      <c r="AG59" s="16">
        <v>16.5</v>
      </c>
      <c r="AH59" s="16">
        <v>16.5</v>
      </c>
      <c r="AI59" s="16">
        <v>16.5</v>
      </c>
      <c r="AJ59" s="16">
        <v>16.5</v>
      </c>
      <c r="AK59" t="s">
        <v>126</v>
      </c>
      <c r="AL59" s="16">
        <v>17.5</v>
      </c>
      <c r="AM59" s="16">
        <v>17.5</v>
      </c>
      <c r="AN59" s="16">
        <v>17.5</v>
      </c>
      <c r="AO59" s="16">
        <v>17.5</v>
      </c>
      <c r="AP59" t="s">
        <v>125</v>
      </c>
      <c r="AQ59" s="16">
        <v>17.5</v>
      </c>
      <c r="AR59" s="16">
        <v>17.5</v>
      </c>
      <c r="AS59" s="16">
        <v>17.5</v>
      </c>
      <c r="AT59" s="16">
        <v>17.5</v>
      </c>
      <c r="AU59" t="s">
        <v>124</v>
      </c>
      <c r="AV59" s="16">
        <v>17.5</v>
      </c>
      <c r="AW59" s="16">
        <v>17.5</v>
      </c>
      <c r="AX59" s="16">
        <v>17.5</v>
      </c>
      <c r="AY59" s="16">
        <v>17.5</v>
      </c>
      <c r="AZ59" t="s">
        <v>123</v>
      </c>
      <c r="BA59" s="16">
        <v>18.149999999999999</v>
      </c>
      <c r="BB59" s="16">
        <v>18.149999999999999</v>
      </c>
      <c r="BC59" s="16">
        <v>18.149999999999999</v>
      </c>
      <c r="BD59" s="16">
        <v>18.149999999999999</v>
      </c>
      <c r="BE59" t="s">
        <v>122</v>
      </c>
      <c r="BF59" s="16">
        <v>18.8</v>
      </c>
      <c r="BG59" s="16">
        <v>18.8</v>
      </c>
      <c r="BH59" s="16">
        <v>18.8</v>
      </c>
      <c r="BI59" s="16">
        <v>18.8</v>
      </c>
      <c r="BJ59" t="s">
        <v>86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43500</v>
      </c>
      <c r="B60" t="s">
        <v>133</v>
      </c>
      <c r="C60" s="16">
        <v>16.739999999999998</v>
      </c>
      <c r="D60" s="16">
        <v>16.82</v>
      </c>
      <c r="E60" s="16">
        <v>16.739999999999998</v>
      </c>
      <c r="F60" s="16">
        <v>16.79</v>
      </c>
      <c r="G60" t="s">
        <v>132</v>
      </c>
      <c r="H60" s="16">
        <v>16.48</v>
      </c>
      <c r="I60" s="16">
        <v>16.48</v>
      </c>
      <c r="J60" s="16">
        <v>16.45</v>
      </c>
      <c r="K60" s="16">
        <v>16.45</v>
      </c>
      <c r="L60" t="s">
        <v>131</v>
      </c>
      <c r="M60" s="16">
        <v>16.5</v>
      </c>
      <c r="N60" s="16">
        <v>16.5</v>
      </c>
      <c r="O60" s="16">
        <v>16.48</v>
      </c>
      <c r="P60" s="16">
        <v>16.48</v>
      </c>
      <c r="Q60" t="s">
        <v>130</v>
      </c>
      <c r="R60" s="16">
        <v>16.48</v>
      </c>
      <c r="S60" s="16">
        <v>16.48</v>
      </c>
      <c r="T60" s="16">
        <v>16.45</v>
      </c>
      <c r="U60" s="16">
        <v>16.45</v>
      </c>
      <c r="V60" t="s">
        <v>129</v>
      </c>
      <c r="W60" s="16">
        <v>16.5</v>
      </c>
      <c r="X60" s="16">
        <v>16.5</v>
      </c>
      <c r="Y60" s="16">
        <v>16.5</v>
      </c>
      <c r="Z60" s="16">
        <v>16.5</v>
      </c>
      <c r="AA60" t="s">
        <v>128</v>
      </c>
      <c r="AB60" s="16">
        <v>16.5</v>
      </c>
      <c r="AC60" s="16">
        <v>16.5</v>
      </c>
      <c r="AD60" s="16">
        <v>16.5</v>
      </c>
      <c r="AE60" s="16">
        <v>16.5</v>
      </c>
      <c r="AF60" t="s">
        <v>127</v>
      </c>
      <c r="AG60" s="16">
        <v>16.5</v>
      </c>
      <c r="AH60" s="16">
        <v>16.5</v>
      </c>
      <c r="AI60" s="16">
        <v>16.5</v>
      </c>
      <c r="AJ60" s="16">
        <v>16.5</v>
      </c>
      <c r="AK60" t="s">
        <v>126</v>
      </c>
      <c r="AL60" s="16">
        <v>17.5</v>
      </c>
      <c r="AM60" s="16">
        <v>17.5</v>
      </c>
      <c r="AN60" s="16">
        <v>17.5</v>
      </c>
      <c r="AO60" s="16">
        <v>17.5</v>
      </c>
      <c r="AP60" t="s">
        <v>125</v>
      </c>
      <c r="AQ60" s="16">
        <v>17.5</v>
      </c>
      <c r="AR60" s="16">
        <v>17.5</v>
      </c>
      <c r="AS60" s="16">
        <v>17.5</v>
      </c>
      <c r="AT60" s="16">
        <v>17.5</v>
      </c>
      <c r="AU60" t="s">
        <v>124</v>
      </c>
      <c r="AV60" s="16">
        <v>17.5</v>
      </c>
      <c r="AW60" s="16">
        <v>17.5</v>
      </c>
      <c r="AX60" s="16">
        <v>17.5</v>
      </c>
      <c r="AY60" s="16">
        <v>17.5</v>
      </c>
      <c r="AZ60" t="s">
        <v>123</v>
      </c>
      <c r="BA60" s="16">
        <v>18.149999999999999</v>
      </c>
      <c r="BB60" s="16">
        <v>18.149999999999999</v>
      </c>
      <c r="BC60" s="16">
        <v>18.149999999999999</v>
      </c>
      <c r="BD60" s="16">
        <v>18.149999999999999</v>
      </c>
      <c r="BE60" t="s">
        <v>122</v>
      </c>
      <c r="BF60" s="16">
        <v>18.8</v>
      </c>
      <c r="BG60" s="16">
        <v>18.8</v>
      </c>
      <c r="BH60" s="16">
        <v>18.8</v>
      </c>
      <c r="BI60" s="16">
        <v>18.8</v>
      </c>
      <c r="BJ60" t="s">
        <v>86</v>
      </c>
      <c r="BK60" s="16">
        <v>19.350000000000001</v>
      </c>
      <c r="BL60" s="16">
        <v>19.350000000000001</v>
      </c>
      <c r="BM60" s="16">
        <v>19.350000000000001</v>
      </c>
      <c r="BN60" s="16">
        <v>19.350000000000001</v>
      </c>
    </row>
    <row r="61" spans="1:66" x14ac:dyDescent="0.25">
      <c r="A61" s="17">
        <v>43507</v>
      </c>
      <c r="B61" t="s">
        <v>133</v>
      </c>
      <c r="C61" s="16">
        <v>16.79</v>
      </c>
      <c r="D61" s="16">
        <v>16.82</v>
      </c>
      <c r="E61" s="16">
        <v>16.739999999999998</v>
      </c>
      <c r="F61" s="16">
        <v>16.78</v>
      </c>
      <c r="G61" t="s">
        <v>132</v>
      </c>
      <c r="H61" s="16">
        <v>16.45</v>
      </c>
      <c r="I61" s="16">
        <v>16.5</v>
      </c>
      <c r="J61" s="16">
        <v>16.45</v>
      </c>
      <c r="K61" s="16">
        <v>16.5</v>
      </c>
      <c r="L61" t="s">
        <v>131</v>
      </c>
      <c r="M61" s="16">
        <v>16.47</v>
      </c>
      <c r="N61" s="16">
        <v>16.489999999999998</v>
      </c>
      <c r="O61" s="16">
        <v>16.47</v>
      </c>
      <c r="P61" s="16">
        <v>16.47</v>
      </c>
      <c r="Q61" t="s">
        <v>130</v>
      </c>
      <c r="R61" s="16">
        <v>16.43</v>
      </c>
      <c r="S61" s="16">
        <v>16.5</v>
      </c>
      <c r="T61" s="16">
        <v>16.43</v>
      </c>
      <c r="U61" s="16">
        <v>16.489999999999998</v>
      </c>
      <c r="V61" t="s">
        <v>129</v>
      </c>
      <c r="W61" s="16">
        <v>16.5</v>
      </c>
      <c r="X61" s="16">
        <v>16.5</v>
      </c>
      <c r="Y61" s="16">
        <v>16.5</v>
      </c>
      <c r="Z61" s="16">
        <v>16.5</v>
      </c>
      <c r="AA61" t="s">
        <v>128</v>
      </c>
      <c r="AB61" s="16">
        <v>16.5</v>
      </c>
      <c r="AC61" s="16">
        <v>16.5</v>
      </c>
      <c r="AD61" s="16">
        <v>16.5</v>
      </c>
      <c r="AE61" s="16">
        <v>16.5</v>
      </c>
      <c r="AF61" t="s">
        <v>127</v>
      </c>
      <c r="AG61" s="16">
        <v>16.5</v>
      </c>
      <c r="AH61" s="16">
        <v>16.5</v>
      </c>
      <c r="AI61" s="16">
        <v>16.5</v>
      </c>
      <c r="AJ61" s="16">
        <v>16.5</v>
      </c>
      <c r="AK61" t="s">
        <v>126</v>
      </c>
      <c r="AL61" s="16">
        <v>17.5</v>
      </c>
      <c r="AM61" s="16">
        <v>17.5</v>
      </c>
      <c r="AN61" s="16">
        <v>17.5</v>
      </c>
      <c r="AO61" s="16">
        <v>17.5</v>
      </c>
      <c r="AP61" t="s">
        <v>125</v>
      </c>
      <c r="AQ61" s="16">
        <v>17.5</v>
      </c>
      <c r="AR61" s="16">
        <v>17.5</v>
      </c>
      <c r="AS61" s="16">
        <v>17.5</v>
      </c>
      <c r="AT61" s="16">
        <v>17.5</v>
      </c>
      <c r="AU61" t="s">
        <v>124</v>
      </c>
      <c r="AV61" s="16">
        <v>17.5</v>
      </c>
      <c r="AW61" s="16">
        <v>17.5</v>
      </c>
      <c r="AX61" s="16">
        <v>17.5</v>
      </c>
      <c r="AY61" s="16">
        <v>17.5</v>
      </c>
      <c r="AZ61" t="s">
        <v>123</v>
      </c>
      <c r="BA61" s="16">
        <v>18.149999999999999</v>
      </c>
      <c r="BB61" s="16">
        <v>18.149999999999999</v>
      </c>
      <c r="BC61" s="16">
        <v>18.149999999999999</v>
      </c>
      <c r="BD61" s="16">
        <v>18.149999999999999</v>
      </c>
      <c r="BE61" t="s">
        <v>122</v>
      </c>
      <c r="BF61" s="16">
        <v>18.8</v>
      </c>
      <c r="BG61" s="16">
        <v>18.8</v>
      </c>
      <c r="BH61" s="16">
        <v>18.8</v>
      </c>
      <c r="BI61" s="16">
        <v>18.8</v>
      </c>
      <c r="BJ61" t="s">
        <v>86</v>
      </c>
      <c r="BK61" s="16">
        <v>19.350000000000001</v>
      </c>
      <c r="BL61" s="16">
        <v>19.350000000000001</v>
      </c>
      <c r="BM61" s="16">
        <v>19.350000000000001</v>
      </c>
      <c r="BN61" s="16">
        <v>19.350000000000001</v>
      </c>
    </row>
    <row r="62" spans="1:66" x14ac:dyDescent="0.25">
      <c r="A62" s="17">
        <v>43514</v>
      </c>
      <c r="B62" t="s">
        <v>133</v>
      </c>
      <c r="C62" s="16">
        <v>16.78</v>
      </c>
      <c r="D62" s="16">
        <v>16.899999999999999</v>
      </c>
      <c r="E62" s="16">
        <v>16.78</v>
      </c>
      <c r="F62" s="16">
        <v>16.899999999999999</v>
      </c>
      <c r="G62" t="s">
        <v>132</v>
      </c>
      <c r="H62" s="16">
        <v>16.5</v>
      </c>
      <c r="I62" s="16">
        <v>16.649999999999999</v>
      </c>
      <c r="J62" s="16">
        <v>16.5</v>
      </c>
      <c r="K62" s="16">
        <v>16.649999999999999</v>
      </c>
      <c r="L62" t="s">
        <v>131</v>
      </c>
      <c r="M62" s="16">
        <v>16.47</v>
      </c>
      <c r="N62" s="16">
        <v>16.600000000000001</v>
      </c>
      <c r="O62" s="16">
        <v>16.47</v>
      </c>
      <c r="P62" s="16">
        <v>16.579999999999998</v>
      </c>
      <c r="Q62" t="s">
        <v>130</v>
      </c>
      <c r="R62" s="16">
        <v>16.489999999999998</v>
      </c>
      <c r="S62" s="16">
        <v>16.600000000000001</v>
      </c>
      <c r="T62" s="16">
        <v>16.489999999999998</v>
      </c>
      <c r="U62" s="16">
        <v>16.600000000000001</v>
      </c>
      <c r="V62" t="s">
        <v>129</v>
      </c>
      <c r="W62" s="16">
        <v>16.5</v>
      </c>
      <c r="X62" s="16">
        <v>16.7</v>
      </c>
      <c r="Y62" s="16">
        <v>16.5</v>
      </c>
      <c r="Z62" s="16">
        <v>16.7</v>
      </c>
      <c r="AA62" t="s">
        <v>128</v>
      </c>
      <c r="AB62" s="16">
        <v>16.5</v>
      </c>
      <c r="AC62" s="16">
        <v>16.7</v>
      </c>
      <c r="AD62" s="16">
        <v>16.5</v>
      </c>
      <c r="AE62" s="16">
        <v>16.7</v>
      </c>
      <c r="AF62" t="s">
        <v>127</v>
      </c>
      <c r="AG62" s="16">
        <v>16.5</v>
      </c>
      <c r="AH62" s="16">
        <v>16.7</v>
      </c>
      <c r="AI62" s="16">
        <v>16.5</v>
      </c>
      <c r="AJ62" s="16">
        <v>16.7</v>
      </c>
      <c r="AK62" t="s">
        <v>126</v>
      </c>
      <c r="AL62" s="16">
        <v>17.5</v>
      </c>
      <c r="AM62" s="16">
        <v>17.5</v>
      </c>
      <c r="AN62" s="16">
        <v>17.5</v>
      </c>
      <c r="AO62" s="16">
        <v>17.5</v>
      </c>
      <c r="AP62" t="s">
        <v>125</v>
      </c>
      <c r="AQ62" s="16">
        <v>17.5</v>
      </c>
      <c r="AR62" s="16">
        <v>17.5</v>
      </c>
      <c r="AS62" s="16">
        <v>17.5</v>
      </c>
      <c r="AT62" s="16">
        <v>17.5</v>
      </c>
      <c r="AU62" t="s">
        <v>124</v>
      </c>
      <c r="AV62" s="16">
        <v>17.5</v>
      </c>
      <c r="AW62" s="16">
        <v>17.5</v>
      </c>
      <c r="AX62" s="16">
        <v>17.5</v>
      </c>
      <c r="AY62" s="16">
        <v>17.5</v>
      </c>
      <c r="AZ62" t="s">
        <v>123</v>
      </c>
      <c r="BA62" s="16">
        <v>18.149999999999999</v>
      </c>
      <c r="BB62" s="16">
        <v>18.149999999999999</v>
      </c>
      <c r="BC62" s="16">
        <v>18.149999999999999</v>
      </c>
      <c r="BD62" s="16">
        <v>18.149999999999999</v>
      </c>
      <c r="BE62" t="s">
        <v>122</v>
      </c>
      <c r="BF62" s="16">
        <v>18.8</v>
      </c>
      <c r="BG62" s="16">
        <v>18.8</v>
      </c>
      <c r="BH62" s="16">
        <v>18.8</v>
      </c>
      <c r="BI62" s="16">
        <v>18.8</v>
      </c>
      <c r="BJ62" t="s">
        <v>86</v>
      </c>
      <c r="BK62" s="16">
        <v>19.350000000000001</v>
      </c>
      <c r="BL62" s="16">
        <v>19.350000000000001</v>
      </c>
      <c r="BM62" s="16">
        <v>19.350000000000001</v>
      </c>
      <c r="BN62" s="16">
        <v>19.350000000000001</v>
      </c>
    </row>
    <row r="63" spans="1:66" x14ac:dyDescent="0.25">
      <c r="A63" s="17">
        <v>43521</v>
      </c>
      <c r="B63" t="s">
        <v>133</v>
      </c>
      <c r="C63" s="16">
        <v>16.899999999999999</v>
      </c>
      <c r="D63" s="16">
        <v>16.899999999999999</v>
      </c>
      <c r="E63" s="16">
        <v>16.68</v>
      </c>
      <c r="F63" s="16">
        <v>16.75</v>
      </c>
      <c r="G63" t="s">
        <v>132</v>
      </c>
      <c r="H63" s="16">
        <v>16.649999999999999</v>
      </c>
      <c r="I63" s="16">
        <v>16.649999999999999</v>
      </c>
      <c r="J63" s="16">
        <v>16.649999999999999</v>
      </c>
      <c r="K63" s="16">
        <v>16.649999999999999</v>
      </c>
      <c r="L63" t="s">
        <v>131</v>
      </c>
      <c r="M63" s="16">
        <v>16.579999999999998</v>
      </c>
      <c r="N63" s="16">
        <v>16.579999999999998</v>
      </c>
      <c r="O63" s="16">
        <v>16.579999999999998</v>
      </c>
      <c r="P63" s="16">
        <v>16.579999999999998</v>
      </c>
      <c r="Q63" t="s">
        <v>130</v>
      </c>
      <c r="R63" s="16">
        <v>16.61</v>
      </c>
      <c r="S63" s="16">
        <v>16.649999999999999</v>
      </c>
      <c r="T63" s="16">
        <v>16.59</v>
      </c>
      <c r="U63" s="16">
        <v>16.600000000000001</v>
      </c>
      <c r="V63" t="s">
        <v>129</v>
      </c>
      <c r="W63" s="16">
        <v>16.7</v>
      </c>
      <c r="X63" s="16">
        <v>16.7</v>
      </c>
      <c r="Y63" s="16">
        <v>16.649999999999999</v>
      </c>
      <c r="Z63" s="16">
        <v>16.649999999999999</v>
      </c>
      <c r="AA63" t="s">
        <v>128</v>
      </c>
      <c r="AB63" s="16">
        <v>16.7</v>
      </c>
      <c r="AC63" s="16">
        <v>16.7</v>
      </c>
      <c r="AD63" s="16">
        <v>16.649999999999999</v>
      </c>
      <c r="AE63" s="16">
        <v>16.649999999999999</v>
      </c>
      <c r="AF63" t="s">
        <v>127</v>
      </c>
      <c r="AG63" s="16">
        <v>16.7</v>
      </c>
      <c r="AH63" s="16">
        <v>16.71</v>
      </c>
      <c r="AI63" s="16">
        <v>16.649999999999999</v>
      </c>
      <c r="AJ63" s="16">
        <v>16.649999999999999</v>
      </c>
      <c r="AK63" t="s">
        <v>126</v>
      </c>
      <c r="AL63" s="16">
        <v>17.5</v>
      </c>
      <c r="AM63" s="16">
        <v>17.5</v>
      </c>
      <c r="AN63" s="16">
        <v>17.5</v>
      </c>
      <c r="AO63" s="16">
        <v>17.5</v>
      </c>
      <c r="AP63" t="s">
        <v>125</v>
      </c>
      <c r="AQ63" s="16">
        <v>17.5</v>
      </c>
      <c r="AR63" s="16">
        <v>17.5</v>
      </c>
      <c r="AS63" s="16">
        <v>16.95</v>
      </c>
      <c r="AT63" s="16">
        <v>17.5</v>
      </c>
      <c r="AU63" t="s">
        <v>124</v>
      </c>
      <c r="AV63" s="16">
        <v>17.5</v>
      </c>
      <c r="AW63" s="16">
        <v>17.5</v>
      </c>
      <c r="AX63" s="16">
        <v>16.95</v>
      </c>
      <c r="AY63" s="16">
        <v>17.5</v>
      </c>
      <c r="AZ63" t="s">
        <v>123</v>
      </c>
      <c r="BA63" s="16">
        <v>18.149999999999999</v>
      </c>
      <c r="BB63" s="16">
        <v>18.149999999999999</v>
      </c>
      <c r="BC63" s="16">
        <v>18.149999999999999</v>
      </c>
      <c r="BD63" s="16">
        <v>18.149999999999999</v>
      </c>
      <c r="BE63" t="s">
        <v>122</v>
      </c>
      <c r="BF63" s="16">
        <v>18.8</v>
      </c>
      <c r="BG63" s="16">
        <v>18.8</v>
      </c>
      <c r="BH63" s="16">
        <v>18.8</v>
      </c>
      <c r="BI63" s="16">
        <v>18.8</v>
      </c>
      <c r="BJ63" t="s">
        <v>86</v>
      </c>
      <c r="BK63" s="16">
        <v>19.350000000000001</v>
      </c>
      <c r="BL63" s="16">
        <v>19.350000000000001</v>
      </c>
      <c r="BM63" s="16">
        <v>19.350000000000001</v>
      </c>
      <c r="BN63" s="16">
        <v>19.350000000000001</v>
      </c>
    </row>
    <row r="64" spans="1:66" x14ac:dyDescent="0.25">
      <c r="A64" s="17">
        <v>43528</v>
      </c>
      <c r="B64" t="s">
        <v>133</v>
      </c>
      <c r="C64" s="16">
        <v>16.75</v>
      </c>
      <c r="D64" s="16">
        <v>16.75</v>
      </c>
      <c r="E64" s="16">
        <v>16.75</v>
      </c>
      <c r="F64" s="16">
        <v>16.75</v>
      </c>
      <c r="G64" t="s">
        <v>132</v>
      </c>
      <c r="H64" s="16">
        <v>16.649999999999999</v>
      </c>
      <c r="I64" s="16">
        <v>16.649999999999999</v>
      </c>
      <c r="J64" s="16">
        <v>16.55</v>
      </c>
      <c r="K64" s="16">
        <v>16.55</v>
      </c>
      <c r="L64" t="s">
        <v>131</v>
      </c>
      <c r="M64" s="16">
        <v>16.579999999999998</v>
      </c>
      <c r="N64" s="16">
        <v>16.579999999999998</v>
      </c>
      <c r="O64" s="16">
        <v>16.55</v>
      </c>
      <c r="P64" s="16">
        <v>16.55</v>
      </c>
      <c r="Q64" t="s">
        <v>130</v>
      </c>
      <c r="R64" s="16">
        <v>16.600000000000001</v>
      </c>
      <c r="S64" s="16">
        <v>16.600000000000001</v>
      </c>
      <c r="T64" s="16">
        <v>16.55</v>
      </c>
      <c r="U64" s="16">
        <v>16.55</v>
      </c>
      <c r="V64" t="s">
        <v>129</v>
      </c>
      <c r="W64" s="16">
        <v>16.649999999999999</v>
      </c>
      <c r="X64" s="16">
        <v>16.649999999999999</v>
      </c>
      <c r="Y64" s="16">
        <v>16.55</v>
      </c>
      <c r="Z64" s="16">
        <v>16.55</v>
      </c>
      <c r="AA64" t="s">
        <v>128</v>
      </c>
      <c r="AB64" s="16">
        <v>16.649999999999999</v>
      </c>
      <c r="AC64" s="16">
        <v>16.649999999999999</v>
      </c>
      <c r="AD64" s="16">
        <v>16.55</v>
      </c>
      <c r="AE64" s="16">
        <v>16.55</v>
      </c>
      <c r="AF64" t="s">
        <v>127</v>
      </c>
      <c r="AG64" s="16">
        <v>16.649999999999999</v>
      </c>
      <c r="AH64" s="16">
        <v>16.649999999999999</v>
      </c>
      <c r="AI64" s="16">
        <v>16.55</v>
      </c>
      <c r="AJ64" s="16">
        <v>16.55</v>
      </c>
      <c r="AK64" t="s">
        <v>126</v>
      </c>
      <c r="AL64" s="16">
        <v>17.5</v>
      </c>
      <c r="AM64" s="16">
        <v>17.5</v>
      </c>
      <c r="AN64" s="16">
        <v>17.5</v>
      </c>
      <c r="AO64" s="16">
        <v>17.5</v>
      </c>
      <c r="AP64" t="s">
        <v>125</v>
      </c>
      <c r="AQ64" s="16">
        <v>17.5</v>
      </c>
      <c r="AR64" s="16">
        <v>17.5</v>
      </c>
      <c r="AS64" s="16">
        <v>17.5</v>
      </c>
      <c r="AT64" s="16">
        <v>17.5</v>
      </c>
      <c r="AU64" t="s">
        <v>124</v>
      </c>
      <c r="AV64" s="16">
        <v>17.5</v>
      </c>
      <c r="AW64" s="16">
        <v>17.5</v>
      </c>
      <c r="AX64" s="16">
        <v>17.5</v>
      </c>
      <c r="AY64" s="16">
        <v>17.5</v>
      </c>
      <c r="AZ64" t="s">
        <v>123</v>
      </c>
      <c r="BA64" s="16">
        <v>18.149999999999999</v>
      </c>
      <c r="BB64" s="16">
        <v>18.149999999999999</v>
      </c>
      <c r="BC64" s="16">
        <v>18.149999999999999</v>
      </c>
      <c r="BD64" s="16">
        <v>18.149999999999999</v>
      </c>
      <c r="BE64" t="s">
        <v>122</v>
      </c>
      <c r="BF64" s="16">
        <v>18.8</v>
      </c>
      <c r="BG64" s="16">
        <v>18.8</v>
      </c>
      <c r="BH64" s="16">
        <v>18.8</v>
      </c>
      <c r="BI64" s="16">
        <v>18.8</v>
      </c>
      <c r="BJ64" t="s">
        <v>86</v>
      </c>
      <c r="BK64" s="16">
        <v>19.350000000000001</v>
      </c>
      <c r="BL64" s="16">
        <v>19.350000000000001</v>
      </c>
      <c r="BM64" s="16">
        <v>19.350000000000001</v>
      </c>
      <c r="BN64" s="16">
        <v>19.350000000000001</v>
      </c>
    </row>
    <row r="65" spans="1:66" x14ac:dyDescent="0.25">
      <c r="A65" s="17">
        <v>43535</v>
      </c>
      <c r="B65" t="s">
        <v>133</v>
      </c>
      <c r="C65" s="16">
        <v>16.7</v>
      </c>
      <c r="D65" s="16">
        <v>16.75</v>
      </c>
      <c r="E65" s="16">
        <v>16.62</v>
      </c>
      <c r="F65" s="16">
        <v>16.64</v>
      </c>
      <c r="G65" t="s">
        <v>132</v>
      </c>
      <c r="H65" s="16">
        <v>16.55</v>
      </c>
      <c r="I65" s="16">
        <v>16.55</v>
      </c>
      <c r="J65" s="16">
        <v>16.55</v>
      </c>
      <c r="K65" s="16">
        <v>16.55</v>
      </c>
      <c r="L65" t="s">
        <v>131</v>
      </c>
      <c r="M65" s="16">
        <v>16.55</v>
      </c>
      <c r="N65" s="16">
        <v>16.55</v>
      </c>
      <c r="O65" s="16">
        <v>16.510000000000002</v>
      </c>
      <c r="P65" s="16">
        <v>16.55</v>
      </c>
      <c r="Q65" t="s">
        <v>130</v>
      </c>
      <c r="R65" s="16">
        <v>16.55</v>
      </c>
      <c r="S65" s="16">
        <v>16.55</v>
      </c>
      <c r="T65" s="16">
        <v>16.5</v>
      </c>
      <c r="U65" s="16">
        <v>16.5</v>
      </c>
      <c r="V65" t="s">
        <v>129</v>
      </c>
      <c r="W65" s="16">
        <v>16.55</v>
      </c>
      <c r="X65" s="16">
        <v>16.55</v>
      </c>
      <c r="Y65" s="16">
        <v>16.5</v>
      </c>
      <c r="Z65" s="16">
        <v>16.5</v>
      </c>
      <c r="AA65" t="s">
        <v>128</v>
      </c>
      <c r="AB65" s="16">
        <v>16.55</v>
      </c>
      <c r="AC65" s="16">
        <v>16.55</v>
      </c>
      <c r="AD65" s="16">
        <v>16.5</v>
      </c>
      <c r="AE65" s="16">
        <v>16.5</v>
      </c>
      <c r="AF65" t="s">
        <v>127</v>
      </c>
      <c r="AG65" s="16">
        <v>16.55</v>
      </c>
      <c r="AH65" s="16">
        <v>16.55</v>
      </c>
      <c r="AI65" s="16">
        <v>16.5</v>
      </c>
      <c r="AJ65" s="16">
        <v>16.5</v>
      </c>
      <c r="AK65" t="s">
        <v>126</v>
      </c>
      <c r="AL65" s="16">
        <v>17.5</v>
      </c>
      <c r="AM65" s="16">
        <v>17.5</v>
      </c>
      <c r="AN65" s="16">
        <v>17.5</v>
      </c>
      <c r="AO65" s="16">
        <v>17.5</v>
      </c>
      <c r="AP65" t="s">
        <v>125</v>
      </c>
      <c r="AQ65" s="16">
        <v>17.5</v>
      </c>
      <c r="AR65" s="16">
        <v>17.5</v>
      </c>
      <c r="AS65" s="16">
        <v>17.5</v>
      </c>
      <c r="AT65" s="16">
        <v>17.5</v>
      </c>
      <c r="AU65" t="s">
        <v>124</v>
      </c>
      <c r="AV65" s="16">
        <v>17.5</v>
      </c>
      <c r="AW65" s="16">
        <v>17.5</v>
      </c>
      <c r="AX65" s="16">
        <v>17.5</v>
      </c>
      <c r="AY65" s="16">
        <v>17.5</v>
      </c>
      <c r="AZ65" t="s">
        <v>123</v>
      </c>
      <c r="BA65" s="16">
        <v>18.149999999999999</v>
      </c>
      <c r="BB65" s="16">
        <v>18.149999999999999</v>
      </c>
      <c r="BC65" s="16">
        <v>18.149999999999999</v>
      </c>
      <c r="BD65" s="16">
        <v>18.149999999999999</v>
      </c>
      <c r="BE65" t="s">
        <v>122</v>
      </c>
      <c r="BF65" s="16">
        <v>18.8</v>
      </c>
      <c r="BG65" s="16">
        <v>18.8</v>
      </c>
      <c r="BH65" s="16">
        <v>18.8</v>
      </c>
      <c r="BI65" s="16">
        <v>18.8</v>
      </c>
      <c r="BJ65" t="s">
        <v>86</v>
      </c>
      <c r="BK65" s="16">
        <v>19.350000000000001</v>
      </c>
      <c r="BL65" s="16">
        <v>19.350000000000001</v>
      </c>
      <c r="BM65" s="16">
        <v>19.350000000000001</v>
      </c>
      <c r="BN65" s="16">
        <v>19.350000000000001</v>
      </c>
    </row>
    <row r="66" spans="1:66" x14ac:dyDescent="0.25">
      <c r="A66" s="17">
        <v>43542</v>
      </c>
      <c r="B66" t="s">
        <v>133</v>
      </c>
      <c r="C66" s="16">
        <v>16.64</v>
      </c>
      <c r="D66" s="16">
        <v>16.64</v>
      </c>
      <c r="E66" s="16">
        <v>16.64</v>
      </c>
      <c r="F66" s="16">
        <v>16.64</v>
      </c>
      <c r="G66" t="s">
        <v>132</v>
      </c>
      <c r="H66" s="16">
        <v>16.55</v>
      </c>
      <c r="I66" s="16">
        <v>16.55</v>
      </c>
      <c r="J66" s="16">
        <v>16.55</v>
      </c>
      <c r="K66" s="16">
        <v>16.55</v>
      </c>
      <c r="L66" t="s">
        <v>131</v>
      </c>
      <c r="M66" s="16">
        <v>16.55</v>
      </c>
      <c r="N66" s="16">
        <v>16.55</v>
      </c>
      <c r="O66" s="16">
        <v>16.55</v>
      </c>
      <c r="P66" s="16">
        <v>16.55</v>
      </c>
      <c r="Q66" t="s">
        <v>130</v>
      </c>
      <c r="R66" s="16">
        <v>16.5</v>
      </c>
      <c r="S66" s="16">
        <v>16.5</v>
      </c>
      <c r="T66" s="16">
        <v>16.5</v>
      </c>
      <c r="U66" s="16">
        <v>16.5</v>
      </c>
      <c r="V66" t="s">
        <v>129</v>
      </c>
      <c r="W66" s="16">
        <v>16.5</v>
      </c>
      <c r="X66" s="16">
        <v>16.600000000000001</v>
      </c>
      <c r="Y66" s="16">
        <v>16.47</v>
      </c>
      <c r="Z66" s="16">
        <v>16.47</v>
      </c>
      <c r="AA66" t="s">
        <v>128</v>
      </c>
      <c r="AB66" s="16">
        <v>16.5</v>
      </c>
      <c r="AC66" s="16">
        <v>16.600000000000001</v>
      </c>
      <c r="AD66" s="16">
        <v>16.47</v>
      </c>
      <c r="AE66" s="16">
        <v>16.579999999999998</v>
      </c>
      <c r="AF66" t="s">
        <v>127</v>
      </c>
      <c r="AG66" s="16">
        <v>16.600000000000001</v>
      </c>
      <c r="AH66" s="16">
        <v>16.61</v>
      </c>
      <c r="AI66" s="16">
        <v>16.54</v>
      </c>
      <c r="AJ66" s="16">
        <v>16.61</v>
      </c>
      <c r="AK66" t="s">
        <v>126</v>
      </c>
      <c r="AL66" s="16">
        <v>17.5</v>
      </c>
      <c r="AM66" s="16">
        <v>17.5</v>
      </c>
      <c r="AN66" s="16">
        <v>17.5</v>
      </c>
      <c r="AO66" s="16">
        <v>17.5</v>
      </c>
      <c r="AP66" t="s">
        <v>125</v>
      </c>
      <c r="AQ66" s="16">
        <v>17.5</v>
      </c>
      <c r="AR66" s="16">
        <v>17.5</v>
      </c>
      <c r="AS66" s="16">
        <v>17.5</v>
      </c>
      <c r="AT66" s="16">
        <v>17.5</v>
      </c>
      <c r="AU66" t="s">
        <v>124</v>
      </c>
      <c r="AV66" s="16">
        <v>17.5</v>
      </c>
      <c r="AW66" s="16">
        <v>17.5</v>
      </c>
      <c r="AX66" s="16">
        <v>17.5</v>
      </c>
      <c r="AY66" s="16">
        <v>17.5</v>
      </c>
      <c r="AZ66" t="s">
        <v>123</v>
      </c>
      <c r="BA66" s="16">
        <v>18.149999999999999</v>
      </c>
      <c r="BB66" s="16">
        <v>18.149999999999999</v>
      </c>
      <c r="BC66" s="16">
        <v>18.149999999999999</v>
      </c>
      <c r="BD66" s="16">
        <v>18.149999999999999</v>
      </c>
      <c r="BE66" t="s">
        <v>122</v>
      </c>
      <c r="BF66" s="16">
        <v>18.8</v>
      </c>
      <c r="BG66" s="16">
        <v>18.8</v>
      </c>
      <c r="BH66" s="16">
        <v>18.8</v>
      </c>
      <c r="BI66" s="16">
        <v>18.8</v>
      </c>
      <c r="BJ66" t="s">
        <v>86</v>
      </c>
      <c r="BK66" s="16">
        <v>19.350000000000001</v>
      </c>
      <c r="BL66" s="16">
        <v>19.350000000000001</v>
      </c>
      <c r="BM66" s="16">
        <v>19.350000000000001</v>
      </c>
      <c r="BN66" s="16">
        <v>19.350000000000001</v>
      </c>
    </row>
    <row r="67" spans="1:66" x14ac:dyDescent="0.25">
      <c r="A67" s="17">
        <v>43549</v>
      </c>
      <c r="B67" t="s">
        <v>133</v>
      </c>
      <c r="C67" s="16">
        <v>16.579999999999998</v>
      </c>
      <c r="D67" s="16">
        <v>16.649999999999999</v>
      </c>
      <c r="E67" s="16">
        <v>16.57</v>
      </c>
      <c r="F67" s="16">
        <v>16.649999999999999</v>
      </c>
      <c r="G67" t="s">
        <v>132</v>
      </c>
      <c r="H67" s="16">
        <v>16.55</v>
      </c>
      <c r="I67" s="16">
        <v>16.55</v>
      </c>
      <c r="J67" s="16">
        <v>16.55</v>
      </c>
      <c r="K67" s="16">
        <v>16.55</v>
      </c>
      <c r="L67" t="s">
        <v>131</v>
      </c>
      <c r="M67" s="16">
        <v>16.55</v>
      </c>
      <c r="N67" s="16">
        <v>16.55</v>
      </c>
      <c r="O67" s="16">
        <v>16.55</v>
      </c>
      <c r="P67" s="16">
        <v>16.55</v>
      </c>
      <c r="Q67" t="s">
        <v>130</v>
      </c>
      <c r="R67" s="16">
        <v>16.5</v>
      </c>
      <c r="S67" s="16">
        <v>16.5</v>
      </c>
      <c r="T67" s="16">
        <v>16.5</v>
      </c>
      <c r="U67" s="16">
        <v>16.5</v>
      </c>
      <c r="V67" t="s">
        <v>129</v>
      </c>
      <c r="W67" s="16">
        <v>16.47</v>
      </c>
      <c r="X67" s="16">
        <v>16.57</v>
      </c>
      <c r="Y67" s="16">
        <v>16.47</v>
      </c>
      <c r="Z67" s="16">
        <v>16.57</v>
      </c>
      <c r="AA67" t="s">
        <v>128</v>
      </c>
      <c r="AB67" s="16">
        <v>16.600000000000001</v>
      </c>
      <c r="AC67" s="16">
        <v>16.62</v>
      </c>
      <c r="AD67" s="16">
        <v>16.559999999999999</v>
      </c>
      <c r="AE67" s="16">
        <v>16.559999999999999</v>
      </c>
      <c r="AF67" t="s">
        <v>127</v>
      </c>
      <c r="AG67" s="16">
        <v>16.61</v>
      </c>
      <c r="AH67" s="16">
        <v>16.649999999999999</v>
      </c>
      <c r="AI67" s="16">
        <v>16.61</v>
      </c>
      <c r="AJ67" s="16">
        <v>16.63</v>
      </c>
      <c r="AK67" t="s">
        <v>126</v>
      </c>
      <c r="AL67" s="16">
        <v>17.5</v>
      </c>
      <c r="AM67" s="16">
        <v>17.5</v>
      </c>
      <c r="AN67" s="16">
        <v>17.5</v>
      </c>
      <c r="AO67" s="16">
        <v>17.5</v>
      </c>
      <c r="AP67" t="s">
        <v>125</v>
      </c>
      <c r="AQ67" s="16">
        <v>17.5</v>
      </c>
      <c r="AR67" s="16">
        <v>17.5</v>
      </c>
      <c r="AS67" s="16">
        <v>17.5</v>
      </c>
      <c r="AT67" s="16">
        <v>17.5</v>
      </c>
      <c r="AU67" t="s">
        <v>124</v>
      </c>
      <c r="AV67" s="16">
        <v>17.5</v>
      </c>
      <c r="AW67" s="16">
        <v>17.5</v>
      </c>
      <c r="AX67" s="16">
        <v>17.5</v>
      </c>
      <c r="AY67" s="16">
        <v>17.5</v>
      </c>
      <c r="AZ67" t="s">
        <v>123</v>
      </c>
      <c r="BA67" s="16">
        <v>18.149999999999999</v>
      </c>
      <c r="BB67" s="16">
        <v>18.149999999999999</v>
      </c>
      <c r="BC67" s="16">
        <v>18.149999999999999</v>
      </c>
      <c r="BD67" s="16">
        <v>18.149999999999999</v>
      </c>
      <c r="BE67" t="s">
        <v>122</v>
      </c>
      <c r="BF67" s="16">
        <v>18.8</v>
      </c>
      <c r="BG67" s="16">
        <v>18.8</v>
      </c>
      <c r="BH67" s="16">
        <v>18.8</v>
      </c>
      <c r="BI67" s="16">
        <v>18.8</v>
      </c>
      <c r="BJ67" t="s">
        <v>86</v>
      </c>
      <c r="BK67" s="16">
        <v>19.350000000000001</v>
      </c>
      <c r="BL67" s="16">
        <v>19.350000000000001</v>
      </c>
      <c r="BM67" s="16">
        <v>19.350000000000001</v>
      </c>
      <c r="BN67" s="16">
        <v>19.350000000000001</v>
      </c>
    </row>
    <row r="68" spans="1:66" x14ac:dyDescent="0.25">
      <c r="A68" s="17">
        <v>43556</v>
      </c>
      <c r="B68" t="s">
        <v>133</v>
      </c>
      <c r="C68" s="16">
        <v>16.73</v>
      </c>
      <c r="D68" s="16">
        <v>16.88</v>
      </c>
      <c r="E68" s="16">
        <v>16.73</v>
      </c>
      <c r="F68" s="16">
        <v>16.82</v>
      </c>
      <c r="G68" t="s">
        <v>132</v>
      </c>
      <c r="H68" s="16">
        <v>16.55</v>
      </c>
      <c r="I68" s="16">
        <v>16.64</v>
      </c>
      <c r="J68" s="16">
        <v>16.55</v>
      </c>
      <c r="K68" s="16">
        <v>16.579999999999998</v>
      </c>
      <c r="L68" t="s">
        <v>131</v>
      </c>
      <c r="M68" s="16">
        <v>16.55</v>
      </c>
      <c r="N68" s="16">
        <v>16.62</v>
      </c>
      <c r="O68" s="16">
        <v>16.55</v>
      </c>
      <c r="P68" s="16">
        <v>16.600000000000001</v>
      </c>
      <c r="Q68" t="s">
        <v>130</v>
      </c>
      <c r="R68" s="16">
        <v>16.5</v>
      </c>
      <c r="S68" s="16">
        <v>16.62</v>
      </c>
      <c r="T68" s="16">
        <v>16.5</v>
      </c>
      <c r="U68" s="16">
        <v>16.600000000000001</v>
      </c>
      <c r="V68" t="s">
        <v>129</v>
      </c>
      <c r="W68" s="16">
        <v>16.57</v>
      </c>
      <c r="X68" s="16">
        <v>16.8</v>
      </c>
      <c r="Y68" s="16">
        <v>16.57</v>
      </c>
      <c r="Z68" s="16">
        <v>16.75</v>
      </c>
      <c r="AA68" t="s">
        <v>128</v>
      </c>
      <c r="AB68" s="16">
        <v>16.77</v>
      </c>
      <c r="AC68" s="16">
        <v>16.84</v>
      </c>
      <c r="AD68" s="16">
        <v>16.649999999999999</v>
      </c>
      <c r="AE68" s="16">
        <v>16.84</v>
      </c>
      <c r="AF68" t="s">
        <v>127</v>
      </c>
      <c r="AG68" s="16">
        <v>16.8</v>
      </c>
      <c r="AH68" s="16">
        <v>16.899999999999999</v>
      </c>
      <c r="AI68" s="16">
        <v>16.79</v>
      </c>
      <c r="AJ68" s="16">
        <v>16.850000000000001</v>
      </c>
      <c r="AK68" t="s">
        <v>126</v>
      </c>
      <c r="AL68" s="16">
        <v>17.34</v>
      </c>
      <c r="AM68" s="16">
        <v>17.34</v>
      </c>
      <c r="AN68" s="16">
        <v>17.34</v>
      </c>
      <c r="AO68" s="16">
        <v>17.34</v>
      </c>
      <c r="AP68" t="s">
        <v>125</v>
      </c>
      <c r="AQ68" s="16">
        <v>17.5</v>
      </c>
      <c r="AR68" s="16">
        <v>17.5</v>
      </c>
      <c r="AS68" s="16">
        <v>17.5</v>
      </c>
      <c r="AT68" s="16">
        <v>17.5</v>
      </c>
      <c r="AU68" t="s">
        <v>124</v>
      </c>
      <c r="AV68" s="16">
        <v>17.5</v>
      </c>
      <c r="AW68" s="16">
        <v>17.5</v>
      </c>
      <c r="AX68" s="16">
        <v>17.5</v>
      </c>
      <c r="AY68" s="16">
        <v>17.5</v>
      </c>
      <c r="AZ68" t="s">
        <v>123</v>
      </c>
      <c r="BA68" s="16">
        <v>18.149999999999999</v>
      </c>
      <c r="BB68" s="16">
        <v>18.149999999999999</v>
      </c>
      <c r="BC68" s="16">
        <v>18.149999999999999</v>
      </c>
      <c r="BD68" s="16">
        <v>18.149999999999999</v>
      </c>
      <c r="BE68" t="s">
        <v>122</v>
      </c>
      <c r="BF68" s="16">
        <v>18.8</v>
      </c>
      <c r="BG68" s="16">
        <v>18.8</v>
      </c>
      <c r="BH68" s="16">
        <v>18.8</v>
      </c>
      <c r="BI68" s="16">
        <v>18.8</v>
      </c>
      <c r="BJ68" t="s">
        <v>86</v>
      </c>
      <c r="BK68" s="16">
        <v>19.350000000000001</v>
      </c>
      <c r="BL68" s="16">
        <v>19.350000000000001</v>
      </c>
      <c r="BM68" s="16">
        <v>19.350000000000001</v>
      </c>
      <c r="BN68" s="16">
        <v>19.350000000000001</v>
      </c>
    </row>
    <row r="69" spans="1:66" x14ac:dyDescent="0.25">
      <c r="A69" s="17">
        <v>43563</v>
      </c>
      <c r="B69" t="s">
        <v>133</v>
      </c>
      <c r="C69" s="16">
        <v>16.82</v>
      </c>
      <c r="D69" s="16">
        <v>16.82</v>
      </c>
      <c r="E69" s="16">
        <v>16.739999999999998</v>
      </c>
      <c r="F69" s="16">
        <v>16.8</v>
      </c>
      <c r="G69" t="s">
        <v>132</v>
      </c>
      <c r="H69" s="16">
        <v>16.579999999999998</v>
      </c>
      <c r="I69" s="16">
        <v>16.63</v>
      </c>
      <c r="J69" s="16">
        <v>16.579999999999998</v>
      </c>
      <c r="K69" s="16">
        <v>16.63</v>
      </c>
      <c r="L69" t="s">
        <v>131</v>
      </c>
      <c r="M69" s="16">
        <v>16.600000000000001</v>
      </c>
      <c r="N69" s="16">
        <v>16.600000000000001</v>
      </c>
      <c r="O69" s="16">
        <v>16.600000000000001</v>
      </c>
      <c r="P69" s="16">
        <v>16.600000000000001</v>
      </c>
      <c r="Q69" t="s">
        <v>130</v>
      </c>
      <c r="R69" s="16">
        <v>16.600000000000001</v>
      </c>
      <c r="S69" s="16">
        <v>16.7</v>
      </c>
      <c r="T69" s="16">
        <v>16.600000000000001</v>
      </c>
      <c r="U69" s="16">
        <v>16.7</v>
      </c>
      <c r="V69" t="s">
        <v>129</v>
      </c>
      <c r="W69" s="16">
        <v>16.75</v>
      </c>
      <c r="X69" s="16">
        <v>16.79</v>
      </c>
      <c r="Y69" s="16">
        <v>16.73</v>
      </c>
      <c r="Z69" s="16">
        <v>16.73</v>
      </c>
      <c r="AA69" t="s">
        <v>128</v>
      </c>
      <c r="AB69" s="16">
        <v>16.75</v>
      </c>
      <c r="AC69" s="16">
        <v>16.899999999999999</v>
      </c>
      <c r="AD69" s="16">
        <v>16.75</v>
      </c>
      <c r="AE69" s="16">
        <v>16.77</v>
      </c>
      <c r="AF69" t="s">
        <v>127</v>
      </c>
      <c r="AG69" s="16">
        <v>16.8</v>
      </c>
      <c r="AH69" s="16">
        <v>17.100000000000001</v>
      </c>
      <c r="AI69" s="16">
        <v>16.78</v>
      </c>
      <c r="AJ69" s="16">
        <v>16.96</v>
      </c>
      <c r="AK69" t="s">
        <v>126</v>
      </c>
      <c r="AL69" s="16">
        <v>17.34</v>
      </c>
      <c r="AM69" s="16">
        <v>17.34</v>
      </c>
      <c r="AN69" s="16">
        <v>16.95</v>
      </c>
      <c r="AO69" s="16">
        <v>17.3</v>
      </c>
      <c r="AP69" t="s">
        <v>125</v>
      </c>
      <c r="AQ69" s="16">
        <v>17.5</v>
      </c>
      <c r="AR69" s="16">
        <v>17.5</v>
      </c>
      <c r="AS69" s="16">
        <v>17.010000000000002</v>
      </c>
      <c r="AT69" s="16">
        <v>17.45</v>
      </c>
      <c r="AU69" t="s">
        <v>124</v>
      </c>
      <c r="AV69" s="16">
        <v>17.5</v>
      </c>
      <c r="AW69" s="16">
        <v>17.5</v>
      </c>
      <c r="AX69" s="16">
        <v>17.04</v>
      </c>
      <c r="AY69" s="16">
        <v>17.45</v>
      </c>
      <c r="AZ69" t="s">
        <v>123</v>
      </c>
      <c r="BA69" s="16">
        <v>18.149999999999999</v>
      </c>
      <c r="BB69" s="16">
        <v>18.149999999999999</v>
      </c>
      <c r="BC69" s="16">
        <v>18.149999999999999</v>
      </c>
      <c r="BD69" s="16">
        <v>18.149999999999999</v>
      </c>
      <c r="BE69" t="s">
        <v>122</v>
      </c>
      <c r="BF69" s="16">
        <v>18.8</v>
      </c>
      <c r="BG69" s="16">
        <v>18.8</v>
      </c>
      <c r="BH69" s="16">
        <v>18.8</v>
      </c>
      <c r="BI69" s="16">
        <v>18.8</v>
      </c>
      <c r="BJ69" t="s">
        <v>86</v>
      </c>
      <c r="BK69" s="16">
        <v>19.350000000000001</v>
      </c>
      <c r="BL69" s="16">
        <v>19.350000000000001</v>
      </c>
      <c r="BM69" s="16">
        <v>19.350000000000001</v>
      </c>
      <c r="BN69" s="16">
        <v>19.350000000000001</v>
      </c>
    </row>
    <row r="70" spans="1:66" x14ac:dyDescent="0.25">
      <c r="A70" s="17">
        <v>43570</v>
      </c>
      <c r="B70" t="s">
        <v>133</v>
      </c>
      <c r="C70" s="16">
        <v>16.8</v>
      </c>
      <c r="D70" s="16">
        <v>17</v>
      </c>
      <c r="E70" s="16">
        <v>16.8</v>
      </c>
      <c r="F70" s="16">
        <v>16.93</v>
      </c>
      <c r="G70" t="s">
        <v>132</v>
      </c>
      <c r="H70" s="16">
        <v>16.63</v>
      </c>
      <c r="I70" s="16">
        <v>16.82</v>
      </c>
      <c r="J70" s="16">
        <v>16.63</v>
      </c>
      <c r="K70" s="16">
        <v>16.77</v>
      </c>
      <c r="L70" t="s">
        <v>131</v>
      </c>
      <c r="M70" s="16">
        <v>16.600000000000001</v>
      </c>
      <c r="N70" s="16">
        <v>16.8</v>
      </c>
      <c r="O70" s="16">
        <v>16.600000000000001</v>
      </c>
      <c r="P70" s="16">
        <v>16.8</v>
      </c>
      <c r="Q70" t="s">
        <v>130</v>
      </c>
      <c r="R70" s="16">
        <v>16.7</v>
      </c>
      <c r="S70" s="16">
        <v>16.84</v>
      </c>
      <c r="T70" s="16">
        <v>16.7</v>
      </c>
      <c r="U70" s="16">
        <v>16.84</v>
      </c>
      <c r="V70" t="s">
        <v>129</v>
      </c>
      <c r="W70" s="16">
        <v>16.73</v>
      </c>
      <c r="X70" s="16">
        <v>16.91</v>
      </c>
      <c r="Y70" s="16">
        <v>16.73</v>
      </c>
      <c r="Z70" s="16">
        <v>16.86</v>
      </c>
      <c r="AA70" t="s">
        <v>128</v>
      </c>
      <c r="AB70" s="16">
        <v>16.77</v>
      </c>
      <c r="AC70" s="16">
        <v>16.98</v>
      </c>
      <c r="AD70" s="16">
        <v>16.77</v>
      </c>
      <c r="AE70" s="16">
        <v>16.940000000000001</v>
      </c>
      <c r="AF70" t="s">
        <v>127</v>
      </c>
      <c r="AG70" s="16">
        <v>16.96</v>
      </c>
      <c r="AH70" s="16">
        <v>17.07</v>
      </c>
      <c r="AI70" s="16">
        <v>16.96</v>
      </c>
      <c r="AJ70" s="16">
        <v>17.010000000000002</v>
      </c>
      <c r="AK70" t="s">
        <v>126</v>
      </c>
      <c r="AL70" s="16">
        <v>17.3</v>
      </c>
      <c r="AM70" s="16">
        <v>17.3</v>
      </c>
      <c r="AN70" s="16">
        <v>17.149999999999999</v>
      </c>
      <c r="AO70" s="16">
        <v>17.149999999999999</v>
      </c>
      <c r="AP70" t="s">
        <v>125</v>
      </c>
      <c r="AQ70" s="16">
        <v>17.45</v>
      </c>
      <c r="AR70" s="16">
        <v>17.45</v>
      </c>
      <c r="AS70" s="16">
        <v>17.149999999999999</v>
      </c>
      <c r="AT70" s="16">
        <v>17.149999999999999</v>
      </c>
      <c r="AU70" t="s">
        <v>124</v>
      </c>
      <c r="AV70" s="16">
        <v>17.45</v>
      </c>
      <c r="AW70" s="16">
        <v>17.45</v>
      </c>
      <c r="AX70" s="16">
        <v>17.149999999999999</v>
      </c>
      <c r="AY70" s="16">
        <v>17.149999999999999</v>
      </c>
      <c r="AZ70" t="s">
        <v>123</v>
      </c>
      <c r="BA70" s="16">
        <v>18.149999999999999</v>
      </c>
      <c r="BB70" s="16">
        <v>18.149999999999999</v>
      </c>
      <c r="BC70" s="16">
        <v>18.149999999999999</v>
      </c>
      <c r="BD70" s="16">
        <v>18.149999999999999</v>
      </c>
      <c r="BE70" t="s">
        <v>122</v>
      </c>
      <c r="BF70" s="16">
        <v>18.8</v>
      </c>
      <c r="BG70" s="16">
        <v>18.8</v>
      </c>
      <c r="BH70" s="16">
        <v>18.8</v>
      </c>
      <c r="BI70" s="16">
        <v>18.8</v>
      </c>
      <c r="BJ70" t="s">
        <v>86</v>
      </c>
      <c r="BK70" s="16">
        <v>19.350000000000001</v>
      </c>
      <c r="BL70" s="16">
        <v>19.350000000000001</v>
      </c>
      <c r="BM70" s="16">
        <v>19.350000000000001</v>
      </c>
      <c r="BN70" s="16">
        <v>19.350000000000001</v>
      </c>
    </row>
    <row r="71" spans="1:66" x14ac:dyDescent="0.25">
      <c r="A71" s="17">
        <v>43577</v>
      </c>
      <c r="B71" t="s">
        <v>133</v>
      </c>
      <c r="C71" s="16">
        <v>17.100000000000001</v>
      </c>
      <c r="D71" s="16">
        <v>17.21</v>
      </c>
      <c r="E71" s="16">
        <v>17.07</v>
      </c>
      <c r="F71" s="16">
        <v>17.21</v>
      </c>
      <c r="G71" t="s">
        <v>132</v>
      </c>
      <c r="H71" s="16">
        <v>16.829999999999998</v>
      </c>
      <c r="I71" s="16">
        <v>17</v>
      </c>
      <c r="J71" s="16">
        <v>16.829999999999998</v>
      </c>
      <c r="K71" s="16">
        <v>17</v>
      </c>
      <c r="L71" t="s">
        <v>131</v>
      </c>
      <c r="M71" s="16">
        <v>16.8</v>
      </c>
      <c r="N71" s="16">
        <v>17</v>
      </c>
      <c r="O71" s="16">
        <v>16.8</v>
      </c>
      <c r="P71" s="16">
        <v>17</v>
      </c>
      <c r="Q71" t="s">
        <v>130</v>
      </c>
      <c r="R71" s="16">
        <v>16.84</v>
      </c>
      <c r="S71" s="16">
        <v>17.100000000000001</v>
      </c>
      <c r="T71" s="16">
        <v>16.84</v>
      </c>
      <c r="U71" s="16">
        <v>17.100000000000001</v>
      </c>
      <c r="V71" t="s">
        <v>129</v>
      </c>
      <c r="W71" s="16">
        <v>16.86</v>
      </c>
      <c r="X71" s="16">
        <v>17.14</v>
      </c>
      <c r="Y71" s="16">
        <v>16.86</v>
      </c>
      <c r="Z71" s="16">
        <v>17.12</v>
      </c>
      <c r="AA71" t="s">
        <v>128</v>
      </c>
      <c r="AB71" s="16">
        <v>17.04</v>
      </c>
      <c r="AC71" s="16">
        <v>17.3</v>
      </c>
      <c r="AD71" s="16">
        <v>16.940000000000001</v>
      </c>
      <c r="AE71" s="16">
        <v>17.3</v>
      </c>
      <c r="AF71" t="s">
        <v>127</v>
      </c>
      <c r="AG71" s="16">
        <v>17.07</v>
      </c>
      <c r="AH71" s="16">
        <v>17.34</v>
      </c>
      <c r="AI71" s="16">
        <v>17.07</v>
      </c>
      <c r="AJ71" s="16">
        <v>17.34</v>
      </c>
      <c r="AK71" t="s">
        <v>126</v>
      </c>
      <c r="AL71" s="16">
        <v>17.149999999999999</v>
      </c>
      <c r="AM71" s="16">
        <v>17.38</v>
      </c>
      <c r="AN71" s="16">
        <v>17.149999999999999</v>
      </c>
      <c r="AO71" s="16">
        <v>17.38</v>
      </c>
      <c r="AP71" t="s">
        <v>125</v>
      </c>
      <c r="AQ71" s="16">
        <v>17.149999999999999</v>
      </c>
      <c r="AR71" s="16">
        <v>17.39</v>
      </c>
      <c r="AS71" s="16">
        <v>17.149999999999999</v>
      </c>
      <c r="AT71" s="16">
        <v>17.329999999999998</v>
      </c>
      <c r="AU71" t="s">
        <v>124</v>
      </c>
      <c r="AV71" s="16">
        <v>17.149999999999999</v>
      </c>
      <c r="AW71" s="16">
        <v>17.38</v>
      </c>
      <c r="AX71" s="16">
        <v>17.149999999999999</v>
      </c>
      <c r="AY71" s="16">
        <v>17.38</v>
      </c>
      <c r="AZ71" t="s">
        <v>123</v>
      </c>
      <c r="BA71" s="16">
        <v>18.149999999999999</v>
      </c>
      <c r="BB71" s="16">
        <v>18.149999999999999</v>
      </c>
      <c r="BC71" s="16">
        <v>17.850000000000001</v>
      </c>
      <c r="BD71" s="16">
        <v>17.850000000000001</v>
      </c>
      <c r="BE71" t="s">
        <v>122</v>
      </c>
      <c r="BF71" s="16">
        <v>18.8</v>
      </c>
      <c r="BG71" s="16">
        <v>18.8</v>
      </c>
      <c r="BH71" s="16">
        <v>18.8</v>
      </c>
      <c r="BI71" s="16">
        <v>18.8</v>
      </c>
      <c r="BJ71" t="s">
        <v>86</v>
      </c>
      <c r="BK71" s="16">
        <v>19.350000000000001</v>
      </c>
      <c r="BL71" s="16">
        <v>19.350000000000001</v>
      </c>
      <c r="BM71" s="16">
        <v>19.100000000000001</v>
      </c>
      <c r="BN71" s="16">
        <v>19.100000000000001</v>
      </c>
    </row>
    <row r="72" spans="1:66" x14ac:dyDescent="0.25">
      <c r="A72" s="17">
        <v>43584</v>
      </c>
      <c r="B72" t="s">
        <v>133</v>
      </c>
      <c r="C72" s="16">
        <v>17.2</v>
      </c>
      <c r="D72" s="16">
        <v>17.21</v>
      </c>
      <c r="E72" s="16">
        <v>17.18</v>
      </c>
      <c r="F72" s="16">
        <v>17.2</v>
      </c>
      <c r="G72" t="s">
        <v>132</v>
      </c>
      <c r="H72" s="16">
        <v>17</v>
      </c>
      <c r="I72" s="16">
        <v>17.010000000000002</v>
      </c>
      <c r="J72" s="16">
        <v>16.89</v>
      </c>
      <c r="K72" s="16">
        <v>17</v>
      </c>
      <c r="L72" t="s">
        <v>131</v>
      </c>
      <c r="M72" s="16">
        <v>17</v>
      </c>
      <c r="N72" s="16">
        <v>17.02</v>
      </c>
      <c r="O72" s="16">
        <v>16.93</v>
      </c>
      <c r="P72" s="16">
        <v>17</v>
      </c>
      <c r="Q72" t="s">
        <v>130</v>
      </c>
      <c r="R72" s="16">
        <v>17.100000000000001</v>
      </c>
      <c r="S72" s="16">
        <v>17.100000000000001</v>
      </c>
      <c r="T72" s="16">
        <v>16.97</v>
      </c>
      <c r="U72" s="16">
        <v>17.100000000000001</v>
      </c>
      <c r="V72" t="s">
        <v>129</v>
      </c>
      <c r="W72" s="16">
        <v>17.12</v>
      </c>
      <c r="X72" s="16">
        <v>17.18</v>
      </c>
      <c r="Y72" s="16">
        <v>17.079999999999998</v>
      </c>
      <c r="Z72" s="16">
        <v>17.18</v>
      </c>
      <c r="AA72" t="s">
        <v>128</v>
      </c>
      <c r="AB72" s="16">
        <v>17.3</v>
      </c>
      <c r="AC72" s="16">
        <v>17.3</v>
      </c>
      <c r="AD72" s="16">
        <v>17.27</v>
      </c>
      <c r="AE72" s="16">
        <v>17.3</v>
      </c>
      <c r="AF72" t="s">
        <v>127</v>
      </c>
      <c r="AG72" s="16">
        <v>17.350000000000001</v>
      </c>
      <c r="AH72" s="16">
        <v>17.37</v>
      </c>
      <c r="AI72" s="16">
        <v>17.34</v>
      </c>
      <c r="AJ72" s="16">
        <v>17.350000000000001</v>
      </c>
      <c r="AK72" t="s">
        <v>126</v>
      </c>
      <c r="AL72" s="16">
        <v>17.38</v>
      </c>
      <c r="AM72" s="16">
        <v>17.38</v>
      </c>
      <c r="AN72" s="16">
        <v>17.38</v>
      </c>
      <c r="AO72" s="16">
        <v>17.38</v>
      </c>
      <c r="AP72" t="s">
        <v>125</v>
      </c>
      <c r="AQ72" s="16">
        <v>17.329999999999998</v>
      </c>
      <c r="AR72" s="16">
        <v>17.45</v>
      </c>
      <c r="AS72" s="16">
        <v>17.329999999999998</v>
      </c>
      <c r="AT72" s="16">
        <v>17.45</v>
      </c>
      <c r="AU72" t="s">
        <v>124</v>
      </c>
      <c r="AV72" s="16">
        <v>17.38</v>
      </c>
      <c r="AW72" s="16">
        <v>17.45</v>
      </c>
      <c r="AX72" s="16">
        <v>17.38</v>
      </c>
      <c r="AY72" s="16">
        <v>17.45</v>
      </c>
      <c r="AZ72" t="s">
        <v>123</v>
      </c>
      <c r="BA72" s="16">
        <v>17.850000000000001</v>
      </c>
      <c r="BB72" s="16">
        <v>17.850000000000001</v>
      </c>
      <c r="BC72" s="16">
        <v>17.5</v>
      </c>
      <c r="BD72" s="16">
        <v>17.5</v>
      </c>
      <c r="BE72" t="s">
        <v>122</v>
      </c>
      <c r="BF72" s="16">
        <v>18.8</v>
      </c>
      <c r="BG72" s="16">
        <v>18.8</v>
      </c>
      <c r="BH72" s="16">
        <v>18.100000000000001</v>
      </c>
      <c r="BI72" s="16">
        <v>18.100000000000001</v>
      </c>
      <c r="BJ72" t="s">
        <v>86</v>
      </c>
      <c r="BK72" s="16">
        <v>19.100000000000001</v>
      </c>
      <c r="BL72" s="16">
        <v>19.100000000000001</v>
      </c>
      <c r="BM72" s="16">
        <v>18.399999999999999</v>
      </c>
      <c r="BN72" s="16">
        <v>18.399999999999999</v>
      </c>
    </row>
    <row r="73" spans="1:66" x14ac:dyDescent="0.25">
      <c r="A73" s="17">
        <v>43591</v>
      </c>
      <c r="B73" t="s">
        <v>133</v>
      </c>
      <c r="C73" s="16">
        <v>17.2</v>
      </c>
      <c r="D73" s="16">
        <v>17.350000000000001</v>
      </c>
      <c r="E73" s="16">
        <v>17.190000000000001</v>
      </c>
      <c r="F73" s="16">
        <v>17.28</v>
      </c>
      <c r="G73" t="s">
        <v>132</v>
      </c>
      <c r="H73" s="16">
        <v>17</v>
      </c>
      <c r="I73" s="16">
        <v>17.13</v>
      </c>
      <c r="J73" s="16">
        <v>16.989999999999998</v>
      </c>
      <c r="K73" s="16">
        <v>17.12</v>
      </c>
      <c r="L73" t="s">
        <v>131</v>
      </c>
      <c r="M73" s="16">
        <v>17</v>
      </c>
      <c r="N73" s="16">
        <v>17.100000000000001</v>
      </c>
      <c r="O73" s="16">
        <v>17</v>
      </c>
      <c r="P73" s="16">
        <v>17.100000000000001</v>
      </c>
      <c r="Q73" t="s">
        <v>130</v>
      </c>
      <c r="R73" s="16">
        <v>17.100000000000001</v>
      </c>
      <c r="S73" s="16">
        <v>17.2</v>
      </c>
      <c r="T73" s="16">
        <v>17.100000000000001</v>
      </c>
      <c r="U73" s="16">
        <v>17.13</v>
      </c>
      <c r="V73" t="s">
        <v>129</v>
      </c>
      <c r="W73" s="16">
        <v>17.18</v>
      </c>
      <c r="X73" s="16">
        <v>17.3</v>
      </c>
      <c r="Y73" s="16">
        <v>17.18</v>
      </c>
      <c r="Z73" s="16">
        <v>17.29</v>
      </c>
      <c r="AA73" t="s">
        <v>128</v>
      </c>
      <c r="AB73" s="16">
        <v>17.3</v>
      </c>
      <c r="AC73" s="16">
        <v>17.350000000000001</v>
      </c>
      <c r="AD73" s="16">
        <v>17.3</v>
      </c>
      <c r="AE73" s="16">
        <v>17.350000000000001</v>
      </c>
      <c r="AF73" t="s">
        <v>127</v>
      </c>
      <c r="AG73" s="16">
        <v>17.350000000000001</v>
      </c>
      <c r="AH73" s="16">
        <v>17.41</v>
      </c>
      <c r="AI73" s="16">
        <v>17.350000000000001</v>
      </c>
      <c r="AJ73" s="16">
        <v>17.399999999999999</v>
      </c>
      <c r="AK73" t="s">
        <v>126</v>
      </c>
      <c r="AL73" s="16">
        <v>17.38</v>
      </c>
      <c r="AM73" s="16">
        <v>17.5</v>
      </c>
      <c r="AN73" s="16">
        <v>17.38</v>
      </c>
      <c r="AO73" s="16">
        <v>17.5</v>
      </c>
      <c r="AP73" t="s">
        <v>125</v>
      </c>
      <c r="AQ73" s="16">
        <v>17.45</v>
      </c>
      <c r="AR73" s="16">
        <v>17.45</v>
      </c>
      <c r="AS73" s="16">
        <v>17.45</v>
      </c>
      <c r="AT73" s="16">
        <v>17.45</v>
      </c>
      <c r="AU73" t="s">
        <v>124</v>
      </c>
      <c r="AV73" s="16">
        <v>17.45</v>
      </c>
      <c r="AW73" s="16">
        <v>17.45</v>
      </c>
      <c r="AX73" s="16">
        <v>17.45</v>
      </c>
      <c r="AY73" s="16">
        <v>17.45</v>
      </c>
      <c r="AZ73" t="s">
        <v>123</v>
      </c>
      <c r="BA73" s="16">
        <v>17.5</v>
      </c>
      <c r="BB73" s="16">
        <v>17.5</v>
      </c>
      <c r="BC73" s="16">
        <v>17.5</v>
      </c>
      <c r="BD73" s="16">
        <v>17.5</v>
      </c>
      <c r="BE73" t="s">
        <v>122</v>
      </c>
      <c r="BF73" s="16">
        <v>18.100000000000001</v>
      </c>
      <c r="BG73" s="16">
        <v>18.100000000000001</v>
      </c>
      <c r="BH73" s="16">
        <v>18.100000000000001</v>
      </c>
      <c r="BI73" s="16">
        <v>18.100000000000001</v>
      </c>
      <c r="BJ73" t="s">
        <v>86</v>
      </c>
      <c r="BK73" s="16">
        <v>18.399999999999999</v>
      </c>
      <c r="BL73" s="16">
        <v>18.399999999999999</v>
      </c>
      <c r="BM73" s="16">
        <v>18.399999999999999</v>
      </c>
      <c r="BN73" s="16">
        <v>18.399999999999999</v>
      </c>
    </row>
    <row r="74" spans="1:66" x14ac:dyDescent="0.25">
      <c r="A74" s="17">
        <v>43598</v>
      </c>
      <c r="B74" t="s">
        <v>133</v>
      </c>
      <c r="C74" s="16">
        <v>17.239999999999998</v>
      </c>
      <c r="D74" s="16">
        <v>17.260000000000002</v>
      </c>
      <c r="E74" s="16">
        <v>17.2</v>
      </c>
      <c r="F74" s="16">
        <v>17.25</v>
      </c>
      <c r="G74" t="s">
        <v>132</v>
      </c>
      <c r="H74" s="16">
        <v>17.079999999999998</v>
      </c>
      <c r="I74" s="16">
        <v>17.079999999999998</v>
      </c>
      <c r="J74" s="16">
        <v>17</v>
      </c>
      <c r="K74" s="16">
        <v>17.02</v>
      </c>
      <c r="L74" t="s">
        <v>131</v>
      </c>
      <c r="M74" s="16">
        <v>17.059999999999999</v>
      </c>
      <c r="N74" s="16">
        <v>17.059999999999999</v>
      </c>
      <c r="O74" s="16">
        <v>17</v>
      </c>
      <c r="P74" s="16">
        <v>17.02</v>
      </c>
      <c r="Q74" t="s">
        <v>130</v>
      </c>
      <c r="R74" s="16">
        <v>17.11</v>
      </c>
      <c r="S74" s="16">
        <v>17.149999999999999</v>
      </c>
      <c r="T74" s="16">
        <v>17</v>
      </c>
      <c r="U74" s="16">
        <v>17.04</v>
      </c>
      <c r="V74" t="s">
        <v>129</v>
      </c>
      <c r="W74" s="16">
        <v>17.239999999999998</v>
      </c>
      <c r="X74" s="16">
        <v>17.25</v>
      </c>
      <c r="Y74" s="16">
        <v>17.23</v>
      </c>
      <c r="Z74" s="16">
        <v>17.239999999999998</v>
      </c>
      <c r="AA74" t="s">
        <v>128</v>
      </c>
      <c r="AB74" s="16">
        <v>17.350000000000001</v>
      </c>
      <c r="AC74" s="16">
        <v>17.350000000000001</v>
      </c>
      <c r="AD74" s="16">
        <v>17.34</v>
      </c>
      <c r="AE74" s="16">
        <v>17.350000000000001</v>
      </c>
      <c r="AF74" t="s">
        <v>127</v>
      </c>
      <c r="AG74" s="16">
        <v>17.399999999999999</v>
      </c>
      <c r="AH74" s="16">
        <v>17.399999999999999</v>
      </c>
      <c r="AI74" s="16">
        <v>17.399999999999999</v>
      </c>
      <c r="AJ74" s="16">
        <v>17.399999999999999</v>
      </c>
      <c r="AK74" t="s">
        <v>126</v>
      </c>
      <c r="AL74" s="16">
        <v>17.5</v>
      </c>
      <c r="AM74" s="16">
        <v>17.5</v>
      </c>
      <c r="AN74" s="16">
        <v>17.5</v>
      </c>
      <c r="AO74" s="16">
        <v>17.5</v>
      </c>
      <c r="AP74" t="s">
        <v>125</v>
      </c>
      <c r="AQ74" s="16">
        <v>17.45</v>
      </c>
      <c r="AR74" s="16">
        <v>17.45</v>
      </c>
      <c r="AS74" s="16">
        <v>17.45</v>
      </c>
      <c r="AT74" s="16">
        <v>17.45</v>
      </c>
      <c r="AU74" t="s">
        <v>124</v>
      </c>
      <c r="AV74" s="16">
        <v>17.45</v>
      </c>
      <c r="AW74" s="16">
        <v>17.45</v>
      </c>
      <c r="AX74" s="16">
        <v>17.45</v>
      </c>
      <c r="AY74" s="16">
        <v>17.45</v>
      </c>
      <c r="AZ74" t="s">
        <v>123</v>
      </c>
      <c r="BA74" s="16">
        <v>17.5</v>
      </c>
      <c r="BB74" s="16">
        <v>17.5</v>
      </c>
      <c r="BC74" s="16">
        <v>17.5</v>
      </c>
      <c r="BD74" s="16">
        <v>17.5</v>
      </c>
      <c r="BE74" t="s">
        <v>122</v>
      </c>
      <c r="BF74" s="16">
        <v>18.100000000000001</v>
      </c>
      <c r="BG74" s="16">
        <v>18.100000000000001</v>
      </c>
      <c r="BH74" s="16">
        <v>17.5</v>
      </c>
      <c r="BI74" s="16">
        <v>17.5</v>
      </c>
      <c r="BJ74" t="s">
        <v>86</v>
      </c>
      <c r="BK74" s="16">
        <v>18.399999999999999</v>
      </c>
      <c r="BL74" s="16">
        <v>18.399999999999999</v>
      </c>
      <c r="BM74" s="16">
        <v>17.649999999999999</v>
      </c>
      <c r="BN74" s="16">
        <v>17.649999999999999</v>
      </c>
    </row>
    <row r="75" spans="1:66" x14ac:dyDescent="0.25">
      <c r="A75" s="17">
        <v>43605</v>
      </c>
      <c r="B75" t="s">
        <v>133</v>
      </c>
      <c r="C75" s="16">
        <v>17.23</v>
      </c>
      <c r="D75" s="16">
        <v>17.3</v>
      </c>
      <c r="E75" s="16">
        <v>17.2</v>
      </c>
      <c r="F75" s="16">
        <v>17.28</v>
      </c>
      <c r="G75" t="s">
        <v>132</v>
      </c>
      <c r="H75" s="16">
        <v>17.02</v>
      </c>
      <c r="I75" s="16">
        <v>17.170000000000002</v>
      </c>
      <c r="J75" s="16">
        <v>17.02</v>
      </c>
      <c r="K75" s="16">
        <v>17.16</v>
      </c>
      <c r="L75" t="s">
        <v>131</v>
      </c>
      <c r="M75" s="16">
        <v>17.02</v>
      </c>
      <c r="N75" s="16">
        <v>17.170000000000002</v>
      </c>
      <c r="O75" s="16">
        <v>17.02</v>
      </c>
      <c r="P75" s="16">
        <v>17.149999999999999</v>
      </c>
      <c r="Q75" t="s">
        <v>130</v>
      </c>
      <c r="R75" s="16">
        <v>17.04</v>
      </c>
      <c r="S75" s="16">
        <v>17.329999999999998</v>
      </c>
      <c r="T75" s="16">
        <v>17.04</v>
      </c>
      <c r="U75" s="16">
        <v>17.329999999999998</v>
      </c>
      <c r="V75" t="s">
        <v>129</v>
      </c>
      <c r="W75" s="16">
        <v>17.239999999999998</v>
      </c>
      <c r="X75" s="16">
        <v>17.38</v>
      </c>
      <c r="Y75" s="16">
        <v>17.21</v>
      </c>
      <c r="Z75" s="16">
        <v>17.32</v>
      </c>
      <c r="AA75" t="s">
        <v>128</v>
      </c>
      <c r="AB75" s="16">
        <v>17.350000000000001</v>
      </c>
      <c r="AC75" s="16">
        <v>17.5</v>
      </c>
      <c r="AD75" s="16">
        <v>17.350000000000001</v>
      </c>
      <c r="AE75" s="16">
        <v>17.5</v>
      </c>
      <c r="AF75" t="s">
        <v>127</v>
      </c>
      <c r="AG75" s="16">
        <v>17.399999999999999</v>
      </c>
      <c r="AH75" s="16">
        <v>17.600000000000001</v>
      </c>
      <c r="AI75" s="16">
        <v>17.399999999999999</v>
      </c>
      <c r="AJ75" s="16">
        <v>17.579999999999998</v>
      </c>
      <c r="AK75" t="s">
        <v>126</v>
      </c>
      <c r="AL75" s="16">
        <v>17.5</v>
      </c>
      <c r="AM75" s="16">
        <v>17.63</v>
      </c>
      <c r="AN75" s="16">
        <v>17.5</v>
      </c>
      <c r="AO75" s="16">
        <v>17.63</v>
      </c>
      <c r="AP75" t="s">
        <v>125</v>
      </c>
      <c r="AQ75" s="16">
        <v>17.45</v>
      </c>
      <c r="AR75" s="16">
        <v>17.62</v>
      </c>
      <c r="AS75" s="16">
        <v>17.45</v>
      </c>
      <c r="AT75" s="16">
        <v>17.62</v>
      </c>
      <c r="AU75" t="s">
        <v>124</v>
      </c>
      <c r="AV75" s="16">
        <v>17.45</v>
      </c>
      <c r="AW75" s="16">
        <v>17.62</v>
      </c>
      <c r="AX75" s="16">
        <v>17.45</v>
      </c>
      <c r="AY75" s="16">
        <v>17.62</v>
      </c>
      <c r="AZ75" t="s">
        <v>123</v>
      </c>
      <c r="BA75" s="16">
        <v>17.5</v>
      </c>
      <c r="BB75" s="16">
        <v>17.5</v>
      </c>
      <c r="BC75" s="16">
        <v>17.5</v>
      </c>
      <c r="BD75" s="16">
        <v>17.5</v>
      </c>
      <c r="BE75" t="s">
        <v>122</v>
      </c>
      <c r="BF75" s="16">
        <v>17.5</v>
      </c>
      <c r="BG75" s="16">
        <v>17.5</v>
      </c>
      <c r="BH75" s="16">
        <v>17.5</v>
      </c>
      <c r="BI75" s="16">
        <v>17.5</v>
      </c>
      <c r="BJ75" t="s">
        <v>86</v>
      </c>
      <c r="BK75" s="16">
        <v>17.649999999999999</v>
      </c>
      <c r="BL75" s="16">
        <v>17.649999999999999</v>
      </c>
      <c r="BM75" s="16">
        <v>17.649999999999999</v>
      </c>
      <c r="BN75" s="16">
        <v>17.649999999999999</v>
      </c>
    </row>
    <row r="76" spans="1:66" x14ac:dyDescent="0.25">
      <c r="A76" s="17">
        <v>43612</v>
      </c>
      <c r="B76" t="s">
        <v>133</v>
      </c>
      <c r="C76" s="16">
        <v>17.28</v>
      </c>
      <c r="D76" s="16">
        <v>17.28</v>
      </c>
      <c r="E76" s="16">
        <v>17.27</v>
      </c>
      <c r="F76" s="16">
        <v>17.28</v>
      </c>
      <c r="G76" t="s">
        <v>132</v>
      </c>
      <c r="H76" s="16">
        <v>17.16</v>
      </c>
      <c r="I76" s="16">
        <v>17.16</v>
      </c>
      <c r="J76" s="16">
        <v>17.149999999999999</v>
      </c>
      <c r="K76" s="16">
        <v>17.16</v>
      </c>
      <c r="L76" t="s">
        <v>131</v>
      </c>
      <c r="M76" s="16">
        <v>17.149999999999999</v>
      </c>
      <c r="N76" s="16">
        <v>17.149999999999999</v>
      </c>
      <c r="O76" s="16">
        <v>17.149999999999999</v>
      </c>
      <c r="P76" s="16">
        <v>17.149999999999999</v>
      </c>
      <c r="Q76" t="s">
        <v>130</v>
      </c>
      <c r="R76" s="16">
        <v>17.329999999999998</v>
      </c>
      <c r="S76" s="16">
        <v>17.329999999999998</v>
      </c>
      <c r="T76" s="16">
        <v>17.32</v>
      </c>
      <c r="U76" s="16">
        <v>17.32</v>
      </c>
      <c r="V76" t="s">
        <v>129</v>
      </c>
      <c r="W76" s="16">
        <v>17.32</v>
      </c>
      <c r="X76" s="16">
        <v>17.350000000000001</v>
      </c>
      <c r="Y76" s="16">
        <v>17.32</v>
      </c>
      <c r="Z76" s="16">
        <v>17.32</v>
      </c>
      <c r="AA76" t="s">
        <v>128</v>
      </c>
      <c r="AB76" s="16">
        <v>17.5</v>
      </c>
      <c r="AC76" s="16">
        <v>17.5</v>
      </c>
      <c r="AD76" s="16">
        <v>17.440000000000001</v>
      </c>
      <c r="AE76" s="16">
        <v>17.45</v>
      </c>
      <c r="AF76" t="s">
        <v>127</v>
      </c>
      <c r="AG76" s="16">
        <v>17.579999999999998</v>
      </c>
      <c r="AH76" s="16">
        <v>17.579999999999998</v>
      </c>
      <c r="AI76" s="16">
        <v>17.559999999999999</v>
      </c>
      <c r="AJ76" s="16">
        <v>17.579999999999998</v>
      </c>
      <c r="AK76" t="s">
        <v>126</v>
      </c>
      <c r="AL76" s="16">
        <v>17.63</v>
      </c>
      <c r="AM76" s="16">
        <v>17.63</v>
      </c>
      <c r="AN76" s="16">
        <v>17.63</v>
      </c>
      <c r="AO76" s="16">
        <v>17.63</v>
      </c>
      <c r="AP76" t="s">
        <v>125</v>
      </c>
      <c r="AQ76" s="16">
        <v>17.62</v>
      </c>
      <c r="AR76" s="16">
        <v>17.62</v>
      </c>
      <c r="AS76" s="16">
        <v>17.62</v>
      </c>
      <c r="AT76" s="16">
        <v>17.62</v>
      </c>
      <c r="AU76" t="s">
        <v>124</v>
      </c>
      <c r="AV76" s="16">
        <v>17.62</v>
      </c>
      <c r="AW76" s="16">
        <v>17.62</v>
      </c>
      <c r="AX76" s="16">
        <v>17.62</v>
      </c>
      <c r="AY76" s="16">
        <v>17.62</v>
      </c>
      <c r="AZ76" t="s">
        <v>123</v>
      </c>
      <c r="BA76" s="16">
        <v>17.5</v>
      </c>
      <c r="BB76" s="16">
        <v>17.5</v>
      </c>
      <c r="BC76" s="16">
        <v>17.5</v>
      </c>
      <c r="BD76" s="16">
        <v>17.5</v>
      </c>
      <c r="BE76" t="s">
        <v>122</v>
      </c>
      <c r="BF76" s="16">
        <v>17.5</v>
      </c>
      <c r="BG76" s="16">
        <v>17.5</v>
      </c>
      <c r="BH76" s="16">
        <v>17.5</v>
      </c>
      <c r="BI76" s="16">
        <v>17.5</v>
      </c>
      <c r="BJ76" t="s">
        <v>86</v>
      </c>
      <c r="BK76" s="16">
        <v>17.649999999999999</v>
      </c>
      <c r="BL76" s="16">
        <v>17.649999999999999</v>
      </c>
      <c r="BM76" s="16">
        <v>17.649999999999999</v>
      </c>
      <c r="BN76" s="16">
        <v>17.649999999999999</v>
      </c>
    </row>
    <row r="77" spans="1:66" x14ac:dyDescent="0.25">
      <c r="A77" s="17">
        <v>43619</v>
      </c>
      <c r="B77" t="s">
        <v>133</v>
      </c>
      <c r="C77" s="16">
        <v>17.28</v>
      </c>
      <c r="D77" s="16">
        <v>17.28</v>
      </c>
      <c r="E77" s="16">
        <v>17.25</v>
      </c>
      <c r="F77" s="16">
        <v>17.28</v>
      </c>
      <c r="G77" t="s">
        <v>132</v>
      </c>
      <c r="H77" s="16">
        <v>17.16</v>
      </c>
      <c r="I77" s="16">
        <v>17.170000000000002</v>
      </c>
      <c r="J77" s="16">
        <v>17.149999999999999</v>
      </c>
      <c r="K77" s="16">
        <v>17.16</v>
      </c>
      <c r="L77" t="s">
        <v>131</v>
      </c>
      <c r="M77" s="16">
        <v>17.149999999999999</v>
      </c>
      <c r="N77" s="16">
        <v>17.170000000000002</v>
      </c>
      <c r="O77" s="16">
        <v>17.14</v>
      </c>
      <c r="P77" s="16">
        <v>17.170000000000002</v>
      </c>
      <c r="Q77" t="s">
        <v>130</v>
      </c>
      <c r="R77" s="16">
        <v>17.309999999999999</v>
      </c>
      <c r="S77" s="16">
        <v>17.309999999999999</v>
      </c>
      <c r="T77" s="16">
        <v>17.23</v>
      </c>
      <c r="U77" s="16">
        <v>17.25</v>
      </c>
      <c r="V77" t="s">
        <v>129</v>
      </c>
      <c r="W77" s="16">
        <v>17.32</v>
      </c>
      <c r="X77" s="16">
        <v>17.32</v>
      </c>
      <c r="Y77" s="16">
        <v>17.32</v>
      </c>
      <c r="Z77" s="16">
        <v>17.32</v>
      </c>
      <c r="AA77" t="s">
        <v>128</v>
      </c>
      <c r="AB77" s="16">
        <v>17.45</v>
      </c>
      <c r="AC77" s="16">
        <v>17.45</v>
      </c>
      <c r="AD77" s="16">
        <v>17.45</v>
      </c>
      <c r="AE77" s="16">
        <v>17.45</v>
      </c>
      <c r="AF77" t="s">
        <v>127</v>
      </c>
      <c r="AG77" s="16">
        <v>17.579999999999998</v>
      </c>
      <c r="AH77" s="16">
        <v>17.579999999999998</v>
      </c>
      <c r="AI77" s="16">
        <v>17.579999999999998</v>
      </c>
      <c r="AJ77" s="16">
        <v>17.579999999999998</v>
      </c>
      <c r="AK77" t="s">
        <v>126</v>
      </c>
      <c r="AL77" s="16">
        <v>17.63</v>
      </c>
      <c r="AM77" s="16">
        <v>17.63</v>
      </c>
      <c r="AN77" s="16">
        <v>17.63</v>
      </c>
      <c r="AO77" s="16">
        <v>17.63</v>
      </c>
      <c r="AP77" t="s">
        <v>125</v>
      </c>
      <c r="AQ77" s="16">
        <v>17.62</v>
      </c>
      <c r="AR77" s="16">
        <v>17.62</v>
      </c>
      <c r="AS77" s="16">
        <v>17.62</v>
      </c>
      <c r="AT77" s="16">
        <v>17.62</v>
      </c>
      <c r="AU77" t="s">
        <v>124</v>
      </c>
      <c r="AV77" s="16">
        <v>17.62</v>
      </c>
      <c r="AW77" s="16">
        <v>17.62</v>
      </c>
      <c r="AX77" s="16">
        <v>17.62</v>
      </c>
      <c r="AY77" s="16">
        <v>17.62</v>
      </c>
      <c r="AZ77" t="s">
        <v>123</v>
      </c>
      <c r="BA77" s="16">
        <v>17.5</v>
      </c>
      <c r="BB77" s="16">
        <v>17.5</v>
      </c>
      <c r="BC77" s="16">
        <v>17.5</v>
      </c>
      <c r="BD77" s="16">
        <v>17.5</v>
      </c>
      <c r="BE77" t="s">
        <v>122</v>
      </c>
      <c r="BF77" s="16">
        <v>17.5</v>
      </c>
      <c r="BG77" s="16">
        <v>17.5</v>
      </c>
      <c r="BH77" s="16">
        <v>17.5</v>
      </c>
      <c r="BI77" s="16">
        <v>17.5</v>
      </c>
      <c r="BJ77" t="s">
        <v>86</v>
      </c>
      <c r="BK77" s="16">
        <v>17.649999999999999</v>
      </c>
      <c r="BL77" s="16">
        <v>17.649999999999999</v>
      </c>
      <c r="BM77" s="16">
        <v>17.649999999999999</v>
      </c>
      <c r="BN77" s="16">
        <v>17.649999999999999</v>
      </c>
    </row>
    <row r="78" spans="1:66" x14ac:dyDescent="0.25">
      <c r="A78" s="17">
        <v>43626</v>
      </c>
      <c r="B78" t="s">
        <v>133</v>
      </c>
      <c r="C78" s="16">
        <v>17.34</v>
      </c>
      <c r="D78" s="16">
        <v>17.46</v>
      </c>
      <c r="E78" s="16">
        <v>17.34</v>
      </c>
      <c r="F78" s="16">
        <v>17.46</v>
      </c>
      <c r="G78" t="s">
        <v>132</v>
      </c>
      <c r="H78" s="16">
        <v>17.16</v>
      </c>
      <c r="I78" s="16">
        <v>17.28</v>
      </c>
      <c r="J78" s="16">
        <v>17.16</v>
      </c>
      <c r="K78" s="16">
        <v>17.25</v>
      </c>
      <c r="L78" t="s">
        <v>131</v>
      </c>
      <c r="M78" s="16">
        <v>17.170000000000002</v>
      </c>
      <c r="N78" s="16">
        <v>17.239999999999998</v>
      </c>
      <c r="O78" s="16">
        <v>17.170000000000002</v>
      </c>
      <c r="P78" s="16">
        <v>17.21</v>
      </c>
      <c r="Q78" t="s">
        <v>130</v>
      </c>
      <c r="R78" s="16">
        <v>17.25</v>
      </c>
      <c r="S78" s="16">
        <v>17.329999999999998</v>
      </c>
      <c r="T78" s="16">
        <v>17.25</v>
      </c>
      <c r="U78" s="16">
        <v>17.329999999999998</v>
      </c>
      <c r="V78" t="s">
        <v>129</v>
      </c>
      <c r="W78" s="16">
        <v>17.32</v>
      </c>
      <c r="X78" s="16">
        <v>17.37</v>
      </c>
      <c r="Y78" s="16">
        <v>17.32</v>
      </c>
      <c r="Z78" s="16">
        <v>17.36</v>
      </c>
      <c r="AA78" t="s">
        <v>128</v>
      </c>
      <c r="AB78" s="16">
        <v>17.45</v>
      </c>
      <c r="AC78" s="16">
        <v>17.5</v>
      </c>
      <c r="AD78" s="16">
        <v>17.45</v>
      </c>
      <c r="AE78" s="16">
        <v>17.5</v>
      </c>
      <c r="AF78" t="s">
        <v>127</v>
      </c>
      <c r="AG78" s="16">
        <v>17.579999999999998</v>
      </c>
      <c r="AH78" s="16">
        <v>17.61</v>
      </c>
      <c r="AI78" s="16">
        <v>17.54</v>
      </c>
      <c r="AJ78" s="16">
        <v>17.57</v>
      </c>
      <c r="AK78" t="s">
        <v>126</v>
      </c>
      <c r="AL78" s="16">
        <v>17.63</v>
      </c>
      <c r="AM78" s="16">
        <v>17.63</v>
      </c>
      <c r="AN78" s="16">
        <v>17.63</v>
      </c>
      <c r="AO78" s="16">
        <v>17.63</v>
      </c>
      <c r="AP78" t="s">
        <v>125</v>
      </c>
      <c r="AQ78" s="16">
        <v>17.62</v>
      </c>
      <c r="AR78" s="16">
        <v>17.62</v>
      </c>
      <c r="AS78" s="16">
        <v>17.62</v>
      </c>
      <c r="AT78" s="16">
        <v>17.62</v>
      </c>
      <c r="AU78" t="s">
        <v>124</v>
      </c>
      <c r="AV78" s="16">
        <v>17.62</v>
      </c>
      <c r="AW78" s="16">
        <v>17.62</v>
      </c>
      <c r="AX78" s="16">
        <v>17.62</v>
      </c>
      <c r="AY78" s="16">
        <v>17.62</v>
      </c>
      <c r="AZ78" t="s">
        <v>123</v>
      </c>
      <c r="BA78" s="16">
        <v>17.5</v>
      </c>
      <c r="BB78" s="16">
        <v>17.5</v>
      </c>
      <c r="BC78" s="16">
        <v>17.5</v>
      </c>
      <c r="BD78" s="16">
        <v>17.5</v>
      </c>
      <c r="BE78" t="s">
        <v>122</v>
      </c>
      <c r="BF78" s="16">
        <v>17.5</v>
      </c>
      <c r="BG78" s="16">
        <v>17.5</v>
      </c>
      <c r="BH78" s="16">
        <v>17.5</v>
      </c>
      <c r="BI78" s="16">
        <v>17.5</v>
      </c>
      <c r="BJ78" t="s">
        <v>86</v>
      </c>
      <c r="BK78" s="16">
        <v>17.649999999999999</v>
      </c>
      <c r="BL78" s="16">
        <v>17.649999999999999</v>
      </c>
      <c r="BM78" s="16">
        <v>17.649999999999999</v>
      </c>
      <c r="BN78" s="16">
        <v>17.649999999999999</v>
      </c>
    </row>
    <row r="79" spans="1:66" x14ac:dyDescent="0.25">
      <c r="A79" s="17">
        <v>43633</v>
      </c>
      <c r="B79" t="s">
        <v>133</v>
      </c>
      <c r="C79" s="16">
        <v>17.440000000000001</v>
      </c>
      <c r="D79" s="16">
        <v>17.440000000000001</v>
      </c>
      <c r="E79" s="16">
        <v>17.149999999999999</v>
      </c>
      <c r="F79" s="16">
        <v>17.21</v>
      </c>
      <c r="G79" t="s">
        <v>132</v>
      </c>
      <c r="H79" s="16">
        <v>17.25</v>
      </c>
      <c r="I79" s="16">
        <v>17.25</v>
      </c>
      <c r="J79" s="16">
        <v>17.079999999999998</v>
      </c>
      <c r="K79" s="16">
        <v>17.18</v>
      </c>
      <c r="L79" t="s">
        <v>131</v>
      </c>
      <c r="M79" s="16">
        <v>17.21</v>
      </c>
      <c r="N79" s="16">
        <v>17.239999999999998</v>
      </c>
      <c r="O79" s="16">
        <v>17.11</v>
      </c>
      <c r="P79" s="16">
        <v>17.21</v>
      </c>
      <c r="Q79" t="s">
        <v>130</v>
      </c>
      <c r="R79" s="16">
        <v>17.329999999999998</v>
      </c>
      <c r="S79" s="16">
        <v>17.329999999999998</v>
      </c>
      <c r="T79" s="16">
        <v>17.22</v>
      </c>
      <c r="U79" s="16">
        <v>17.329999999999998</v>
      </c>
      <c r="V79" t="s">
        <v>129</v>
      </c>
      <c r="W79" s="16">
        <v>17.36</v>
      </c>
      <c r="X79" s="16">
        <v>17.37</v>
      </c>
      <c r="Y79" s="16">
        <v>17.36</v>
      </c>
      <c r="Z79" s="16">
        <v>17.36</v>
      </c>
      <c r="AA79" t="s">
        <v>128</v>
      </c>
      <c r="AB79" s="16">
        <v>17.5</v>
      </c>
      <c r="AC79" s="16">
        <v>17.5</v>
      </c>
      <c r="AD79" s="16">
        <v>17.489999999999998</v>
      </c>
      <c r="AE79" s="16">
        <v>17.5</v>
      </c>
      <c r="AF79" t="s">
        <v>127</v>
      </c>
      <c r="AG79" s="16">
        <v>17.57</v>
      </c>
      <c r="AH79" s="16">
        <v>17.57</v>
      </c>
      <c r="AI79" s="16">
        <v>17.57</v>
      </c>
      <c r="AJ79" s="16">
        <v>17.57</v>
      </c>
      <c r="AK79" t="s">
        <v>126</v>
      </c>
      <c r="AL79" s="16">
        <v>17.63</v>
      </c>
      <c r="AM79" s="16">
        <v>17.63</v>
      </c>
      <c r="AN79" s="16">
        <v>17.63</v>
      </c>
      <c r="AO79" s="16">
        <v>17.63</v>
      </c>
      <c r="AP79" t="s">
        <v>125</v>
      </c>
      <c r="AQ79" s="16">
        <v>17.62</v>
      </c>
      <c r="AR79" s="16">
        <v>17.62</v>
      </c>
      <c r="AS79" s="16">
        <v>17.62</v>
      </c>
      <c r="AT79" s="16">
        <v>17.62</v>
      </c>
      <c r="AU79" t="s">
        <v>124</v>
      </c>
      <c r="AV79" s="16">
        <v>17.62</v>
      </c>
      <c r="AW79" s="16">
        <v>17.62</v>
      </c>
      <c r="AX79" s="16">
        <v>17.62</v>
      </c>
      <c r="AY79" s="16">
        <v>17.62</v>
      </c>
      <c r="AZ79" t="s">
        <v>123</v>
      </c>
      <c r="BA79" s="16">
        <v>17.5</v>
      </c>
      <c r="BB79" s="16">
        <v>17.5</v>
      </c>
      <c r="BC79" s="16">
        <v>17.5</v>
      </c>
      <c r="BD79" s="16">
        <v>17.5</v>
      </c>
      <c r="BE79" t="s">
        <v>122</v>
      </c>
      <c r="BF79" s="16">
        <v>17.5</v>
      </c>
      <c r="BG79" s="16">
        <v>17.5</v>
      </c>
      <c r="BH79" s="16">
        <v>17.5</v>
      </c>
      <c r="BI79" s="16">
        <v>17.5</v>
      </c>
      <c r="BJ79" t="s">
        <v>86</v>
      </c>
      <c r="BK79" s="16">
        <v>17.649999999999999</v>
      </c>
      <c r="BL79" s="16">
        <v>17.649999999999999</v>
      </c>
      <c r="BM79" s="16">
        <v>17.440000000000001</v>
      </c>
      <c r="BN79" s="16">
        <v>17.440000000000001</v>
      </c>
    </row>
    <row r="80" spans="1:66" x14ac:dyDescent="0.25">
      <c r="A80" s="17">
        <v>43640</v>
      </c>
      <c r="B80" t="s">
        <v>133</v>
      </c>
      <c r="C80" s="16">
        <v>17.32</v>
      </c>
      <c r="D80" s="16">
        <v>17.57</v>
      </c>
      <c r="E80" s="16">
        <v>17.32</v>
      </c>
      <c r="F80" s="16">
        <v>17.559999999999999</v>
      </c>
      <c r="G80" t="s">
        <v>132</v>
      </c>
      <c r="H80" s="16">
        <v>17.18</v>
      </c>
      <c r="I80" s="16">
        <v>17.350000000000001</v>
      </c>
      <c r="J80" s="16">
        <v>17.18</v>
      </c>
      <c r="K80" s="16">
        <v>17.350000000000001</v>
      </c>
      <c r="L80" t="s">
        <v>131</v>
      </c>
      <c r="M80" s="16">
        <v>17.16</v>
      </c>
      <c r="N80" s="16">
        <v>17.34</v>
      </c>
      <c r="O80" s="16">
        <v>17.16</v>
      </c>
      <c r="P80" s="16">
        <v>17.329999999999998</v>
      </c>
      <c r="Q80" t="s">
        <v>130</v>
      </c>
      <c r="R80" s="16">
        <v>17.329999999999998</v>
      </c>
      <c r="S80" s="16">
        <v>17.440000000000001</v>
      </c>
      <c r="T80" s="16">
        <v>17.32</v>
      </c>
      <c r="U80" s="16">
        <v>17.440000000000001</v>
      </c>
      <c r="V80" t="s">
        <v>129</v>
      </c>
      <c r="W80" s="16">
        <v>17.36</v>
      </c>
      <c r="X80" s="16">
        <v>17.5</v>
      </c>
      <c r="Y80" s="16">
        <v>17.36</v>
      </c>
      <c r="Z80" s="16">
        <v>17.5</v>
      </c>
      <c r="AA80" t="s">
        <v>128</v>
      </c>
      <c r="AB80" s="16">
        <v>17.5</v>
      </c>
      <c r="AC80" s="16">
        <v>17.59</v>
      </c>
      <c r="AD80" s="16">
        <v>17.5</v>
      </c>
      <c r="AE80" s="16">
        <v>17.59</v>
      </c>
      <c r="AF80" t="s">
        <v>127</v>
      </c>
      <c r="AG80" s="16">
        <v>17.57</v>
      </c>
      <c r="AH80" s="16">
        <v>17.670000000000002</v>
      </c>
      <c r="AI80" s="16">
        <v>17.57</v>
      </c>
      <c r="AJ80" s="16">
        <v>17.670000000000002</v>
      </c>
      <c r="AK80" t="s">
        <v>126</v>
      </c>
      <c r="AL80" s="16">
        <v>17.63</v>
      </c>
      <c r="AM80" s="16">
        <v>17.75</v>
      </c>
      <c r="AN80" s="16">
        <v>17.600000000000001</v>
      </c>
      <c r="AO80" s="16">
        <v>17.75</v>
      </c>
      <c r="AP80" t="s">
        <v>125</v>
      </c>
      <c r="AQ80" s="16">
        <v>17.62</v>
      </c>
      <c r="AR80" s="16">
        <v>17.75</v>
      </c>
      <c r="AS80" s="16">
        <v>17.62</v>
      </c>
      <c r="AT80" s="16">
        <v>17.62</v>
      </c>
      <c r="AU80" t="s">
        <v>124</v>
      </c>
      <c r="AV80" s="16">
        <v>17.62</v>
      </c>
      <c r="AW80" s="16">
        <v>17.75</v>
      </c>
      <c r="AX80" s="16">
        <v>17.62</v>
      </c>
      <c r="AY80" s="16">
        <v>17.75</v>
      </c>
      <c r="AZ80" t="s">
        <v>123</v>
      </c>
      <c r="BA80" s="16">
        <v>17.5</v>
      </c>
      <c r="BB80" s="16">
        <v>17.649999999999999</v>
      </c>
      <c r="BC80" s="16">
        <v>17.5</v>
      </c>
      <c r="BD80" s="16">
        <v>17.559999999999999</v>
      </c>
      <c r="BE80" t="s">
        <v>122</v>
      </c>
      <c r="BF80" s="16">
        <v>17.5</v>
      </c>
      <c r="BG80" s="16">
        <v>17.649999999999999</v>
      </c>
      <c r="BH80" s="16">
        <v>17.5</v>
      </c>
      <c r="BI80" s="16">
        <v>17.5</v>
      </c>
      <c r="BJ80" t="s">
        <v>86</v>
      </c>
      <c r="BK80" s="16">
        <v>17.440000000000001</v>
      </c>
      <c r="BL80" s="16">
        <v>17.440000000000001</v>
      </c>
      <c r="BM80" s="16">
        <v>17.440000000000001</v>
      </c>
      <c r="BN80" s="16">
        <v>17.440000000000001</v>
      </c>
    </row>
    <row r="81" spans="1:66" x14ac:dyDescent="0.25">
      <c r="A81" s="17">
        <v>43647</v>
      </c>
      <c r="B81" t="s">
        <v>133</v>
      </c>
      <c r="C81" s="16">
        <v>17.55</v>
      </c>
      <c r="D81" s="16">
        <v>17.55</v>
      </c>
      <c r="E81" s="16">
        <v>17.43</v>
      </c>
      <c r="F81" s="16">
        <v>17.47</v>
      </c>
      <c r="G81" t="s">
        <v>132</v>
      </c>
      <c r="H81" s="16">
        <v>17.350000000000001</v>
      </c>
      <c r="I81" s="16">
        <v>17.350000000000001</v>
      </c>
      <c r="J81" s="16">
        <v>17.29</v>
      </c>
      <c r="K81" s="16">
        <v>17.350000000000001</v>
      </c>
      <c r="L81" t="s">
        <v>131</v>
      </c>
      <c r="M81" s="16">
        <v>17.329999999999998</v>
      </c>
      <c r="N81" s="16">
        <v>17.329999999999998</v>
      </c>
      <c r="O81" s="16">
        <v>17.329999999999998</v>
      </c>
      <c r="P81" s="16">
        <v>17.329999999999998</v>
      </c>
      <c r="Q81" t="s">
        <v>130</v>
      </c>
      <c r="R81" s="16">
        <v>17.440000000000001</v>
      </c>
      <c r="S81" s="16">
        <v>17.440000000000001</v>
      </c>
      <c r="T81" s="16">
        <v>17.440000000000001</v>
      </c>
      <c r="U81" s="16">
        <v>17.440000000000001</v>
      </c>
      <c r="V81" t="s">
        <v>129</v>
      </c>
      <c r="W81" s="16">
        <v>17.489999999999998</v>
      </c>
      <c r="X81" s="16">
        <v>17.5</v>
      </c>
      <c r="Y81" s="16">
        <v>17.489999999999998</v>
      </c>
      <c r="Z81" s="16">
        <v>17.489999999999998</v>
      </c>
      <c r="AA81" t="s">
        <v>128</v>
      </c>
      <c r="AB81" s="16">
        <v>17.579999999999998</v>
      </c>
      <c r="AC81" s="16">
        <v>17.579999999999998</v>
      </c>
      <c r="AD81" s="16">
        <v>17.579999999999998</v>
      </c>
      <c r="AE81" s="16">
        <v>17.579999999999998</v>
      </c>
      <c r="AF81" t="s">
        <v>127</v>
      </c>
      <c r="AG81" s="16">
        <v>17.670000000000002</v>
      </c>
      <c r="AH81" s="16">
        <v>17.670000000000002</v>
      </c>
      <c r="AI81" s="16">
        <v>17.670000000000002</v>
      </c>
      <c r="AJ81" s="16">
        <v>17.670000000000002</v>
      </c>
      <c r="AK81" t="s">
        <v>126</v>
      </c>
      <c r="AL81" s="16">
        <v>17.75</v>
      </c>
      <c r="AM81" s="16">
        <v>17.75</v>
      </c>
      <c r="AN81" s="16">
        <v>17.75</v>
      </c>
      <c r="AO81" s="16">
        <v>17.75</v>
      </c>
      <c r="AP81" t="s">
        <v>125</v>
      </c>
      <c r="AQ81" s="16">
        <v>17.62</v>
      </c>
      <c r="AR81" s="16">
        <v>17.64</v>
      </c>
      <c r="AS81" s="16">
        <v>17.62</v>
      </c>
      <c r="AT81" s="16">
        <v>17.62</v>
      </c>
      <c r="AU81" t="s">
        <v>124</v>
      </c>
      <c r="AV81" s="16">
        <v>17.75</v>
      </c>
      <c r="AW81" s="16">
        <v>17.75</v>
      </c>
      <c r="AX81" s="16">
        <v>17.75</v>
      </c>
      <c r="AY81" s="16">
        <v>17.75</v>
      </c>
      <c r="AZ81" t="s">
        <v>123</v>
      </c>
      <c r="BA81" s="16">
        <v>17.559999999999999</v>
      </c>
      <c r="BB81" s="16">
        <v>17.559999999999999</v>
      </c>
      <c r="BC81" s="16">
        <v>17.559999999999999</v>
      </c>
      <c r="BD81" s="16">
        <v>17.559999999999999</v>
      </c>
      <c r="BE81" t="s">
        <v>122</v>
      </c>
      <c r="BF81" s="16">
        <v>17.5</v>
      </c>
      <c r="BG81" s="16">
        <v>17.5</v>
      </c>
      <c r="BH81" s="16">
        <v>17.5</v>
      </c>
      <c r="BI81" s="16">
        <v>17.5</v>
      </c>
      <c r="BJ81" t="s">
        <v>86</v>
      </c>
      <c r="BK81" s="16">
        <v>17.440000000000001</v>
      </c>
      <c r="BL81" s="16">
        <v>17.440000000000001</v>
      </c>
      <c r="BM81" s="16">
        <v>17.440000000000001</v>
      </c>
      <c r="BN81" s="16">
        <v>17.440000000000001</v>
      </c>
    </row>
    <row r="82" spans="1:66" x14ac:dyDescent="0.25">
      <c r="A82" s="17">
        <v>43654</v>
      </c>
      <c r="B82" t="s">
        <v>133</v>
      </c>
      <c r="C82" s="16">
        <v>17.3</v>
      </c>
      <c r="D82" s="16">
        <v>17.350000000000001</v>
      </c>
      <c r="E82" s="16">
        <v>17.190000000000001</v>
      </c>
      <c r="F82" s="16">
        <v>17.22</v>
      </c>
      <c r="G82" t="s">
        <v>132</v>
      </c>
      <c r="H82" s="16">
        <v>17.21</v>
      </c>
      <c r="I82" s="16">
        <v>17.21</v>
      </c>
      <c r="J82" s="16">
        <v>17.07</v>
      </c>
      <c r="K82" s="16">
        <v>17.09</v>
      </c>
      <c r="L82" t="s">
        <v>131</v>
      </c>
      <c r="M82" s="16">
        <v>17.23</v>
      </c>
      <c r="N82" s="16">
        <v>17.23</v>
      </c>
      <c r="O82" s="16">
        <v>17.100000000000001</v>
      </c>
      <c r="P82" s="16">
        <v>17.12</v>
      </c>
      <c r="Q82" t="s">
        <v>130</v>
      </c>
      <c r="R82" s="16">
        <v>17.350000000000001</v>
      </c>
      <c r="S82" s="16">
        <v>17.350000000000001</v>
      </c>
      <c r="T82" s="16">
        <v>17.149999999999999</v>
      </c>
      <c r="U82" s="16">
        <v>17.190000000000001</v>
      </c>
      <c r="V82" t="s">
        <v>129</v>
      </c>
      <c r="W82" s="16">
        <v>17.489999999999998</v>
      </c>
      <c r="X82" s="16">
        <v>17.489999999999998</v>
      </c>
      <c r="Y82" s="16">
        <v>17.25</v>
      </c>
      <c r="Z82" s="16">
        <v>17.25</v>
      </c>
      <c r="AA82" t="s">
        <v>128</v>
      </c>
      <c r="AB82" s="16">
        <v>17.579999999999998</v>
      </c>
      <c r="AC82" s="16">
        <v>17.579999999999998</v>
      </c>
      <c r="AD82" s="16">
        <v>17.309999999999999</v>
      </c>
      <c r="AE82" s="16">
        <v>17.329999999999998</v>
      </c>
      <c r="AF82" t="s">
        <v>127</v>
      </c>
      <c r="AG82" s="16">
        <v>17.670000000000002</v>
      </c>
      <c r="AH82" s="16">
        <v>17.670000000000002</v>
      </c>
      <c r="AI82" s="16">
        <v>17.3</v>
      </c>
      <c r="AJ82" s="16">
        <v>17.39</v>
      </c>
      <c r="AK82" t="s">
        <v>126</v>
      </c>
      <c r="AL82" s="16">
        <v>17.739999999999998</v>
      </c>
      <c r="AM82" s="16">
        <v>17.739999999999998</v>
      </c>
      <c r="AN82" s="16">
        <v>17.68</v>
      </c>
      <c r="AO82" s="16">
        <v>17.739999999999998</v>
      </c>
      <c r="AP82" t="s">
        <v>125</v>
      </c>
      <c r="AQ82" s="16">
        <v>17.62</v>
      </c>
      <c r="AR82" s="16">
        <v>17.62</v>
      </c>
      <c r="AS82" s="16">
        <v>17.61</v>
      </c>
      <c r="AT82" s="16">
        <v>17.62</v>
      </c>
      <c r="AU82" t="s">
        <v>124</v>
      </c>
      <c r="AV82" s="16">
        <v>17.75</v>
      </c>
      <c r="AW82" s="16">
        <v>17.75</v>
      </c>
      <c r="AX82" s="16">
        <v>17.649999999999999</v>
      </c>
      <c r="AY82" s="16">
        <v>17.73</v>
      </c>
      <c r="AZ82" t="s">
        <v>123</v>
      </c>
      <c r="BA82" s="16">
        <v>17.559999999999999</v>
      </c>
      <c r="BB82" s="16">
        <v>17.57</v>
      </c>
      <c r="BC82" s="16">
        <v>17.53</v>
      </c>
      <c r="BD82" s="16">
        <v>17.559999999999999</v>
      </c>
      <c r="BE82" t="s">
        <v>122</v>
      </c>
      <c r="BF82" s="16">
        <v>17.5</v>
      </c>
      <c r="BG82" s="16">
        <v>17.559999999999999</v>
      </c>
      <c r="BH82" s="16">
        <v>17.5</v>
      </c>
      <c r="BI82" s="16">
        <v>17.559999999999999</v>
      </c>
      <c r="BJ82" t="s">
        <v>86</v>
      </c>
      <c r="BK82" s="16">
        <v>17.440000000000001</v>
      </c>
      <c r="BL82" s="16">
        <v>17.46</v>
      </c>
      <c r="BM82" s="16">
        <v>17.440000000000001</v>
      </c>
      <c r="BN82" s="16">
        <v>17.45</v>
      </c>
    </row>
    <row r="83" spans="1:66" x14ac:dyDescent="0.25">
      <c r="A83" s="17">
        <v>43661</v>
      </c>
      <c r="B83" t="s">
        <v>133</v>
      </c>
      <c r="C83" s="16">
        <v>17.16</v>
      </c>
      <c r="D83" s="16">
        <v>17.28</v>
      </c>
      <c r="E83" s="16">
        <v>17.14</v>
      </c>
      <c r="F83" s="16">
        <v>17.22</v>
      </c>
      <c r="G83" t="s">
        <v>132</v>
      </c>
      <c r="H83" s="16">
        <v>17.04</v>
      </c>
      <c r="I83" s="16">
        <v>17.12</v>
      </c>
      <c r="J83" s="16">
        <v>16.989999999999998</v>
      </c>
      <c r="K83" s="16">
        <v>17.100000000000001</v>
      </c>
      <c r="L83" t="s">
        <v>131</v>
      </c>
      <c r="M83" s="16">
        <v>17.05</v>
      </c>
      <c r="N83" s="16">
        <v>17.12</v>
      </c>
      <c r="O83" s="16">
        <v>17.04</v>
      </c>
      <c r="P83" s="16">
        <v>17.12</v>
      </c>
      <c r="Q83" t="s">
        <v>130</v>
      </c>
      <c r="R83" s="16">
        <v>17.14</v>
      </c>
      <c r="S83" s="16">
        <v>17.14</v>
      </c>
      <c r="T83" s="16">
        <v>17.14</v>
      </c>
      <c r="U83" s="16">
        <v>17.14</v>
      </c>
      <c r="V83" t="s">
        <v>129</v>
      </c>
      <c r="W83" s="16">
        <v>17.239999999999998</v>
      </c>
      <c r="X83" s="16">
        <v>17.25</v>
      </c>
      <c r="Y83" s="16">
        <v>17.239999999999998</v>
      </c>
      <c r="Z83" s="16">
        <v>17.25</v>
      </c>
      <c r="AA83" t="s">
        <v>128</v>
      </c>
      <c r="AB83" s="16">
        <v>17.329999999999998</v>
      </c>
      <c r="AC83" s="16">
        <v>17.329999999999998</v>
      </c>
      <c r="AD83" s="16">
        <v>17.28</v>
      </c>
      <c r="AE83" s="16">
        <v>17.29</v>
      </c>
      <c r="AF83" t="s">
        <v>127</v>
      </c>
      <c r="AG83" s="16">
        <v>17.39</v>
      </c>
      <c r="AH83" s="16">
        <v>17.39</v>
      </c>
      <c r="AI83" s="16">
        <v>17.39</v>
      </c>
      <c r="AJ83" s="16">
        <v>17.39</v>
      </c>
      <c r="AK83" t="s">
        <v>126</v>
      </c>
      <c r="AL83" s="16">
        <v>17.690000000000001</v>
      </c>
      <c r="AM83" s="16">
        <v>17.690000000000001</v>
      </c>
      <c r="AN83" s="16">
        <v>17.690000000000001</v>
      </c>
      <c r="AO83" s="16">
        <v>17.690000000000001</v>
      </c>
      <c r="AP83" t="s">
        <v>125</v>
      </c>
      <c r="AQ83" s="16">
        <v>17.62</v>
      </c>
      <c r="AR83" s="16">
        <v>17.62</v>
      </c>
      <c r="AS83" s="16">
        <v>17.61</v>
      </c>
      <c r="AT83" s="16">
        <v>17.62</v>
      </c>
      <c r="AU83" t="s">
        <v>124</v>
      </c>
      <c r="AV83" s="16">
        <v>17.72</v>
      </c>
      <c r="AW83" s="16">
        <v>17.72</v>
      </c>
      <c r="AX83" s="16">
        <v>17.72</v>
      </c>
      <c r="AY83" s="16">
        <v>17.72</v>
      </c>
      <c r="AZ83" t="s">
        <v>123</v>
      </c>
      <c r="BA83" s="16">
        <v>17.559999999999999</v>
      </c>
      <c r="BB83" s="16">
        <v>17.559999999999999</v>
      </c>
      <c r="BC83" s="16">
        <v>17.559999999999999</v>
      </c>
      <c r="BD83" s="16">
        <v>17.559999999999999</v>
      </c>
      <c r="BE83" t="s">
        <v>122</v>
      </c>
      <c r="BF83" s="16">
        <v>17.559999999999999</v>
      </c>
      <c r="BG83" s="16">
        <v>17.559999999999999</v>
      </c>
      <c r="BH83" s="16">
        <v>17.55</v>
      </c>
      <c r="BI83" s="16">
        <v>17.559999999999999</v>
      </c>
      <c r="BJ83" t="s">
        <v>86</v>
      </c>
      <c r="BK83" s="16">
        <v>17.45</v>
      </c>
      <c r="BL83" s="16">
        <v>17.45</v>
      </c>
      <c r="BM83" s="16">
        <v>17.45</v>
      </c>
      <c r="BN83" s="16">
        <v>17.45</v>
      </c>
    </row>
    <row r="84" spans="1:66" x14ac:dyDescent="0.25">
      <c r="A84" s="17">
        <v>43668</v>
      </c>
      <c r="B84" t="s">
        <v>133</v>
      </c>
      <c r="C84" s="16">
        <v>17.18</v>
      </c>
      <c r="D84" s="16">
        <v>17.27</v>
      </c>
      <c r="E84" s="16">
        <v>17.149999999999999</v>
      </c>
      <c r="F84" s="16">
        <v>17.25</v>
      </c>
      <c r="G84" t="s">
        <v>132</v>
      </c>
      <c r="H84" s="16">
        <v>17.059999999999999</v>
      </c>
      <c r="I84" s="16">
        <v>17.100000000000001</v>
      </c>
      <c r="J84" s="16">
        <v>16.940000000000001</v>
      </c>
      <c r="K84" s="16">
        <v>17.05</v>
      </c>
      <c r="L84" t="s">
        <v>131</v>
      </c>
      <c r="M84" s="16">
        <v>17.12</v>
      </c>
      <c r="N84" s="16">
        <v>17.14</v>
      </c>
      <c r="O84" s="16">
        <v>17.07</v>
      </c>
      <c r="P84" s="16">
        <v>17.12</v>
      </c>
      <c r="Q84" t="s">
        <v>130</v>
      </c>
      <c r="R84" s="16">
        <v>17.14</v>
      </c>
      <c r="S84" s="16">
        <v>17.23</v>
      </c>
      <c r="T84" s="16">
        <v>17.14</v>
      </c>
      <c r="U84" s="16">
        <v>17.190000000000001</v>
      </c>
      <c r="V84" t="s">
        <v>129</v>
      </c>
      <c r="W84" s="16">
        <v>17.25</v>
      </c>
      <c r="X84" s="16">
        <v>17.28</v>
      </c>
      <c r="Y84" s="16">
        <v>17.23</v>
      </c>
      <c r="Z84" s="16">
        <v>17.25</v>
      </c>
      <c r="AA84" t="s">
        <v>128</v>
      </c>
      <c r="AB84" s="16">
        <v>17.29</v>
      </c>
      <c r="AC84" s="16">
        <v>17.399999999999999</v>
      </c>
      <c r="AD84" s="16">
        <v>17.29</v>
      </c>
      <c r="AE84" s="16">
        <v>17.39</v>
      </c>
      <c r="AF84" t="s">
        <v>127</v>
      </c>
      <c r="AG84" s="16">
        <v>17.39</v>
      </c>
      <c r="AH84" s="16">
        <v>17.52</v>
      </c>
      <c r="AI84" s="16">
        <v>17.39</v>
      </c>
      <c r="AJ84" s="16">
        <v>17.510000000000002</v>
      </c>
      <c r="AK84" t="s">
        <v>126</v>
      </c>
      <c r="AL84" s="16">
        <v>17.690000000000001</v>
      </c>
      <c r="AM84" s="16">
        <v>17.690000000000001</v>
      </c>
      <c r="AN84" s="16">
        <v>17.690000000000001</v>
      </c>
      <c r="AO84" s="16">
        <v>17.690000000000001</v>
      </c>
      <c r="AP84" t="s">
        <v>125</v>
      </c>
      <c r="AQ84" s="16">
        <v>17.62</v>
      </c>
      <c r="AR84" s="16">
        <v>17.670000000000002</v>
      </c>
      <c r="AS84" s="16">
        <v>17.62</v>
      </c>
      <c r="AT84" s="16">
        <v>17.63</v>
      </c>
      <c r="AU84" t="s">
        <v>124</v>
      </c>
      <c r="AV84" s="16">
        <v>17.72</v>
      </c>
      <c r="AW84" s="16">
        <v>17.77</v>
      </c>
      <c r="AX84" s="16">
        <v>17.72</v>
      </c>
      <c r="AY84" s="16">
        <v>17.72</v>
      </c>
      <c r="AZ84" t="s">
        <v>123</v>
      </c>
      <c r="BA84" s="16">
        <v>17.559999999999999</v>
      </c>
      <c r="BB84" s="16">
        <v>17.73</v>
      </c>
      <c r="BC84" s="16">
        <v>17.55</v>
      </c>
      <c r="BD84" s="16">
        <v>17.670000000000002</v>
      </c>
      <c r="BE84" t="s">
        <v>122</v>
      </c>
      <c r="BF84" s="16">
        <v>17.559999999999999</v>
      </c>
      <c r="BG84" s="16">
        <v>17.760000000000002</v>
      </c>
      <c r="BH84" s="16">
        <v>17.559999999999999</v>
      </c>
      <c r="BI84" s="16">
        <v>17.73</v>
      </c>
      <c r="BJ84" t="s">
        <v>86</v>
      </c>
      <c r="BK84" s="16">
        <v>17.45</v>
      </c>
      <c r="BL84" s="16">
        <v>17.760000000000002</v>
      </c>
      <c r="BM84" s="16">
        <v>17.45</v>
      </c>
      <c r="BN84" s="16">
        <v>17.45</v>
      </c>
    </row>
    <row r="85" spans="1:66" x14ac:dyDescent="0.25">
      <c r="A85" s="17">
        <v>43675</v>
      </c>
      <c r="B85" t="s">
        <v>133</v>
      </c>
      <c r="C85" s="16">
        <v>17.2</v>
      </c>
      <c r="D85" s="16">
        <v>17.2</v>
      </c>
      <c r="E85" s="16">
        <v>16.989999999999998</v>
      </c>
      <c r="F85" s="16">
        <v>17.059999999999999</v>
      </c>
      <c r="G85" t="s">
        <v>132</v>
      </c>
      <c r="H85" s="16">
        <v>17.03</v>
      </c>
      <c r="I85" s="16">
        <v>17.03</v>
      </c>
      <c r="J85" s="16">
        <v>16.86</v>
      </c>
      <c r="K85" s="16">
        <v>16.91</v>
      </c>
      <c r="L85" t="s">
        <v>131</v>
      </c>
      <c r="M85" s="16">
        <v>17.12</v>
      </c>
      <c r="N85" s="16">
        <v>17.12</v>
      </c>
      <c r="O85" s="16">
        <v>16.940000000000001</v>
      </c>
      <c r="P85" s="16">
        <v>16.97</v>
      </c>
      <c r="Q85" t="s">
        <v>130</v>
      </c>
      <c r="R85" s="16">
        <v>17.190000000000001</v>
      </c>
      <c r="S85" s="16">
        <v>17.190000000000001</v>
      </c>
      <c r="T85" s="16">
        <v>17.100000000000001</v>
      </c>
      <c r="U85" s="16">
        <v>17.18</v>
      </c>
      <c r="V85" t="s">
        <v>129</v>
      </c>
      <c r="W85" s="16">
        <v>17.25</v>
      </c>
      <c r="X85" s="16">
        <v>17.25</v>
      </c>
      <c r="Y85" s="16">
        <v>17.239999999999998</v>
      </c>
      <c r="Z85" s="16">
        <v>17.25</v>
      </c>
      <c r="AA85" t="s">
        <v>128</v>
      </c>
      <c r="AB85" s="16">
        <v>17.39</v>
      </c>
      <c r="AC85" s="16">
        <v>17.39</v>
      </c>
      <c r="AD85" s="16">
        <v>17.37</v>
      </c>
      <c r="AE85" s="16">
        <v>17.39</v>
      </c>
      <c r="AF85" t="s">
        <v>127</v>
      </c>
      <c r="AG85" s="16">
        <v>17.510000000000002</v>
      </c>
      <c r="AH85" s="16">
        <v>17.510000000000002</v>
      </c>
      <c r="AI85" s="16">
        <v>17.5</v>
      </c>
      <c r="AJ85" s="16">
        <v>17.510000000000002</v>
      </c>
      <c r="AK85" t="s">
        <v>126</v>
      </c>
      <c r="AL85" s="16">
        <v>17.690000000000001</v>
      </c>
      <c r="AM85" s="16">
        <v>17.690000000000001</v>
      </c>
      <c r="AN85" s="16">
        <v>17.690000000000001</v>
      </c>
      <c r="AO85" s="16">
        <v>17.690000000000001</v>
      </c>
      <c r="AP85" t="s">
        <v>125</v>
      </c>
      <c r="AQ85" s="16">
        <v>17.63</v>
      </c>
      <c r="AR85" s="16">
        <v>17.63</v>
      </c>
      <c r="AS85" s="16">
        <v>17.63</v>
      </c>
      <c r="AT85" s="16">
        <v>17.63</v>
      </c>
      <c r="AU85" t="s">
        <v>124</v>
      </c>
      <c r="AV85" s="16">
        <v>17.72</v>
      </c>
      <c r="AW85" s="16">
        <v>17.72</v>
      </c>
      <c r="AX85" s="16">
        <v>17.72</v>
      </c>
      <c r="AY85" s="16">
        <v>17.72</v>
      </c>
      <c r="AZ85" t="s">
        <v>123</v>
      </c>
      <c r="BA85" s="16">
        <v>17.670000000000002</v>
      </c>
      <c r="BB85" s="16">
        <v>17.670000000000002</v>
      </c>
      <c r="BC85" s="16">
        <v>17.670000000000002</v>
      </c>
      <c r="BD85" s="16">
        <v>17.670000000000002</v>
      </c>
      <c r="BE85" t="s">
        <v>122</v>
      </c>
      <c r="BF85" s="16">
        <v>17.73</v>
      </c>
      <c r="BG85" s="16">
        <v>17.73</v>
      </c>
      <c r="BH85" s="16">
        <v>17.73</v>
      </c>
      <c r="BI85" s="16">
        <v>17.73</v>
      </c>
      <c r="BJ85" t="s">
        <v>86</v>
      </c>
      <c r="BK85" s="16">
        <v>17.45</v>
      </c>
      <c r="BL85" s="16">
        <v>17.45</v>
      </c>
      <c r="BM85" s="16">
        <v>17.45</v>
      </c>
      <c r="BN85" s="16">
        <v>17.45</v>
      </c>
    </row>
    <row r="86" spans="1:66" x14ac:dyDescent="0.25">
      <c r="A86" s="17">
        <v>43682</v>
      </c>
      <c r="B86" t="s">
        <v>133</v>
      </c>
      <c r="C86" s="16">
        <v>17.010000000000002</v>
      </c>
      <c r="D86" s="16">
        <v>17.100000000000001</v>
      </c>
      <c r="E86" s="16">
        <v>17</v>
      </c>
      <c r="F86" s="16">
        <v>17.059999999999999</v>
      </c>
      <c r="G86" t="s">
        <v>132</v>
      </c>
      <c r="H86" s="16">
        <v>16.91</v>
      </c>
      <c r="I86" s="16">
        <v>16.95</v>
      </c>
      <c r="J86" s="16">
        <v>16.899999999999999</v>
      </c>
      <c r="K86" s="16">
        <v>16.93</v>
      </c>
      <c r="L86" t="s">
        <v>131</v>
      </c>
      <c r="M86" s="16">
        <v>16.97</v>
      </c>
      <c r="N86" s="16">
        <v>17.04</v>
      </c>
      <c r="O86" s="16">
        <v>16.97</v>
      </c>
      <c r="P86" s="16">
        <v>17.03</v>
      </c>
      <c r="Q86" t="s">
        <v>130</v>
      </c>
      <c r="R86" s="16">
        <v>17.18</v>
      </c>
      <c r="S86" s="16">
        <v>17.18</v>
      </c>
      <c r="T86" s="16">
        <v>17.079999999999998</v>
      </c>
      <c r="U86" s="16">
        <v>17.09</v>
      </c>
      <c r="V86" t="s">
        <v>129</v>
      </c>
      <c r="W86" s="16">
        <v>17.25</v>
      </c>
      <c r="X86" s="16">
        <v>17.260000000000002</v>
      </c>
      <c r="Y86" s="16">
        <v>17.14</v>
      </c>
      <c r="Z86" s="16">
        <v>17.2</v>
      </c>
      <c r="AA86" t="s">
        <v>128</v>
      </c>
      <c r="AB86" s="16">
        <v>17.39</v>
      </c>
      <c r="AC86" s="16">
        <v>17.39</v>
      </c>
      <c r="AD86" s="16">
        <v>17.239999999999998</v>
      </c>
      <c r="AE86" s="16">
        <v>17.27</v>
      </c>
      <c r="AF86" t="s">
        <v>127</v>
      </c>
      <c r="AG86" s="16">
        <v>17.510000000000002</v>
      </c>
      <c r="AH86" s="16">
        <v>17.510000000000002</v>
      </c>
      <c r="AI86" s="16">
        <v>17.329999999999998</v>
      </c>
      <c r="AJ86" s="16">
        <v>17.36</v>
      </c>
      <c r="AK86" t="s">
        <v>126</v>
      </c>
      <c r="AL86" s="16">
        <v>17.690000000000001</v>
      </c>
      <c r="AM86" s="16">
        <v>17.690000000000001</v>
      </c>
      <c r="AN86" s="16">
        <v>17.66</v>
      </c>
      <c r="AO86" s="16">
        <v>17.68</v>
      </c>
      <c r="AP86" t="s">
        <v>125</v>
      </c>
      <c r="AQ86" s="16">
        <v>17.63</v>
      </c>
      <c r="AR86" s="16">
        <v>17.63</v>
      </c>
      <c r="AS86" s="16">
        <v>17.63</v>
      </c>
      <c r="AT86" s="16">
        <v>17.63</v>
      </c>
      <c r="AU86" t="s">
        <v>124</v>
      </c>
      <c r="AV86" s="16">
        <v>17.72</v>
      </c>
      <c r="AW86" s="16">
        <v>17.72</v>
      </c>
      <c r="AX86" s="16">
        <v>17.72</v>
      </c>
      <c r="AY86" s="16">
        <v>17.72</v>
      </c>
      <c r="AZ86" t="s">
        <v>123</v>
      </c>
      <c r="BA86" s="16">
        <v>17.670000000000002</v>
      </c>
      <c r="BB86" s="16">
        <v>17.670000000000002</v>
      </c>
      <c r="BC86" s="16">
        <v>17.670000000000002</v>
      </c>
      <c r="BD86" s="16">
        <v>17.670000000000002</v>
      </c>
      <c r="BE86" t="s">
        <v>122</v>
      </c>
      <c r="BF86" s="16">
        <v>17.73</v>
      </c>
      <c r="BG86" s="16">
        <v>17.73</v>
      </c>
      <c r="BH86" s="16">
        <v>17.55</v>
      </c>
      <c r="BI86" s="16">
        <v>17.63</v>
      </c>
      <c r="BJ86" t="s">
        <v>86</v>
      </c>
      <c r="BK86" s="16">
        <v>17.45</v>
      </c>
      <c r="BL86" s="16">
        <v>17.68</v>
      </c>
      <c r="BM86" s="16">
        <v>17.45</v>
      </c>
      <c r="BN86" s="16">
        <v>17.64</v>
      </c>
    </row>
    <row r="87" spans="1:66" x14ac:dyDescent="0.25">
      <c r="A87" s="17">
        <v>43689</v>
      </c>
      <c r="B87" t="s">
        <v>133</v>
      </c>
      <c r="C87" s="16">
        <v>17.059999999999999</v>
      </c>
      <c r="D87" s="16">
        <v>17.059999999999999</v>
      </c>
      <c r="E87" s="16">
        <v>16.93</v>
      </c>
      <c r="F87" s="16">
        <v>16.97</v>
      </c>
      <c r="G87" t="s">
        <v>132</v>
      </c>
      <c r="H87" s="16">
        <v>16.93</v>
      </c>
      <c r="I87" s="16">
        <v>16.93</v>
      </c>
      <c r="J87" s="16">
        <v>16.86</v>
      </c>
      <c r="K87" s="16">
        <v>16.93</v>
      </c>
      <c r="L87" t="s">
        <v>131</v>
      </c>
      <c r="M87" s="16">
        <v>17.02</v>
      </c>
      <c r="N87" s="16">
        <v>17.02</v>
      </c>
      <c r="O87" s="16">
        <v>16.91</v>
      </c>
      <c r="P87" s="16">
        <v>16.91</v>
      </c>
      <c r="Q87" t="s">
        <v>130</v>
      </c>
      <c r="R87" s="16">
        <v>17.07</v>
      </c>
      <c r="S87" s="16">
        <v>17.079999999999998</v>
      </c>
      <c r="T87" s="16">
        <v>16.93</v>
      </c>
      <c r="U87" s="16">
        <v>16.989999999999998</v>
      </c>
      <c r="V87" t="s">
        <v>129</v>
      </c>
      <c r="W87" s="16">
        <v>17.18</v>
      </c>
      <c r="X87" s="16">
        <v>17.190000000000001</v>
      </c>
      <c r="Y87" s="16">
        <v>17.12</v>
      </c>
      <c r="Z87" s="16">
        <v>17.18</v>
      </c>
      <c r="AA87" t="s">
        <v>128</v>
      </c>
      <c r="AB87" s="16">
        <v>17.27</v>
      </c>
      <c r="AC87" s="16">
        <v>17.29</v>
      </c>
      <c r="AD87" s="16">
        <v>17.27</v>
      </c>
      <c r="AE87" s="16">
        <v>17.27</v>
      </c>
      <c r="AF87" t="s">
        <v>127</v>
      </c>
      <c r="AG87" s="16">
        <v>17.36</v>
      </c>
      <c r="AH87" s="16">
        <v>17.38</v>
      </c>
      <c r="AI87" s="16">
        <v>17.36</v>
      </c>
      <c r="AJ87" s="16">
        <v>17.36</v>
      </c>
      <c r="AK87" t="s">
        <v>126</v>
      </c>
      <c r="AL87" s="16">
        <v>17.57</v>
      </c>
      <c r="AM87" s="16">
        <v>17.57</v>
      </c>
      <c r="AN87" s="16">
        <v>17.52</v>
      </c>
      <c r="AO87" s="16">
        <v>17.54</v>
      </c>
      <c r="AP87" t="s">
        <v>125</v>
      </c>
      <c r="AQ87" s="16">
        <v>17.63</v>
      </c>
      <c r="AR87" s="16">
        <v>17.63</v>
      </c>
      <c r="AS87" s="16">
        <v>17.63</v>
      </c>
      <c r="AT87" s="16">
        <v>17.63</v>
      </c>
      <c r="AU87" t="s">
        <v>124</v>
      </c>
      <c r="AV87" s="16">
        <v>17.72</v>
      </c>
      <c r="AW87" s="16">
        <v>17.72</v>
      </c>
      <c r="AX87" s="16">
        <v>17.690000000000001</v>
      </c>
      <c r="AY87" s="16">
        <v>17.71</v>
      </c>
      <c r="AZ87" t="s">
        <v>123</v>
      </c>
      <c r="BA87" s="16">
        <v>17.670000000000002</v>
      </c>
      <c r="BB87" s="16">
        <v>17.670000000000002</v>
      </c>
      <c r="BC87" s="16">
        <v>17.62</v>
      </c>
      <c r="BD87" s="16">
        <v>17.62</v>
      </c>
      <c r="BE87" t="s">
        <v>122</v>
      </c>
      <c r="BF87" s="16">
        <v>17.63</v>
      </c>
      <c r="BG87" s="16">
        <v>17.63</v>
      </c>
      <c r="BH87" s="16">
        <v>17.63</v>
      </c>
      <c r="BI87" s="16">
        <v>17.63</v>
      </c>
      <c r="BJ87" t="s">
        <v>86</v>
      </c>
      <c r="BK87" s="16">
        <v>17.59</v>
      </c>
      <c r="BL87" s="16">
        <v>17.59</v>
      </c>
      <c r="BM87" s="16">
        <v>17.46</v>
      </c>
      <c r="BN87" s="16">
        <v>17.489999999999998</v>
      </c>
    </row>
    <row r="88" spans="1:66" x14ac:dyDescent="0.25">
      <c r="A88" s="17">
        <v>43696</v>
      </c>
      <c r="B88" t="s">
        <v>133</v>
      </c>
      <c r="C88" s="16">
        <v>16.91</v>
      </c>
      <c r="D88" s="16">
        <v>16.91</v>
      </c>
      <c r="E88" s="16">
        <v>16.61</v>
      </c>
      <c r="F88" s="16">
        <v>16.66</v>
      </c>
      <c r="G88" t="s">
        <v>132</v>
      </c>
      <c r="H88" s="16">
        <v>16.79</v>
      </c>
      <c r="I88" s="16">
        <v>16.79</v>
      </c>
      <c r="J88" s="16">
        <v>16.61</v>
      </c>
      <c r="K88" s="16">
        <v>16.649999999999999</v>
      </c>
      <c r="L88" t="s">
        <v>131</v>
      </c>
      <c r="M88" s="16">
        <v>16.87</v>
      </c>
      <c r="N88" s="16">
        <v>16.87</v>
      </c>
      <c r="O88" s="16">
        <v>16.57</v>
      </c>
      <c r="P88" s="16">
        <v>16.649999999999999</v>
      </c>
      <c r="Q88" t="s">
        <v>130</v>
      </c>
      <c r="R88" s="16">
        <v>16.989999999999998</v>
      </c>
      <c r="S88" s="16">
        <v>16.989999999999998</v>
      </c>
      <c r="T88" s="16">
        <v>16.71</v>
      </c>
      <c r="U88" s="16">
        <v>16.760000000000002</v>
      </c>
      <c r="V88" t="s">
        <v>129</v>
      </c>
      <c r="W88" s="16">
        <v>17.18</v>
      </c>
      <c r="X88" s="16">
        <v>17.18</v>
      </c>
      <c r="Y88" s="16">
        <v>17.02</v>
      </c>
      <c r="Z88" s="16">
        <v>17.079999999999998</v>
      </c>
      <c r="AA88" t="s">
        <v>128</v>
      </c>
      <c r="AB88" s="16">
        <v>17.27</v>
      </c>
      <c r="AC88" s="16">
        <v>17.27</v>
      </c>
      <c r="AD88" s="16">
        <v>17.13</v>
      </c>
      <c r="AE88" s="16">
        <v>17.21</v>
      </c>
      <c r="AF88" t="s">
        <v>127</v>
      </c>
      <c r="AG88" s="16">
        <v>17.36</v>
      </c>
      <c r="AH88" s="16">
        <v>17.36</v>
      </c>
      <c r="AI88" s="16">
        <v>17.29</v>
      </c>
      <c r="AJ88" s="16">
        <v>17.3</v>
      </c>
      <c r="AK88" t="s">
        <v>126</v>
      </c>
      <c r="AL88" s="16">
        <v>17.45</v>
      </c>
      <c r="AM88" s="16">
        <v>17.46</v>
      </c>
      <c r="AN88" s="16">
        <v>17.29</v>
      </c>
      <c r="AO88" s="16">
        <v>17.329999999999998</v>
      </c>
      <c r="AP88" t="s">
        <v>125</v>
      </c>
      <c r="AQ88" s="16">
        <v>17.63</v>
      </c>
      <c r="AR88" s="16">
        <v>17.63</v>
      </c>
      <c r="AS88" s="16">
        <v>17.350000000000001</v>
      </c>
      <c r="AT88" s="16">
        <v>17.399999999999999</v>
      </c>
      <c r="AU88" t="s">
        <v>124</v>
      </c>
      <c r="AV88" s="16">
        <v>17.71</v>
      </c>
      <c r="AW88" s="16">
        <v>17.71</v>
      </c>
      <c r="AX88" s="16">
        <v>17.47</v>
      </c>
      <c r="AY88" s="16">
        <v>17.48</v>
      </c>
      <c r="AZ88" t="s">
        <v>123</v>
      </c>
      <c r="BA88" s="16">
        <v>17.62</v>
      </c>
      <c r="BB88" s="16">
        <v>17.62</v>
      </c>
      <c r="BC88" s="16">
        <v>17.61</v>
      </c>
      <c r="BD88" s="16">
        <v>17.62</v>
      </c>
      <c r="BE88" t="s">
        <v>122</v>
      </c>
      <c r="BF88" s="16">
        <v>17.57</v>
      </c>
      <c r="BG88" s="16">
        <v>17.57</v>
      </c>
      <c r="BH88" s="16">
        <v>17.5</v>
      </c>
      <c r="BI88" s="16">
        <v>17.55</v>
      </c>
      <c r="BJ88" t="s">
        <v>86</v>
      </c>
      <c r="BK88" s="16">
        <v>17.489999999999998</v>
      </c>
      <c r="BL88" s="16">
        <v>17.489999999999998</v>
      </c>
      <c r="BM88" s="16">
        <v>17.39</v>
      </c>
      <c r="BN88" s="16">
        <v>17.48</v>
      </c>
    </row>
    <row r="89" spans="1:66" x14ac:dyDescent="0.25">
      <c r="A89" s="17">
        <v>43703</v>
      </c>
      <c r="B89" t="s">
        <v>133</v>
      </c>
      <c r="C89" s="16">
        <v>16.399999999999999</v>
      </c>
      <c r="D89" s="16">
        <v>16.649999999999999</v>
      </c>
      <c r="E89" s="16">
        <v>16.399999999999999</v>
      </c>
      <c r="F89" s="16">
        <v>16.64</v>
      </c>
      <c r="G89" t="s">
        <v>132</v>
      </c>
      <c r="H89" s="16">
        <v>16.5</v>
      </c>
      <c r="I89" s="16">
        <v>16.61</v>
      </c>
      <c r="J89" s="16">
        <v>16.5</v>
      </c>
      <c r="K89" s="16">
        <v>16.61</v>
      </c>
      <c r="L89" t="s">
        <v>131</v>
      </c>
      <c r="M89" s="16">
        <v>16.649999999999999</v>
      </c>
      <c r="N89" s="16">
        <v>16.739999999999998</v>
      </c>
      <c r="O89" s="16">
        <v>16.64</v>
      </c>
      <c r="P89" s="16">
        <v>16.739999999999998</v>
      </c>
      <c r="Q89" t="s">
        <v>130</v>
      </c>
      <c r="R89" s="16">
        <v>16.66</v>
      </c>
      <c r="S89" s="16">
        <v>16.899999999999999</v>
      </c>
      <c r="T89" s="16">
        <v>16.66</v>
      </c>
      <c r="U89" s="16">
        <v>16.899999999999999</v>
      </c>
      <c r="V89" t="s">
        <v>129</v>
      </c>
      <c r="W89" s="16">
        <v>17</v>
      </c>
      <c r="X89" s="16">
        <v>17.010000000000002</v>
      </c>
      <c r="Y89" s="16">
        <v>17</v>
      </c>
      <c r="Z89" s="16">
        <v>17</v>
      </c>
      <c r="AA89" t="s">
        <v>128</v>
      </c>
      <c r="AB89" s="16">
        <v>17.149999999999999</v>
      </c>
      <c r="AC89" s="16">
        <v>17.2</v>
      </c>
      <c r="AD89" s="16">
        <v>17.149999999999999</v>
      </c>
      <c r="AE89" s="16">
        <v>17.2</v>
      </c>
      <c r="AF89" t="s">
        <v>127</v>
      </c>
      <c r="AG89" s="16">
        <v>17.149999999999999</v>
      </c>
      <c r="AH89" s="16">
        <v>17.27</v>
      </c>
      <c r="AI89" s="16">
        <v>17.149999999999999</v>
      </c>
      <c r="AJ89" s="16">
        <v>17.22</v>
      </c>
      <c r="AK89" t="s">
        <v>126</v>
      </c>
      <c r="AL89" s="16">
        <v>17.309999999999999</v>
      </c>
      <c r="AM89" s="16">
        <v>17.440000000000001</v>
      </c>
      <c r="AN89" s="16">
        <v>17.309999999999999</v>
      </c>
      <c r="AO89" s="16">
        <v>17.399999999999999</v>
      </c>
      <c r="AP89" t="s">
        <v>125</v>
      </c>
      <c r="AQ89" s="16">
        <v>17.399999999999999</v>
      </c>
      <c r="AR89" s="16">
        <v>17.53</v>
      </c>
      <c r="AS89" s="16">
        <v>17.350000000000001</v>
      </c>
      <c r="AT89" s="16">
        <v>17.52</v>
      </c>
      <c r="AU89" t="s">
        <v>124</v>
      </c>
      <c r="AV89" s="16">
        <v>17.47</v>
      </c>
      <c r="AW89" s="16">
        <v>17.62</v>
      </c>
      <c r="AX89" s="16">
        <v>17.47</v>
      </c>
      <c r="AY89" s="16">
        <v>17.54</v>
      </c>
      <c r="AZ89" t="s">
        <v>123</v>
      </c>
      <c r="BA89" s="16">
        <v>17.61</v>
      </c>
      <c r="BB89" s="16">
        <v>17.62</v>
      </c>
      <c r="BC89" s="16">
        <v>17.61</v>
      </c>
      <c r="BD89" s="16">
        <v>17.62</v>
      </c>
      <c r="BE89" t="s">
        <v>122</v>
      </c>
      <c r="BF89" s="16">
        <v>17.55</v>
      </c>
      <c r="BG89" s="16">
        <v>17.55</v>
      </c>
      <c r="BH89" s="16">
        <v>17.5</v>
      </c>
      <c r="BI89" s="16">
        <v>17.55</v>
      </c>
      <c r="BJ89" t="s">
        <v>86</v>
      </c>
      <c r="BK89" s="16">
        <v>17.48</v>
      </c>
      <c r="BL89" s="16">
        <v>17.510000000000002</v>
      </c>
      <c r="BM89" s="16">
        <v>17.43</v>
      </c>
      <c r="BN89" s="16">
        <v>17.47</v>
      </c>
    </row>
    <row r="90" spans="1:66" x14ac:dyDescent="0.25">
      <c r="A90" s="17">
        <v>43710</v>
      </c>
      <c r="B90" t="s">
        <v>133</v>
      </c>
      <c r="C90" s="16">
        <v>16.61</v>
      </c>
      <c r="D90" s="16">
        <v>16.66</v>
      </c>
      <c r="E90" s="16">
        <v>16.48</v>
      </c>
      <c r="F90" s="16">
        <v>16.52</v>
      </c>
      <c r="G90" t="s">
        <v>132</v>
      </c>
      <c r="H90" s="16">
        <v>16.649999999999999</v>
      </c>
      <c r="I90" s="16">
        <v>16.670000000000002</v>
      </c>
      <c r="J90" s="16">
        <v>16.55</v>
      </c>
      <c r="K90" s="16">
        <v>16.579999999999998</v>
      </c>
      <c r="L90" t="s">
        <v>131</v>
      </c>
      <c r="M90" s="16">
        <v>16.739999999999998</v>
      </c>
      <c r="N90" s="16">
        <v>16.77</v>
      </c>
      <c r="O90" s="16">
        <v>16.7</v>
      </c>
      <c r="P90" s="16">
        <v>16.72</v>
      </c>
      <c r="Q90" t="s">
        <v>130</v>
      </c>
      <c r="R90" s="16">
        <v>16.97</v>
      </c>
      <c r="S90" s="16">
        <v>16.97</v>
      </c>
      <c r="T90" s="16">
        <v>16.809999999999999</v>
      </c>
      <c r="U90" s="16">
        <v>16.809999999999999</v>
      </c>
      <c r="V90" t="s">
        <v>129</v>
      </c>
      <c r="W90" s="16">
        <v>17.079999999999998</v>
      </c>
      <c r="X90" s="16">
        <v>17.079999999999998</v>
      </c>
      <c r="Y90" s="16">
        <v>16.940000000000001</v>
      </c>
      <c r="Z90" s="16">
        <v>16.95</v>
      </c>
      <c r="AA90" t="s">
        <v>128</v>
      </c>
      <c r="AB90" s="16">
        <v>17.2</v>
      </c>
      <c r="AC90" s="16">
        <v>17.2</v>
      </c>
      <c r="AD90" s="16">
        <v>17.170000000000002</v>
      </c>
      <c r="AE90" s="16">
        <v>17.18</v>
      </c>
      <c r="AF90" t="s">
        <v>127</v>
      </c>
      <c r="AG90" s="16">
        <v>17.329999999999998</v>
      </c>
      <c r="AH90" s="16">
        <v>17.36</v>
      </c>
      <c r="AI90" s="16">
        <v>17.29</v>
      </c>
      <c r="AJ90" s="16">
        <v>17.309999999999999</v>
      </c>
      <c r="AK90" t="s">
        <v>126</v>
      </c>
      <c r="AL90" s="16">
        <v>17.43</v>
      </c>
      <c r="AM90" s="16">
        <v>17.45</v>
      </c>
      <c r="AN90" s="16">
        <v>17.420000000000002</v>
      </c>
      <c r="AO90" s="16">
        <v>17.43</v>
      </c>
      <c r="AP90" t="s">
        <v>125</v>
      </c>
      <c r="AQ90" s="16">
        <v>17.52</v>
      </c>
      <c r="AR90" s="16">
        <v>17.52</v>
      </c>
      <c r="AS90" s="16">
        <v>17.47</v>
      </c>
      <c r="AT90" s="16">
        <v>17.47</v>
      </c>
      <c r="AU90" t="s">
        <v>124</v>
      </c>
      <c r="AV90" s="16">
        <v>17.59</v>
      </c>
      <c r="AW90" s="16">
        <v>17.61</v>
      </c>
      <c r="AX90" s="16">
        <v>17.59</v>
      </c>
      <c r="AY90" s="16">
        <v>17.59</v>
      </c>
      <c r="AZ90" t="s">
        <v>123</v>
      </c>
      <c r="BA90" s="16">
        <v>17.62</v>
      </c>
      <c r="BB90" s="16">
        <v>17.62</v>
      </c>
      <c r="BC90" s="16">
        <v>17.61</v>
      </c>
      <c r="BD90" s="16">
        <v>17.61</v>
      </c>
      <c r="BE90" t="s">
        <v>122</v>
      </c>
      <c r="BF90" s="16">
        <v>17.579999999999998</v>
      </c>
      <c r="BG90" s="16">
        <v>17.579999999999998</v>
      </c>
      <c r="BH90" s="16">
        <v>17.54</v>
      </c>
      <c r="BI90" s="16">
        <v>17.54</v>
      </c>
      <c r="BJ90" t="s">
        <v>86</v>
      </c>
      <c r="BK90" s="16">
        <v>17.43</v>
      </c>
      <c r="BL90" s="16">
        <v>17.43</v>
      </c>
      <c r="BM90" s="16">
        <v>17.43</v>
      </c>
      <c r="BN90" s="16">
        <v>17.43</v>
      </c>
    </row>
    <row r="91" spans="1:66" x14ac:dyDescent="0.25">
      <c r="A91" s="17">
        <v>43717</v>
      </c>
      <c r="B91" t="s">
        <v>133</v>
      </c>
      <c r="C91" s="16">
        <v>16.46</v>
      </c>
      <c r="D91" s="16">
        <v>16.78</v>
      </c>
      <c r="E91" s="16">
        <v>16.43</v>
      </c>
      <c r="F91" s="16">
        <v>16.77</v>
      </c>
      <c r="G91" t="s">
        <v>132</v>
      </c>
      <c r="H91" s="16">
        <v>16.57</v>
      </c>
      <c r="I91" s="16">
        <v>16.78</v>
      </c>
      <c r="J91" s="16">
        <v>16.53</v>
      </c>
      <c r="K91" s="16">
        <v>16.78</v>
      </c>
      <c r="L91" t="s">
        <v>131</v>
      </c>
      <c r="M91" s="16">
        <v>16.649999999999999</v>
      </c>
      <c r="N91" s="16">
        <v>16.850000000000001</v>
      </c>
      <c r="O91" s="16">
        <v>16.649999999999999</v>
      </c>
      <c r="P91" s="16">
        <v>16.829999999999998</v>
      </c>
      <c r="Q91" t="s">
        <v>130</v>
      </c>
      <c r="R91" s="16">
        <v>16.809999999999999</v>
      </c>
      <c r="S91" s="16">
        <v>16.97</v>
      </c>
      <c r="T91" s="16">
        <v>16.809999999999999</v>
      </c>
      <c r="U91" s="16">
        <v>16.96</v>
      </c>
      <c r="V91" t="s">
        <v>129</v>
      </c>
      <c r="W91" s="16">
        <v>16.95</v>
      </c>
      <c r="X91" s="16">
        <v>17.11</v>
      </c>
      <c r="Y91" s="16">
        <v>16.95</v>
      </c>
      <c r="Z91" s="16">
        <v>17.07</v>
      </c>
      <c r="AA91" t="s">
        <v>128</v>
      </c>
      <c r="AB91" s="16">
        <v>17.170000000000002</v>
      </c>
      <c r="AC91" s="16">
        <v>17.27</v>
      </c>
      <c r="AD91" s="16">
        <v>17.14</v>
      </c>
      <c r="AE91" s="16">
        <v>17.27</v>
      </c>
      <c r="AF91" t="s">
        <v>127</v>
      </c>
      <c r="AG91" s="16">
        <v>17.28</v>
      </c>
      <c r="AH91" s="16">
        <v>17.309999999999999</v>
      </c>
      <c r="AI91" s="16">
        <v>17.27</v>
      </c>
      <c r="AJ91" s="16">
        <v>17.28</v>
      </c>
      <c r="AK91" t="s">
        <v>126</v>
      </c>
      <c r="AL91" s="16">
        <v>17.43</v>
      </c>
      <c r="AM91" s="16">
        <v>17.43</v>
      </c>
      <c r="AN91" s="16">
        <v>17.43</v>
      </c>
      <c r="AO91" s="16">
        <v>17.43</v>
      </c>
      <c r="AP91" t="s">
        <v>125</v>
      </c>
      <c r="AQ91" s="16">
        <v>17.47</v>
      </c>
      <c r="AR91" s="16">
        <v>17.510000000000002</v>
      </c>
      <c r="AS91" s="16">
        <v>17.47</v>
      </c>
      <c r="AT91" s="16">
        <v>17.510000000000002</v>
      </c>
      <c r="AU91" t="s">
        <v>124</v>
      </c>
      <c r="AV91" s="16">
        <v>17.59</v>
      </c>
      <c r="AW91" s="16">
        <v>17.59</v>
      </c>
      <c r="AX91" s="16">
        <v>17.59</v>
      </c>
      <c r="AY91" s="16">
        <v>17.59</v>
      </c>
      <c r="AZ91" t="s">
        <v>123</v>
      </c>
      <c r="BA91" s="16">
        <v>17.55</v>
      </c>
      <c r="BB91" s="16">
        <v>17.61</v>
      </c>
      <c r="BC91" s="16">
        <v>17.55</v>
      </c>
      <c r="BD91" s="16">
        <v>17.61</v>
      </c>
      <c r="BE91" t="s">
        <v>122</v>
      </c>
      <c r="BF91" s="16">
        <v>17.5</v>
      </c>
      <c r="BG91" s="16">
        <v>17.54</v>
      </c>
      <c r="BH91" s="16">
        <v>17.5</v>
      </c>
      <c r="BI91" s="16">
        <v>17.54</v>
      </c>
      <c r="BJ91" t="s">
        <v>86</v>
      </c>
      <c r="BK91" s="16">
        <v>17.399999999999999</v>
      </c>
      <c r="BL91" s="16">
        <v>17.52</v>
      </c>
      <c r="BM91" s="16">
        <v>17.399999999999999</v>
      </c>
      <c r="BN91" s="16">
        <v>17.52</v>
      </c>
    </row>
    <row r="92" spans="1:66" x14ac:dyDescent="0.25">
      <c r="A92" s="17">
        <v>43724</v>
      </c>
      <c r="B92" t="s">
        <v>133</v>
      </c>
      <c r="C92" s="16">
        <v>16.8</v>
      </c>
      <c r="D92" s="16">
        <v>16.88</v>
      </c>
      <c r="E92" s="16">
        <v>16.59</v>
      </c>
      <c r="F92" s="16">
        <v>16.690000000000001</v>
      </c>
      <c r="G92" t="s">
        <v>132</v>
      </c>
      <c r="H92" s="16">
        <v>16.82</v>
      </c>
      <c r="I92" s="16">
        <v>16.940000000000001</v>
      </c>
      <c r="J92" s="16">
        <v>16.739999999999998</v>
      </c>
      <c r="K92" s="16">
        <v>16.899999999999999</v>
      </c>
      <c r="L92" t="s">
        <v>131</v>
      </c>
      <c r="M92" s="16">
        <v>16.850000000000001</v>
      </c>
      <c r="N92" s="16">
        <v>17.04</v>
      </c>
      <c r="O92" s="16">
        <v>16.79</v>
      </c>
      <c r="P92" s="16">
        <v>17</v>
      </c>
      <c r="Q92" t="s">
        <v>130</v>
      </c>
      <c r="R92" s="16">
        <v>17.010000000000002</v>
      </c>
      <c r="S92" s="16">
        <v>17.25</v>
      </c>
      <c r="T92" s="16">
        <v>17</v>
      </c>
      <c r="U92" s="16">
        <v>17.190000000000001</v>
      </c>
      <c r="V92" t="s">
        <v>129</v>
      </c>
      <c r="W92" s="16">
        <v>17.079999999999998</v>
      </c>
      <c r="X92" s="16">
        <v>17.39</v>
      </c>
      <c r="Y92" s="16">
        <v>17.079999999999998</v>
      </c>
      <c r="Z92" s="16">
        <v>17.38</v>
      </c>
      <c r="AA92" t="s">
        <v>128</v>
      </c>
      <c r="AB92" s="16">
        <v>17.27</v>
      </c>
      <c r="AC92" s="16">
        <v>17.510000000000002</v>
      </c>
      <c r="AD92" s="16">
        <v>17.27</v>
      </c>
      <c r="AE92" s="16">
        <v>17.510000000000002</v>
      </c>
      <c r="AF92" t="s">
        <v>127</v>
      </c>
      <c r="AG92" s="16">
        <v>17.329999999999998</v>
      </c>
      <c r="AH92" s="16">
        <v>17.62</v>
      </c>
      <c r="AI92" s="16">
        <v>17.329999999999998</v>
      </c>
      <c r="AJ92" s="16">
        <v>17.62</v>
      </c>
      <c r="AK92" t="s">
        <v>126</v>
      </c>
      <c r="AL92" s="16">
        <v>17.399999999999999</v>
      </c>
      <c r="AM92" s="16">
        <v>17.690000000000001</v>
      </c>
      <c r="AN92" s="16">
        <v>17.399999999999999</v>
      </c>
      <c r="AO92" s="16">
        <v>17.690000000000001</v>
      </c>
      <c r="AP92" t="s">
        <v>125</v>
      </c>
      <c r="AQ92" s="16">
        <v>17.489999999999998</v>
      </c>
      <c r="AR92" s="16">
        <v>17.75</v>
      </c>
      <c r="AS92" s="16">
        <v>17.489999999999998</v>
      </c>
      <c r="AT92" s="16">
        <v>17.75</v>
      </c>
      <c r="AU92" t="s">
        <v>124</v>
      </c>
      <c r="AV92" s="16">
        <v>17.54</v>
      </c>
      <c r="AW92" s="16">
        <v>17.84</v>
      </c>
      <c r="AX92" s="16">
        <v>17.54</v>
      </c>
      <c r="AY92" s="16">
        <v>17.84</v>
      </c>
      <c r="AZ92" t="s">
        <v>123</v>
      </c>
      <c r="BA92" s="16">
        <v>17.510000000000002</v>
      </c>
      <c r="BB92" s="16">
        <v>17.829999999999998</v>
      </c>
      <c r="BC92" s="16">
        <v>17.510000000000002</v>
      </c>
      <c r="BD92" s="16">
        <v>17.829999999999998</v>
      </c>
      <c r="BE92" t="s">
        <v>122</v>
      </c>
      <c r="BF92" s="16">
        <v>17.45</v>
      </c>
      <c r="BG92" s="16">
        <v>17.78</v>
      </c>
      <c r="BH92" s="16">
        <v>17.45</v>
      </c>
      <c r="BI92" s="16">
        <v>17.760000000000002</v>
      </c>
      <c r="BJ92" t="s">
        <v>86</v>
      </c>
      <c r="BK92" s="16">
        <v>17.48</v>
      </c>
      <c r="BL92" s="16">
        <v>17.63</v>
      </c>
      <c r="BM92" s="16">
        <v>17.48</v>
      </c>
      <c r="BN92" s="16">
        <v>17.63</v>
      </c>
    </row>
    <row r="93" spans="1:66" x14ac:dyDescent="0.25">
      <c r="A93" s="17">
        <v>43731</v>
      </c>
      <c r="B93" t="s">
        <v>133</v>
      </c>
      <c r="C93" s="16">
        <v>16.690000000000001</v>
      </c>
      <c r="D93" s="16">
        <v>16.82</v>
      </c>
      <c r="E93" s="16">
        <v>16.649999999999999</v>
      </c>
      <c r="F93" s="16">
        <v>16.7</v>
      </c>
      <c r="G93" t="s">
        <v>132</v>
      </c>
      <c r="H93" s="16">
        <v>16.8</v>
      </c>
      <c r="I93" s="16">
        <v>16.97</v>
      </c>
      <c r="J93" s="16">
        <v>16.8</v>
      </c>
      <c r="K93" s="16">
        <v>16.84</v>
      </c>
      <c r="L93" t="s">
        <v>131</v>
      </c>
      <c r="M93" s="16">
        <v>17</v>
      </c>
      <c r="N93" s="16">
        <v>17.09</v>
      </c>
      <c r="O93" s="16">
        <v>16.989999999999998</v>
      </c>
      <c r="P93" s="16">
        <v>17</v>
      </c>
      <c r="Q93" t="s">
        <v>130</v>
      </c>
      <c r="R93" s="16">
        <v>17.23</v>
      </c>
      <c r="S93" s="16">
        <v>17.29</v>
      </c>
      <c r="T93" s="16">
        <v>17.13</v>
      </c>
      <c r="U93" s="16">
        <v>17.149999999999999</v>
      </c>
      <c r="V93" t="s">
        <v>129</v>
      </c>
      <c r="W93" s="16">
        <v>17.41</v>
      </c>
      <c r="X93" s="16">
        <v>17.440000000000001</v>
      </c>
      <c r="Y93" s="16">
        <v>17.329999999999998</v>
      </c>
      <c r="Z93" s="16">
        <v>17.34</v>
      </c>
      <c r="AA93" t="s">
        <v>128</v>
      </c>
      <c r="AB93" s="16">
        <v>17.510000000000002</v>
      </c>
      <c r="AC93" s="16">
        <v>17.55</v>
      </c>
      <c r="AD93" s="16">
        <v>17.41</v>
      </c>
      <c r="AE93" s="16">
        <v>17.420000000000002</v>
      </c>
      <c r="AF93" t="s">
        <v>127</v>
      </c>
      <c r="AG93" s="16">
        <v>17.62</v>
      </c>
      <c r="AH93" s="16">
        <v>17.649999999999999</v>
      </c>
      <c r="AI93" s="16">
        <v>17.53</v>
      </c>
      <c r="AJ93" s="16">
        <v>17.54</v>
      </c>
      <c r="AK93" t="s">
        <v>126</v>
      </c>
      <c r="AL93" s="16">
        <v>17.690000000000001</v>
      </c>
      <c r="AM93" s="16">
        <v>17.71</v>
      </c>
      <c r="AN93" s="16">
        <v>17.690000000000001</v>
      </c>
      <c r="AO93" s="16">
        <v>17.690000000000001</v>
      </c>
      <c r="AP93" t="s">
        <v>125</v>
      </c>
      <c r="AQ93" s="16">
        <v>17.75</v>
      </c>
      <c r="AR93" s="16">
        <v>17.809999999999999</v>
      </c>
      <c r="AS93" s="16">
        <v>17.75</v>
      </c>
      <c r="AT93" s="16">
        <v>17.75</v>
      </c>
      <c r="AU93" t="s">
        <v>124</v>
      </c>
      <c r="AV93" s="16">
        <v>17.84</v>
      </c>
      <c r="AW93" s="16">
        <v>17.91</v>
      </c>
      <c r="AX93" s="16">
        <v>17.84</v>
      </c>
      <c r="AY93" s="16">
        <v>17.84</v>
      </c>
      <c r="AZ93" t="s">
        <v>123</v>
      </c>
      <c r="BA93" s="16">
        <v>17.829999999999998</v>
      </c>
      <c r="BB93" s="16">
        <v>17.829999999999998</v>
      </c>
      <c r="BC93" s="16">
        <v>17.829999999999998</v>
      </c>
      <c r="BD93" s="16">
        <v>17.829999999999998</v>
      </c>
      <c r="BE93" t="s">
        <v>122</v>
      </c>
      <c r="BF93" s="16">
        <v>17.760000000000002</v>
      </c>
      <c r="BG93" s="16">
        <v>17.78</v>
      </c>
      <c r="BH93" s="16">
        <v>17.760000000000002</v>
      </c>
      <c r="BI93" s="16">
        <v>17.760000000000002</v>
      </c>
      <c r="BJ93" t="s">
        <v>86</v>
      </c>
      <c r="BK93" s="16">
        <v>17.63</v>
      </c>
      <c r="BL93" s="16">
        <v>17.7</v>
      </c>
      <c r="BM93" s="16">
        <v>17.63</v>
      </c>
      <c r="BN93" s="16">
        <v>17.7</v>
      </c>
    </row>
    <row r="94" spans="1:66" x14ac:dyDescent="0.25">
      <c r="A94" s="17">
        <v>43738</v>
      </c>
      <c r="B94" t="s">
        <v>133</v>
      </c>
      <c r="C94" s="16">
        <v>16.760000000000002</v>
      </c>
      <c r="D94" s="16">
        <v>16.89</v>
      </c>
      <c r="E94" s="16">
        <v>16.739999999999998</v>
      </c>
      <c r="F94" s="16">
        <v>16.829999999999998</v>
      </c>
      <c r="G94" t="s">
        <v>132</v>
      </c>
      <c r="H94" s="16">
        <v>16.850000000000001</v>
      </c>
      <c r="I94" s="16">
        <v>17</v>
      </c>
      <c r="J94" s="16">
        <v>16.850000000000001</v>
      </c>
      <c r="K94" s="16">
        <v>16.940000000000001</v>
      </c>
      <c r="L94" t="s">
        <v>131</v>
      </c>
      <c r="M94" s="16">
        <v>17</v>
      </c>
      <c r="N94" s="16">
        <v>17.14</v>
      </c>
      <c r="O94" s="16">
        <v>17</v>
      </c>
      <c r="P94" s="16">
        <v>17.079999999999998</v>
      </c>
      <c r="Q94" t="s">
        <v>130</v>
      </c>
      <c r="R94" s="16">
        <v>17.149999999999999</v>
      </c>
      <c r="S94" s="16">
        <v>17.29</v>
      </c>
      <c r="T94" s="16">
        <v>17.149999999999999</v>
      </c>
      <c r="U94" s="16">
        <v>17.28</v>
      </c>
      <c r="V94" t="s">
        <v>129</v>
      </c>
      <c r="W94" s="16">
        <v>17.34</v>
      </c>
      <c r="X94" s="16">
        <v>17.43</v>
      </c>
      <c r="Y94" s="16">
        <v>17.34</v>
      </c>
      <c r="Z94" s="16">
        <v>17.38</v>
      </c>
      <c r="AA94" t="s">
        <v>128</v>
      </c>
      <c r="AB94" s="16">
        <v>17.420000000000002</v>
      </c>
      <c r="AC94" s="16">
        <v>17.54</v>
      </c>
      <c r="AD94" s="16">
        <v>17.420000000000002</v>
      </c>
      <c r="AE94" s="16">
        <v>17.52</v>
      </c>
      <c r="AF94" t="s">
        <v>127</v>
      </c>
      <c r="AG94" s="16">
        <v>17.54</v>
      </c>
      <c r="AH94" s="16">
        <v>17.62</v>
      </c>
      <c r="AI94" s="16">
        <v>17.54</v>
      </c>
      <c r="AJ94" s="16">
        <v>17.600000000000001</v>
      </c>
      <c r="AK94" t="s">
        <v>126</v>
      </c>
      <c r="AL94" s="16">
        <v>17.690000000000001</v>
      </c>
      <c r="AM94" s="16">
        <v>17.739999999999998</v>
      </c>
      <c r="AN94" s="16">
        <v>17.690000000000001</v>
      </c>
      <c r="AO94" s="16">
        <v>17.739999999999998</v>
      </c>
      <c r="AP94" t="s">
        <v>125</v>
      </c>
      <c r="AQ94" s="16">
        <v>17.75</v>
      </c>
      <c r="AR94" s="16">
        <v>17.8</v>
      </c>
      <c r="AS94" s="16">
        <v>17.75</v>
      </c>
      <c r="AT94" s="16">
        <v>17.8</v>
      </c>
      <c r="AU94" t="s">
        <v>124</v>
      </c>
      <c r="AV94" s="16">
        <v>17.84</v>
      </c>
      <c r="AW94" s="16">
        <v>17.86</v>
      </c>
      <c r="AX94" s="16">
        <v>17.84</v>
      </c>
      <c r="AY94" s="16">
        <v>17.86</v>
      </c>
      <c r="AZ94" t="s">
        <v>123</v>
      </c>
      <c r="BA94" s="16">
        <v>17.829999999999998</v>
      </c>
      <c r="BB94" s="16">
        <v>17.829999999999998</v>
      </c>
      <c r="BC94" s="16">
        <v>17.829999999999998</v>
      </c>
      <c r="BD94" s="16">
        <v>17.829999999999998</v>
      </c>
      <c r="BE94" t="s">
        <v>122</v>
      </c>
      <c r="BF94" s="16">
        <v>17.760000000000002</v>
      </c>
      <c r="BG94" s="16">
        <v>17.760000000000002</v>
      </c>
      <c r="BH94" s="16">
        <v>17.760000000000002</v>
      </c>
      <c r="BI94" s="16">
        <v>17.760000000000002</v>
      </c>
      <c r="BJ94" t="s">
        <v>86</v>
      </c>
      <c r="BK94" s="16">
        <v>17.7</v>
      </c>
      <c r="BL94" s="16">
        <v>17.7</v>
      </c>
      <c r="BM94" s="16">
        <v>17.670000000000002</v>
      </c>
      <c r="BN94" s="16">
        <v>17.7</v>
      </c>
    </row>
    <row r="95" spans="1:66" x14ac:dyDescent="0.25">
      <c r="A95" s="17">
        <v>43745</v>
      </c>
      <c r="B95" t="s">
        <v>133</v>
      </c>
      <c r="C95" s="16">
        <v>16.73</v>
      </c>
      <c r="D95" s="16">
        <v>16.73</v>
      </c>
      <c r="E95" s="16">
        <v>16.52</v>
      </c>
      <c r="F95" s="16">
        <v>16.559999999999999</v>
      </c>
      <c r="G95" t="s">
        <v>132</v>
      </c>
      <c r="H95" s="16">
        <v>16.79</v>
      </c>
      <c r="I95" s="16">
        <v>16.809999999999999</v>
      </c>
      <c r="J95" s="16">
        <v>16.670000000000002</v>
      </c>
      <c r="K95" s="16">
        <v>16.760000000000002</v>
      </c>
      <c r="L95" t="s">
        <v>131</v>
      </c>
      <c r="M95" s="16">
        <v>16.93</v>
      </c>
      <c r="N95" s="16">
        <v>16.98</v>
      </c>
      <c r="O95" s="16">
        <v>16.86</v>
      </c>
      <c r="P95" s="16">
        <v>16.93</v>
      </c>
      <c r="Q95" t="s">
        <v>130</v>
      </c>
      <c r="R95" s="16">
        <v>17.12</v>
      </c>
      <c r="S95" s="16">
        <v>17.21</v>
      </c>
      <c r="T95" s="16">
        <v>17.059999999999999</v>
      </c>
      <c r="U95" s="16">
        <v>17.18</v>
      </c>
      <c r="V95" t="s">
        <v>129</v>
      </c>
      <c r="W95" s="16">
        <v>17.29</v>
      </c>
      <c r="X95" s="16">
        <v>17.34</v>
      </c>
      <c r="Y95" s="16">
        <v>17.25</v>
      </c>
      <c r="Z95" s="16">
        <v>17.3</v>
      </c>
      <c r="AA95" t="s">
        <v>128</v>
      </c>
      <c r="AB95" s="16">
        <v>17.440000000000001</v>
      </c>
      <c r="AC95" s="16">
        <v>17.46</v>
      </c>
      <c r="AD95" s="16">
        <v>17.39</v>
      </c>
      <c r="AE95" s="16">
        <v>17.440000000000001</v>
      </c>
      <c r="AF95" t="s">
        <v>127</v>
      </c>
      <c r="AG95" s="16">
        <v>17.53</v>
      </c>
      <c r="AH95" s="16">
        <v>17.54</v>
      </c>
      <c r="AI95" s="16">
        <v>17.5</v>
      </c>
      <c r="AJ95" s="16">
        <v>17.53</v>
      </c>
      <c r="AK95" t="s">
        <v>126</v>
      </c>
      <c r="AL95" s="16">
        <v>17.739999999999998</v>
      </c>
      <c r="AM95" s="16">
        <v>17.739999999999998</v>
      </c>
      <c r="AN95" s="16">
        <v>17.600000000000001</v>
      </c>
      <c r="AO95" s="16">
        <v>17.600000000000001</v>
      </c>
      <c r="AP95" t="s">
        <v>125</v>
      </c>
      <c r="AQ95" s="16">
        <v>17.8</v>
      </c>
      <c r="AR95" s="16">
        <v>17.8</v>
      </c>
      <c r="AS95" s="16">
        <v>17.64</v>
      </c>
      <c r="AT95" s="16">
        <v>17.670000000000002</v>
      </c>
      <c r="AU95" t="s">
        <v>124</v>
      </c>
      <c r="AV95" s="16">
        <v>17.86</v>
      </c>
      <c r="AW95" s="16">
        <v>17.86</v>
      </c>
      <c r="AX95" s="16">
        <v>17.649999999999999</v>
      </c>
      <c r="AY95" s="16">
        <v>17.73</v>
      </c>
      <c r="AZ95" t="s">
        <v>123</v>
      </c>
      <c r="BA95" s="16">
        <v>17.829999999999998</v>
      </c>
      <c r="BB95" s="16">
        <v>17.829999999999998</v>
      </c>
      <c r="BC95" s="16">
        <v>17.7</v>
      </c>
      <c r="BD95" s="16">
        <v>17.7</v>
      </c>
      <c r="BE95" t="s">
        <v>122</v>
      </c>
      <c r="BF95" s="16">
        <v>17.760000000000002</v>
      </c>
      <c r="BG95" s="16">
        <v>17.760000000000002</v>
      </c>
      <c r="BH95" s="16">
        <v>17.66</v>
      </c>
      <c r="BI95" s="16">
        <v>17.68</v>
      </c>
      <c r="BJ95" t="s">
        <v>86</v>
      </c>
      <c r="BK95" s="16">
        <v>17.7</v>
      </c>
      <c r="BL95" s="16">
        <v>17.7</v>
      </c>
      <c r="BM95" s="16">
        <v>17.559999999999999</v>
      </c>
      <c r="BN95" s="16">
        <v>17.61</v>
      </c>
    </row>
    <row r="96" spans="1:66" x14ac:dyDescent="0.25">
      <c r="A96" s="17">
        <v>43752</v>
      </c>
      <c r="B96" t="s">
        <v>133</v>
      </c>
      <c r="C96" s="16">
        <v>16.670000000000002</v>
      </c>
      <c r="D96" s="16">
        <v>16.829999999999998</v>
      </c>
      <c r="E96" s="16">
        <v>16.670000000000002</v>
      </c>
      <c r="F96" s="16">
        <v>16.809999999999999</v>
      </c>
      <c r="G96" t="s">
        <v>132</v>
      </c>
      <c r="H96" s="16">
        <v>16.829999999999998</v>
      </c>
      <c r="I96" s="16">
        <v>16.920000000000002</v>
      </c>
      <c r="J96" s="16">
        <v>16.82</v>
      </c>
      <c r="K96" s="16">
        <v>16.88</v>
      </c>
      <c r="L96" t="s">
        <v>131</v>
      </c>
      <c r="M96" s="16">
        <v>16.93</v>
      </c>
      <c r="N96" s="16">
        <v>17.04</v>
      </c>
      <c r="O96" s="16">
        <v>16.93</v>
      </c>
      <c r="P96" s="16">
        <v>17</v>
      </c>
      <c r="Q96" t="s">
        <v>130</v>
      </c>
      <c r="R96" s="16">
        <v>17.18</v>
      </c>
      <c r="S96" s="16">
        <v>17.29</v>
      </c>
      <c r="T96" s="16">
        <v>17.18</v>
      </c>
      <c r="U96" s="16">
        <v>17.29</v>
      </c>
      <c r="V96" t="s">
        <v>129</v>
      </c>
      <c r="W96" s="16">
        <v>17.32</v>
      </c>
      <c r="X96" s="16">
        <v>17.5</v>
      </c>
      <c r="Y96" s="16">
        <v>17.32</v>
      </c>
      <c r="Z96" s="16">
        <v>17.440000000000001</v>
      </c>
      <c r="AA96" t="s">
        <v>128</v>
      </c>
      <c r="AB96" s="16">
        <v>17.46</v>
      </c>
      <c r="AC96" s="16">
        <v>17.63</v>
      </c>
      <c r="AD96" s="16">
        <v>17.46</v>
      </c>
      <c r="AE96" s="16">
        <v>17.600000000000001</v>
      </c>
      <c r="AF96" t="s">
        <v>127</v>
      </c>
      <c r="AG96" s="16">
        <v>17.53</v>
      </c>
      <c r="AH96" s="16">
        <v>17.690000000000001</v>
      </c>
      <c r="AI96" s="16">
        <v>17.53</v>
      </c>
      <c r="AJ96" s="16">
        <v>17.68</v>
      </c>
      <c r="AK96" t="s">
        <v>126</v>
      </c>
      <c r="AL96" s="16">
        <v>17.600000000000001</v>
      </c>
      <c r="AM96" s="16">
        <v>17.829999999999998</v>
      </c>
      <c r="AN96" s="16">
        <v>17.600000000000001</v>
      </c>
      <c r="AO96" s="16">
        <v>17.82</v>
      </c>
      <c r="AP96" t="s">
        <v>125</v>
      </c>
      <c r="AQ96" s="16">
        <v>17.670000000000002</v>
      </c>
      <c r="AR96" s="16">
        <v>17.86</v>
      </c>
      <c r="AS96" s="16">
        <v>17.670000000000002</v>
      </c>
      <c r="AT96" s="16">
        <v>17.86</v>
      </c>
      <c r="AU96" t="s">
        <v>124</v>
      </c>
      <c r="AV96" s="16">
        <v>17.760000000000002</v>
      </c>
      <c r="AW96" s="16">
        <v>17.95</v>
      </c>
      <c r="AX96" s="16">
        <v>17.760000000000002</v>
      </c>
      <c r="AY96" s="16">
        <v>17.95</v>
      </c>
      <c r="AZ96" t="s">
        <v>123</v>
      </c>
      <c r="BA96" s="16">
        <v>17.71</v>
      </c>
      <c r="BB96" s="16">
        <v>17.96</v>
      </c>
      <c r="BC96" s="16">
        <v>17.71</v>
      </c>
      <c r="BD96" s="16">
        <v>17.96</v>
      </c>
      <c r="BE96" t="s">
        <v>122</v>
      </c>
      <c r="BF96" s="16">
        <v>17.68</v>
      </c>
      <c r="BG96" s="16">
        <v>17.95</v>
      </c>
      <c r="BH96" s="16">
        <v>17.68</v>
      </c>
      <c r="BI96" s="16">
        <v>17.87</v>
      </c>
      <c r="BJ96" t="s">
        <v>86</v>
      </c>
      <c r="BK96" s="16">
        <v>17.61</v>
      </c>
      <c r="BL96" s="16">
        <v>17.87</v>
      </c>
      <c r="BM96" s="16">
        <v>17.61</v>
      </c>
      <c r="BN96" s="16">
        <v>17.87</v>
      </c>
    </row>
    <row r="97" spans="1:66" x14ac:dyDescent="0.25">
      <c r="A97" s="17">
        <v>43759</v>
      </c>
      <c r="B97" t="s">
        <v>133</v>
      </c>
      <c r="C97" s="16">
        <v>16.809999999999999</v>
      </c>
      <c r="D97" s="16">
        <v>16.87</v>
      </c>
      <c r="E97" s="16">
        <v>16.48</v>
      </c>
      <c r="F97" s="16">
        <v>16.53</v>
      </c>
      <c r="G97" t="s">
        <v>132</v>
      </c>
      <c r="H97" s="16">
        <v>16.850000000000001</v>
      </c>
      <c r="I97" s="16">
        <v>16.88</v>
      </c>
      <c r="J97" s="16">
        <v>16.600000000000001</v>
      </c>
      <c r="K97" s="16">
        <v>16.670000000000002</v>
      </c>
      <c r="L97" t="s">
        <v>131</v>
      </c>
      <c r="M97" s="16">
        <v>17</v>
      </c>
      <c r="N97" s="16">
        <v>17.010000000000002</v>
      </c>
      <c r="O97" s="16">
        <v>16.739999999999998</v>
      </c>
      <c r="P97" s="16">
        <v>16.739999999999998</v>
      </c>
      <c r="Q97" t="s">
        <v>130</v>
      </c>
      <c r="R97" s="16">
        <v>17.239999999999998</v>
      </c>
      <c r="S97" s="16">
        <v>17.239999999999998</v>
      </c>
      <c r="T97" s="16">
        <v>17.04</v>
      </c>
      <c r="U97" s="16">
        <v>17.059999999999999</v>
      </c>
      <c r="V97" t="s">
        <v>129</v>
      </c>
      <c r="W97" s="16">
        <v>17.420000000000002</v>
      </c>
      <c r="X97" s="16">
        <v>17.440000000000001</v>
      </c>
      <c r="Y97" s="16">
        <v>17.22</v>
      </c>
      <c r="Z97" s="16">
        <v>17.27</v>
      </c>
      <c r="AA97" t="s">
        <v>128</v>
      </c>
      <c r="AB97" s="16">
        <v>17.600000000000001</v>
      </c>
      <c r="AC97" s="16">
        <v>17.600000000000001</v>
      </c>
      <c r="AD97" s="16">
        <v>17.399999999999999</v>
      </c>
      <c r="AE97" s="16">
        <v>17.45</v>
      </c>
      <c r="AF97" t="s">
        <v>127</v>
      </c>
      <c r="AG97" s="16">
        <v>17.68</v>
      </c>
      <c r="AH97" s="16">
        <v>17.68</v>
      </c>
      <c r="AI97" s="16">
        <v>17.54</v>
      </c>
      <c r="AJ97" s="16">
        <v>17.59</v>
      </c>
      <c r="AK97" t="s">
        <v>126</v>
      </c>
      <c r="AL97" s="16">
        <v>17.82</v>
      </c>
      <c r="AM97" s="16">
        <v>17.82</v>
      </c>
      <c r="AN97" s="16">
        <v>17.68</v>
      </c>
      <c r="AO97" s="16">
        <v>17.73</v>
      </c>
      <c r="AP97" t="s">
        <v>125</v>
      </c>
      <c r="AQ97" s="16">
        <v>17.86</v>
      </c>
      <c r="AR97" s="16">
        <v>17.86</v>
      </c>
      <c r="AS97" s="16">
        <v>17.79</v>
      </c>
      <c r="AT97" s="16">
        <v>17.829999999999998</v>
      </c>
      <c r="AU97" t="s">
        <v>124</v>
      </c>
      <c r="AV97" s="16">
        <v>17.95</v>
      </c>
      <c r="AW97" s="16">
        <v>17.95</v>
      </c>
      <c r="AX97" s="16">
        <v>17.89</v>
      </c>
      <c r="AY97" s="16">
        <v>17.91</v>
      </c>
      <c r="AZ97" t="s">
        <v>123</v>
      </c>
      <c r="BA97" s="16">
        <v>17.96</v>
      </c>
      <c r="BB97" s="16">
        <v>17.96</v>
      </c>
      <c r="BC97" s="16">
        <v>17.93</v>
      </c>
      <c r="BD97" s="16">
        <v>17.96</v>
      </c>
      <c r="BE97" t="s">
        <v>122</v>
      </c>
      <c r="BF97" s="16">
        <v>17.87</v>
      </c>
      <c r="BG97" s="16">
        <v>17.87</v>
      </c>
      <c r="BH97" s="16">
        <v>17.87</v>
      </c>
      <c r="BI97" s="16">
        <v>17.87</v>
      </c>
      <c r="BJ97" t="s">
        <v>86</v>
      </c>
      <c r="BK97" s="16">
        <v>17.87</v>
      </c>
      <c r="BL97" s="16">
        <v>17.87</v>
      </c>
      <c r="BM97" s="16">
        <v>17.72</v>
      </c>
      <c r="BN97" s="16">
        <v>17.72</v>
      </c>
    </row>
    <row r="98" spans="1:66" x14ac:dyDescent="0.25">
      <c r="A98" s="17">
        <v>43766</v>
      </c>
      <c r="B98" t="s">
        <v>133</v>
      </c>
      <c r="C98" s="16">
        <v>16.57</v>
      </c>
      <c r="D98" s="16">
        <v>16.8</v>
      </c>
      <c r="E98" s="16">
        <v>16.57</v>
      </c>
      <c r="F98" s="16">
        <v>16.8</v>
      </c>
      <c r="G98" t="s">
        <v>132</v>
      </c>
      <c r="H98" s="16">
        <v>16.670000000000002</v>
      </c>
      <c r="I98" s="16">
        <v>16.91</v>
      </c>
      <c r="J98" s="16">
        <v>16.670000000000002</v>
      </c>
      <c r="K98" s="16">
        <v>16.899999999999999</v>
      </c>
      <c r="L98" t="s">
        <v>131</v>
      </c>
      <c r="M98" s="16">
        <v>16.86</v>
      </c>
      <c r="N98" s="16">
        <v>17.05</v>
      </c>
      <c r="O98" s="16">
        <v>16.86</v>
      </c>
      <c r="P98" s="16">
        <v>17.05</v>
      </c>
      <c r="Q98" t="s">
        <v>130</v>
      </c>
      <c r="R98" s="16">
        <v>17.11</v>
      </c>
      <c r="S98" s="16">
        <v>17.239999999999998</v>
      </c>
      <c r="T98" s="16">
        <v>17.11</v>
      </c>
      <c r="U98" s="16">
        <v>17.23</v>
      </c>
      <c r="V98" t="s">
        <v>129</v>
      </c>
      <c r="W98" s="16">
        <v>17.27</v>
      </c>
      <c r="X98" s="16">
        <v>17.420000000000002</v>
      </c>
      <c r="Y98" s="16">
        <v>17.27</v>
      </c>
      <c r="Z98" s="16">
        <v>17.399999999999999</v>
      </c>
      <c r="AA98" t="s">
        <v>128</v>
      </c>
      <c r="AB98" s="16">
        <v>17.45</v>
      </c>
      <c r="AC98" s="16">
        <v>17.59</v>
      </c>
      <c r="AD98" s="16">
        <v>17.45</v>
      </c>
      <c r="AE98" s="16">
        <v>17.55</v>
      </c>
      <c r="AF98" t="s">
        <v>127</v>
      </c>
      <c r="AG98" s="16">
        <v>17.59</v>
      </c>
      <c r="AH98" s="16">
        <v>17.75</v>
      </c>
      <c r="AI98" s="16">
        <v>17.57</v>
      </c>
      <c r="AJ98" s="16">
        <v>17.670000000000002</v>
      </c>
      <c r="AK98" t="s">
        <v>126</v>
      </c>
      <c r="AL98" s="16">
        <v>17.73</v>
      </c>
      <c r="AM98" s="16">
        <v>17.8</v>
      </c>
      <c r="AN98" s="16">
        <v>17.73</v>
      </c>
      <c r="AO98" s="16">
        <v>17.8</v>
      </c>
      <c r="AP98" t="s">
        <v>125</v>
      </c>
      <c r="AQ98" s="16">
        <v>17.829999999999998</v>
      </c>
      <c r="AR98" s="16">
        <v>17.89</v>
      </c>
      <c r="AS98" s="16">
        <v>17.829999999999998</v>
      </c>
      <c r="AT98" s="16">
        <v>17.89</v>
      </c>
      <c r="AU98" t="s">
        <v>124</v>
      </c>
      <c r="AV98" s="16">
        <v>17.91</v>
      </c>
      <c r="AW98" s="16">
        <v>17.98</v>
      </c>
      <c r="AX98" s="16">
        <v>17.91</v>
      </c>
      <c r="AY98" s="16">
        <v>17.98</v>
      </c>
      <c r="AZ98" t="s">
        <v>123</v>
      </c>
      <c r="BA98" s="16">
        <v>17.96</v>
      </c>
      <c r="BB98" s="16">
        <v>18.010000000000002</v>
      </c>
      <c r="BC98" s="16">
        <v>17.96</v>
      </c>
      <c r="BD98" s="16">
        <v>18.010000000000002</v>
      </c>
      <c r="BE98" t="s">
        <v>122</v>
      </c>
      <c r="BF98" s="16">
        <v>17.87</v>
      </c>
      <c r="BG98" s="16">
        <v>17.98</v>
      </c>
      <c r="BH98" s="16">
        <v>17.87</v>
      </c>
      <c r="BI98" s="16">
        <v>17.93</v>
      </c>
      <c r="BJ98" t="s">
        <v>86</v>
      </c>
      <c r="BK98" s="16">
        <v>17.72</v>
      </c>
      <c r="BL98" s="16">
        <v>17.86</v>
      </c>
      <c r="BM98" s="16">
        <v>17.72</v>
      </c>
      <c r="BN98" s="16">
        <v>17.850000000000001</v>
      </c>
    </row>
    <row r="99" spans="1:66" x14ac:dyDescent="0.25">
      <c r="A99" s="17">
        <v>43773</v>
      </c>
      <c r="B99" t="s">
        <v>133</v>
      </c>
      <c r="C99" s="16">
        <v>16.8</v>
      </c>
      <c r="D99" s="16">
        <v>16.93</v>
      </c>
      <c r="E99" s="16">
        <v>16.760000000000002</v>
      </c>
      <c r="F99" s="16">
        <v>16.809999999999999</v>
      </c>
      <c r="G99" t="s">
        <v>132</v>
      </c>
      <c r="H99" s="16">
        <v>16.920000000000002</v>
      </c>
      <c r="I99" s="16">
        <v>17.21</v>
      </c>
      <c r="J99" s="16">
        <v>16.920000000000002</v>
      </c>
      <c r="K99" s="16">
        <v>17.100000000000001</v>
      </c>
      <c r="L99" t="s">
        <v>131</v>
      </c>
      <c r="M99" s="16">
        <v>17.05</v>
      </c>
      <c r="N99" s="16">
        <v>17.28</v>
      </c>
      <c r="O99" s="16">
        <v>17.05</v>
      </c>
      <c r="P99" s="16">
        <v>17.22</v>
      </c>
      <c r="Q99" t="s">
        <v>130</v>
      </c>
      <c r="R99" s="16">
        <v>17.27</v>
      </c>
      <c r="S99" s="16">
        <v>17.46</v>
      </c>
      <c r="T99" s="16">
        <v>17.27</v>
      </c>
      <c r="U99" s="16">
        <v>17.32</v>
      </c>
      <c r="V99" t="s">
        <v>129</v>
      </c>
      <c r="W99" s="16">
        <v>17.489999999999998</v>
      </c>
      <c r="X99" s="16">
        <v>17.62</v>
      </c>
      <c r="Y99" s="16">
        <v>17.46</v>
      </c>
      <c r="Z99" s="16">
        <v>17.559999999999999</v>
      </c>
      <c r="AA99" t="s">
        <v>128</v>
      </c>
      <c r="AB99" s="16">
        <v>17.649999999999999</v>
      </c>
      <c r="AC99" s="16">
        <v>17.82</v>
      </c>
      <c r="AD99" s="16">
        <v>17.649999999999999</v>
      </c>
      <c r="AE99" s="16">
        <v>17.7</v>
      </c>
      <c r="AF99" t="s">
        <v>127</v>
      </c>
      <c r="AG99" s="16">
        <v>17.739999999999998</v>
      </c>
      <c r="AH99" s="16">
        <v>18</v>
      </c>
      <c r="AI99" s="16">
        <v>17.739999999999998</v>
      </c>
      <c r="AJ99" s="16">
        <v>17.920000000000002</v>
      </c>
      <c r="AK99" t="s">
        <v>126</v>
      </c>
      <c r="AL99" s="16">
        <v>17.87</v>
      </c>
      <c r="AM99" s="16">
        <v>18</v>
      </c>
      <c r="AN99" s="16">
        <v>17.87</v>
      </c>
      <c r="AO99" s="16">
        <v>18</v>
      </c>
      <c r="AP99" t="s">
        <v>125</v>
      </c>
      <c r="AQ99" s="16">
        <v>17.940000000000001</v>
      </c>
      <c r="AR99" s="16">
        <v>18.11</v>
      </c>
      <c r="AS99" s="16">
        <v>17.940000000000001</v>
      </c>
      <c r="AT99" s="16">
        <v>18.100000000000001</v>
      </c>
      <c r="AU99" t="s">
        <v>124</v>
      </c>
      <c r="AV99" s="16">
        <v>17.989999999999998</v>
      </c>
      <c r="AW99" s="16">
        <v>18.2</v>
      </c>
      <c r="AX99" s="16">
        <v>17.989999999999998</v>
      </c>
      <c r="AY99" s="16">
        <v>18.14</v>
      </c>
      <c r="AZ99" t="s">
        <v>123</v>
      </c>
      <c r="BA99" s="16">
        <v>18.010000000000002</v>
      </c>
      <c r="BB99" s="16">
        <v>18.2</v>
      </c>
      <c r="BC99" s="16">
        <v>18.010000000000002</v>
      </c>
      <c r="BD99" s="16">
        <v>18.2</v>
      </c>
      <c r="BE99" t="s">
        <v>122</v>
      </c>
      <c r="BF99" s="16">
        <v>17.93</v>
      </c>
      <c r="BG99" s="16">
        <v>18.14</v>
      </c>
      <c r="BH99" s="16">
        <v>17.93</v>
      </c>
      <c r="BI99" s="16">
        <v>18.14</v>
      </c>
      <c r="BJ99" t="s">
        <v>86</v>
      </c>
      <c r="BK99" s="16">
        <v>17.87</v>
      </c>
      <c r="BL99" s="16">
        <v>17.97</v>
      </c>
      <c r="BM99" s="16">
        <v>17.87</v>
      </c>
      <c r="BN99" s="16">
        <v>17.93</v>
      </c>
    </row>
    <row r="100" spans="1:66" x14ac:dyDescent="0.25">
      <c r="A100" s="17">
        <v>43780</v>
      </c>
      <c r="B100" t="s">
        <v>133</v>
      </c>
      <c r="C100" s="16">
        <v>16.91</v>
      </c>
      <c r="D100" s="16">
        <v>17</v>
      </c>
      <c r="E100" s="16">
        <v>16.91</v>
      </c>
      <c r="F100" s="16">
        <v>16.98</v>
      </c>
      <c r="G100" t="s">
        <v>132</v>
      </c>
      <c r="H100" s="16">
        <v>17.190000000000001</v>
      </c>
      <c r="I100" s="16">
        <v>17.21</v>
      </c>
      <c r="J100" s="16">
        <v>17.12</v>
      </c>
      <c r="K100" s="16">
        <v>17.190000000000001</v>
      </c>
      <c r="L100" t="s">
        <v>131</v>
      </c>
      <c r="M100" s="16">
        <v>17.22</v>
      </c>
      <c r="N100" s="16">
        <v>17.350000000000001</v>
      </c>
      <c r="O100" s="16">
        <v>17.22</v>
      </c>
      <c r="P100" s="16">
        <v>17.329999999999998</v>
      </c>
      <c r="Q100" t="s">
        <v>130</v>
      </c>
      <c r="R100" s="16">
        <v>17.34</v>
      </c>
      <c r="S100" s="16">
        <v>17.46</v>
      </c>
      <c r="T100" s="16">
        <v>17.34</v>
      </c>
      <c r="U100" s="16">
        <v>17.420000000000002</v>
      </c>
      <c r="V100" t="s">
        <v>129</v>
      </c>
      <c r="W100" s="16">
        <v>17.559999999999999</v>
      </c>
      <c r="X100" s="16">
        <v>17.63</v>
      </c>
      <c r="Y100" s="16">
        <v>17.53</v>
      </c>
      <c r="Z100" s="16">
        <v>17.63</v>
      </c>
      <c r="AA100" t="s">
        <v>128</v>
      </c>
      <c r="AB100" s="16">
        <v>17.7</v>
      </c>
      <c r="AC100" s="16">
        <v>17.84</v>
      </c>
      <c r="AD100" s="16">
        <v>17.7</v>
      </c>
      <c r="AE100" s="16">
        <v>17.84</v>
      </c>
      <c r="AF100" t="s">
        <v>127</v>
      </c>
      <c r="AG100" s="16">
        <v>17.920000000000002</v>
      </c>
      <c r="AH100" s="16">
        <v>17.96</v>
      </c>
      <c r="AI100" s="16">
        <v>17.920000000000002</v>
      </c>
      <c r="AJ100" s="16">
        <v>17.940000000000001</v>
      </c>
      <c r="AK100" t="s">
        <v>126</v>
      </c>
      <c r="AL100" s="16">
        <v>18</v>
      </c>
      <c r="AM100" s="16">
        <v>18.05</v>
      </c>
      <c r="AN100" s="16">
        <v>18</v>
      </c>
      <c r="AO100" s="16">
        <v>18.03</v>
      </c>
      <c r="AP100" t="s">
        <v>125</v>
      </c>
      <c r="AQ100" s="16">
        <v>18.100000000000001</v>
      </c>
      <c r="AR100" s="16">
        <v>18.12</v>
      </c>
      <c r="AS100" s="16">
        <v>18.100000000000001</v>
      </c>
      <c r="AT100" s="16">
        <v>18.100000000000001</v>
      </c>
      <c r="AU100" t="s">
        <v>124</v>
      </c>
      <c r="AV100" s="16">
        <v>18.14</v>
      </c>
      <c r="AW100" s="16">
        <v>18.16</v>
      </c>
      <c r="AX100" s="16">
        <v>18.14</v>
      </c>
      <c r="AY100" s="16">
        <v>18.14</v>
      </c>
      <c r="AZ100" t="s">
        <v>123</v>
      </c>
      <c r="BA100" s="16">
        <v>18.2</v>
      </c>
      <c r="BB100" s="16">
        <v>18.2</v>
      </c>
      <c r="BC100" s="16">
        <v>18.2</v>
      </c>
      <c r="BD100" s="16">
        <v>18.2</v>
      </c>
      <c r="BE100" t="s">
        <v>122</v>
      </c>
      <c r="BF100" s="16">
        <v>18.14</v>
      </c>
      <c r="BG100" s="16">
        <v>18.149999999999999</v>
      </c>
      <c r="BH100" s="16">
        <v>18.100000000000001</v>
      </c>
      <c r="BI100" s="16">
        <v>18.13</v>
      </c>
      <c r="BJ100" t="s">
        <v>86</v>
      </c>
      <c r="BK100" s="16">
        <v>17.93</v>
      </c>
      <c r="BL100" s="16">
        <v>17.98</v>
      </c>
      <c r="BM100" s="16">
        <v>17.91</v>
      </c>
      <c r="BN100" s="16">
        <v>17.98</v>
      </c>
    </row>
    <row r="101" spans="1:66" x14ac:dyDescent="0.25">
      <c r="A101" s="17">
        <v>43787</v>
      </c>
      <c r="B101" t="s">
        <v>133</v>
      </c>
      <c r="C101" s="16">
        <v>16.98</v>
      </c>
      <c r="D101" s="16">
        <v>17.13</v>
      </c>
      <c r="E101" s="16">
        <v>16.98</v>
      </c>
      <c r="F101" s="16">
        <v>17.02</v>
      </c>
      <c r="G101" t="s">
        <v>132</v>
      </c>
      <c r="H101" s="16">
        <v>17.25</v>
      </c>
      <c r="I101" s="16">
        <v>17.399999999999999</v>
      </c>
      <c r="J101" s="16">
        <v>17.25</v>
      </c>
      <c r="K101" s="16">
        <v>17.34</v>
      </c>
      <c r="L101" t="s">
        <v>131</v>
      </c>
      <c r="M101" s="16">
        <v>17.39</v>
      </c>
      <c r="N101" s="16">
        <v>17.600000000000001</v>
      </c>
      <c r="O101" s="16">
        <v>17.39</v>
      </c>
      <c r="P101" s="16">
        <v>17.5</v>
      </c>
      <c r="Q101" t="s">
        <v>130</v>
      </c>
      <c r="R101" s="16">
        <v>17.55</v>
      </c>
      <c r="S101" s="16">
        <v>17.649999999999999</v>
      </c>
      <c r="T101" s="16">
        <v>17.5</v>
      </c>
      <c r="U101" s="16">
        <v>17.61</v>
      </c>
      <c r="V101" t="s">
        <v>129</v>
      </c>
      <c r="W101" s="16">
        <v>17.670000000000002</v>
      </c>
      <c r="X101" s="16">
        <v>17.79</v>
      </c>
      <c r="Y101" s="16">
        <v>17.670000000000002</v>
      </c>
      <c r="Z101" s="16">
        <v>17.77</v>
      </c>
      <c r="AA101" t="s">
        <v>128</v>
      </c>
      <c r="AB101" s="16">
        <v>17.87</v>
      </c>
      <c r="AC101" s="16">
        <v>17.96</v>
      </c>
      <c r="AD101" s="16">
        <v>17.87</v>
      </c>
      <c r="AE101" s="16">
        <v>17.95</v>
      </c>
      <c r="AF101" t="s">
        <v>127</v>
      </c>
      <c r="AG101" s="16">
        <v>17.989999999999998</v>
      </c>
      <c r="AH101" s="16">
        <v>18.11</v>
      </c>
      <c r="AI101" s="16">
        <v>17.96</v>
      </c>
      <c r="AJ101" s="16">
        <v>18.05</v>
      </c>
      <c r="AK101" t="s">
        <v>126</v>
      </c>
      <c r="AL101" s="16">
        <v>18.07</v>
      </c>
      <c r="AM101" s="16">
        <v>18.16</v>
      </c>
      <c r="AN101" s="16">
        <v>18.07</v>
      </c>
      <c r="AO101" s="16">
        <v>18.149999999999999</v>
      </c>
      <c r="AP101" t="s">
        <v>125</v>
      </c>
      <c r="AQ101" s="16">
        <v>18.14</v>
      </c>
      <c r="AR101" s="16">
        <v>18.25</v>
      </c>
      <c r="AS101" s="16">
        <v>18.14</v>
      </c>
      <c r="AT101" s="16">
        <v>18.22</v>
      </c>
      <c r="AU101" t="s">
        <v>124</v>
      </c>
      <c r="AV101" s="16">
        <v>18.170000000000002</v>
      </c>
      <c r="AW101" s="16">
        <v>18.3</v>
      </c>
      <c r="AX101" s="16">
        <v>18.170000000000002</v>
      </c>
      <c r="AY101" s="16">
        <v>18.29</v>
      </c>
      <c r="AZ101" t="s">
        <v>123</v>
      </c>
      <c r="BA101" s="16">
        <v>18.25</v>
      </c>
      <c r="BB101" s="16">
        <v>18.3</v>
      </c>
      <c r="BC101" s="16">
        <v>18.25</v>
      </c>
      <c r="BD101" s="16">
        <v>18.28</v>
      </c>
      <c r="BE101" t="s">
        <v>122</v>
      </c>
      <c r="BF101" s="16">
        <v>18.13</v>
      </c>
      <c r="BG101" s="16">
        <v>18.22</v>
      </c>
      <c r="BH101" s="16">
        <v>18.13</v>
      </c>
      <c r="BI101" s="16">
        <v>18.22</v>
      </c>
      <c r="BJ101" t="s">
        <v>86</v>
      </c>
      <c r="BK101" s="16">
        <v>17.98</v>
      </c>
      <c r="BL101" s="16">
        <v>18.170000000000002</v>
      </c>
      <c r="BM101" s="16">
        <v>17.98</v>
      </c>
      <c r="BN101" s="16">
        <v>18.13</v>
      </c>
    </row>
    <row r="102" spans="1:66" x14ac:dyDescent="0.25">
      <c r="A102" s="17">
        <v>43794</v>
      </c>
      <c r="B102" t="s">
        <v>133</v>
      </c>
      <c r="C102" s="16">
        <v>17.03</v>
      </c>
      <c r="D102" s="16">
        <v>17.100000000000001</v>
      </c>
      <c r="E102" s="16">
        <v>17.03</v>
      </c>
      <c r="F102" s="16">
        <v>17.079999999999998</v>
      </c>
      <c r="G102" t="s">
        <v>132</v>
      </c>
      <c r="H102" s="16">
        <v>17.350000000000001</v>
      </c>
      <c r="I102" s="16">
        <v>17.47</v>
      </c>
      <c r="J102" s="16">
        <v>17.309999999999999</v>
      </c>
      <c r="K102" s="16">
        <v>17.420000000000002</v>
      </c>
      <c r="L102" t="s">
        <v>131</v>
      </c>
      <c r="M102" s="16">
        <v>17.5</v>
      </c>
      <c r="N102" s="16">
        <v>17.63</v>
      </c>
      <c r="O102" s="16">
        <v>17.5</v>
      </c>
      <c r="P102" s="16">
        <v>17.63</v>
      </c>
      <c r="Q102" t="s">
        <v>130</v>
      </c>
      <c r="R102" s="16">
        <v>17.690000000000001</v>
      </c>
      <c r="S102" s="16">
        <v>17.8</v>
      </c>
      <c r="T102" s="16">
        <v>17.64</v>
      </c>
      <c r="U102" s="16">
        <v>17.75</v>
      </c>
      <c r="V102" t="s">
        <v>129</v>
      </c>
      <c r="W102" s="16">
        <v>17.77</v>
      </c>
      <c r="X102" s="16">
        <v>17.96</v>
      </c>
      <c r="Y102" s="16">
        <v>17.77</v>
      </c>
      <c r="Z102" s="16">
        <v>17.93</v>
      </c>
      <c r="AA102" t="s">
        <v>128</v>
      </c>
      <c r="AB102" s="16">
        <v>17.989999999999998</v>
      </c>
      <c r="AC102" s="16">
        <v>18.11</v>
      </c>
      <c r="AD102" s="16">
        <v>17.989999999999998</v>
      </c>
      <c r="AE102" s="16">
        <v>18.079999999999998</v>
      </c>
      <c r="AF102" t="s">
        <v>127</v>
      </c>
      <c r="AG102" s="16">
        <v>18.100000000000001</v>
      </c>
      <c r="AH102" s="16">
        <v>18.2</v>
      </c>
      <c r="AI102" s="16">
        <v>18.100000000000001</v>
      </c>
      <c r="AJ102" s="16">
        <v>18.16</v>
      </c>
      <c r="AK102" t="s">
        <v>126</v>
      </c>
      <c r="AL102" s="16">
        <v>18.2</v>
      </c>
      <c r="AM102" s="16">
        <v>18.27</v>
      </c>
      <c r="AN102" s="16">
        <v>18.2</v>
      </c>
      <c r="AO102" s="16">
        <v>18.25</v>
      </c>
      <c r="AP102" t="s">
        <v>125</v>
      </c>
      <c r="AQ102" s="16">
        <v>18.22</v>
      </c>
      <c r="AR102" s="16">
        <v>18.3</v>
      </c>
      <c r="AS102" s="16">
        <v>18.22</v>
      </c>
      <c r="AT102" s="16">
        <v>18.3</v>
      </c>
      <c r="AU102" t="s">
        <v>124</v>
      </c>
      <c r="AV102" s="16">
        <v>18.329999999999998</v>
      </c>
      <c r="AW102" s="16">
        <v>18.350000000000001</v>
      </c>
      <c r="AX102" s="16">
        <v>18.13</v>
      </c>
      <c r="AY102" s="16">
        <v>18.34</v>
      </c>
      <c r="AZ102" t="s">
        <v>123</v>
      </c>
      <c r="BA102" s="16">
        <v>18.28</v>
      </c>
      <c r="BB102" s="16">
        <v>18.28</v>
      </c>
      <c r="BC102" s="16">
        <v>18.260000000000002</v>
      </c>
      <c r="BD102" s="16">
        <v>18.27</v>
      </c>
      <c r="BE102" t="s">
        <v>122</v>
      </c>
      <c r="BF102" s="16">
        <v>18.22</v>
      </c>
      <c r="BG102" s="16">
        <v>18.260000000000002</v>
      </c>
      <c r="BH102" s="16">
        <v>18.18</v>
      </c>
      <c r="BI102" s="16">
        <v>18.239999999999998</v>
      </c>
      <c r="BJ102" t="s">
        <v>86</v>
      </c>
      <c r="BK102" s="16">
        <v>18.13</v>
      </c>
      <c r="BL102" s="16">
        <v>18.18</v>
      </c>
      <c r="BM102" s="16">
        <v>18.13</v>
      </c>
      <c r="BN102" s="16">
        <v>18.14</v>
      </c>
    </row>
    <row r="103" spans="1:66" x14ac:dyDescent="0.25">
      <c r="A103" s="17">
        <v>43801</v>
      </c>
      <c r="B103" t="s">
        <v>133</v>
      </c>
      <c r="C103" s="16">
        <v>16.96</v>
      </c>
      <c r="D103" s="16">
        <v>16.98</v>
      </c>
      <c r="E103" s="16">
        <v>16.71</v>
      </c>
      <c r="F103" s="16">
        <v>16.739999999999998</v>
      </c>
      <c r="G103" t="s">
        <v>132</v>
      </c>
      <c r="H103" s="16">
        <v>17.309999999999999</v>
      </c>
      <c r="I103" s="16">
        <v>17.399999999999999</v>
      </c>
      <c r="J103" s="16">
        <v>16.97</v>
      </c>
      <c r="K103" s="16">
        <v>17.09</v>
      </c>
      <c r="L103" t="s">
        <v>131</v>
      </c>
      <c r="M103" s="16">
        <v>17.57</v>
      </c>
      <c r="N103" s="16">
        <v>17.62</v>
      </c>
      <c r="O103" s="16">
        <v>17.21</v>
      </c>
      <c r="P103" s="16">
        <v>17.350000000000001</v>
      </c>
      <c r="Q103" t="s">
        <v>130</v>
      </c>
      <c r="R103" s="16">
        <v>17.75</v>
      </c>
      <c r="S103" s="16">
        <v>17.760000000000002</v>
      </c>
      <c r="T103" s="16">
        <v>17.46</v>
      </c>
      <c r="U103" s="16">
        <v>17.57</v>
      </c>
      <c r="V103" t="s">
        <v>129</v>
      </c>
      <c r="W103" s="16">
        <v>17.91</v>
      </c>
      <c r="X103" s="16">
        <v>17.91</v>
      </c>
      <c r="Y103" s="16">
        <v>17.66</v>
      </c>
      <c r="Z103" s="16">
        <v>17.77</v>
      </c>
      <c r="AA103" t="s">
        <v>128</v>
      </c>
      <c r="AB103" s="16">
        <v>18.059999999999999</v>
      </c>
      <c r="AC103" s="16">
        <v>18.059999999999999</v>
      </c>
      <c r="AD103" s="16">
        <v>17.87</v>
      </c>
      <c r="AE103" s="16">
        <v>18</v>
      </c>
      <c r="AF103" t="s">
        <v>127</v>
      </c>
      <c r="AG103" s="16">
        <v>18.16</v>
      </c>
      <c r="AH103" s="16">
        <v>18.16</v>
      </c>
      <c r="AI103" s="16">
        <v>18.05</v>
      </c>
      <c r="AJ103" s="16">
        <v>18.079999999999998</v>
      </c>
      <c r="AK103" t="s">
        <v>126</v>
      </c>
      <c r="AL103" s="16">
        <v>18.25</v>
      </c>
      <c r="AM103" s="16">
        <v>18.25</v>
      </c>
      <c r="AN103" s="16">
        <v>18.149999999999999</v>
      </c>
      <c r="AO103" s="16">
        <v>18.18</v>
      </c>
      <c r="AP103" t="s">
        <v>125</v>
      </c>
      <c r="AQ103" s="16">
        <v>18.3</v>
      </c>
      <c r="AR103" s="16">
        <v>18.309999999999999</v>
      </c>
      <c r="AS103" s="16">
        <v>18.260000000000002</v>
      </c>
      <c r="AT103" s="16">
        <v>18.28</v>
      </c>
      <c r="AU103" t="s">
        <v>124</v>
      </c>
      <c r="AV103" s="16">
        <v>18.34</v>
      </c>
      <c r="AW103" s="16">
        <v>18.350000000000001</v>
      </c>
      <c r="AX103" s="16">
        <v>18.28</v>
      </c>
      <c r="AY103" s="16">
        <v>18.34</v>
      </c>
      <c r="AZ103" t="s">
        <v>123</v>
      </c>
      <c r="BA103" s="16">
        <v>18.3</v>
      </c>
      <c r="BB103" s="16">
        <v>18.36</v>
      </c>
      <c r="BC103" s="16">
        <v>18.22</v>
      </c>
      <c r="BD103" s="16">
        <v>18.28</v>
      </c>
      <c r="BE103" t="s">
        <v>122</v>
      </c>
      <c r="BF103" s="16">
        <v>18.25</v>
      </c>
      <c r="BG103" s="16">
        <v>18.27</v>
      </c>
      <c r="BH103" s="16">
        <v>18.2</v>
      </c>
      <c r="BI103" s="16">
        <v>18.21</v>
      </c>
      <c r="BJ103" t="s">
        <v>86</v>
      </c>
      <c r="BK103" s="16">
        <v>18.149999999999999</v>
      </c>
      <c r="BL103" s="16">
        <v>18.239999999999998</v>
      </c>
      <c r="BM103" s="16">
        <v>18.079999999999998</v>
      </c>
      <c r="BN103" s="16">
        <v>18.09</v>
      </c>
    </row>
    <row r="104" spans="1:66" x14ac:dyDescent="0.25">
      <c r="A104" s="17">
        <v>43808</v>
      </c>
      <c r="B104" t="s">
        <v>133</v>
      </c>
      <c r="C104" s="16">
        <v>16.739999999999998</v>
      </c>
      <c r="D104" s="16">
        <v>16.79</v>
      </c>
      <c r="E104" s="16">
        <v>16.72</v>
      </c>
      <c r="F104" s="16">
        <v>16.73</v>
      </c>
      <c r="G104" t="s">
        <v>132</v>
      </c>
      <c r="H104" s="16">
        <v>17.059999999999999</v>
      </c>
      <c r="I104" s="16">
        <v>17.100000000000001</v>
      </c>
      <c r="J104" s="16">
        <v>16.95</v>
      </c>
      <c r="K104" s="16">
        <v>17.100000000000001</v>
      </c>
      <c r="L104" t="s">
        <v>131</v>
      </c>
      <c r="M104" s="16">
        <v>17.420000000000002</v>
      </c>
      <c r="N104" s="16">
        <v>17.440000000000001</v>
      </c>
      <c r="O104" s="16">
        <v>17.21</v>
      </c>
      <c r="P104" s="16">
        <v>17.32</v>
      </c>
      <c r="Q104" t="s">
        <v>130</v>
      </c>
      <c r="R104" s="16">
        <v>17.64</v>
      </c>
      <c r="S104" s="16">
        <v>17.649999999999999</v>
      </c>
      <c r="T104" s="16">
        <v>17.420000000000002</v>
      </c>
      <c r="U104" s="16">
        <v>17.510000000000002</v>
      </c>
      <c r="V104" t="s">
        <v>129</v>
      </c>
      <c r="W104" s="16">
        <v>17.82</v>
      </c>
      <c r="X104" s="16">
        <v>17.82</v>
      </c>
      <c r="Y104" s="16">
        <v>17.57</v>
      </c>
      <c r="Z104" s="16">
        <v>17.64</v>
      </c>
      <c r="AA104" t="s">
        <v>128</v>
      </c>
      <c r="AB104" s="16">
        <v>17.989999999999998</v>
      </c>
      <c r="AC104" s="16">
        <v>17.989999999999998</v>
      </c>
      <c r="AD104" s="16">
        <v>17.77</v>
      </c>
      <c r="AE104" s="16">
        <v>17.850000000000001</v>
      </c>
      <c r="AF104" t="s">
        <v>127</v>
      </c>
      <c r="AG104" s="16">
        <v>18.13</v>
      </c>
      <c r="AH104" s="16">
        <v>18.13</v>
      </c>
      <c r="AI104" s="16">
        <v>17.95</v>
      </c>
      <c r="AJ104" s="16">
        <v>17.989999999999998</v>
      </c>
      <c r="AK104" t="s">
        <v>126</v>
      </c>
      <c r="AL104" s="16">
        <v>18.23</v>
      </c>
      <c r="AM104" s="16">
        <v>18.23</v>
      </c>
      <c r="AN104" s="16">
        <v>18.02</v>
      </c>
      <c r="AO104" s="16">
        <v>18.12</v>
      </c>
      <c r="AP104" t="s">
        <v>125</v>
      </c>
      <c r="AQ104" s="16">
        <v>18.329999999999998</v>
      </c>
      <c r="AR104" s="16">
        <v>18.329999999999998</v>
      </c>
      <c r="AS104" s="16">
        <v>18.13</v>
      </c>
      <c r="AT104" s="16">
        <v>18.18</v>
      </c>
      <c r="AU104" t="s">
        <v>124</v>
      </c>
      <c r="AV104" s="16">
        <v>18.39</v>
      </c>
      <c r="AW104" s="16">
        <v>18.39</v>
      </c>
      <c r="AX104" s="16">
        <v>18.18</v>
      </c>
      <c r="AY104" s="16">
        <v>18.21</v>
      </c>
      <c r="AZ104" t="s">
        <v>123</v>
      </c>
      <c r="BA104" s="16">
        <v>18.329999999999998</v>
      </c>
      <c r="BB104" s="16">
        <v>18.350000000000001</v>
      </c>
      <c r="BC104" s="16">
        <v>18.190000000000001</v>
      </c>
      <c r="BD104" s="16">
        <v>18.25</v>
      </c>
      <c r="BE104" t="s">
        <v>122</v>
      </c>
      <c r="BF104" s="16">
        <v>18.3</v>
      </c>
      <c r="BG104" s="16">
        <v>18.32</v>
      </c>
      <c r="BH104" s="16">
        <v>18.16</v>
      </c>
      <c r="BI104" s="16">
        <v>18.2</v>
      </c>
      <c r="BJ104" t="s">
        <v>86</v>
      </c>
      <c r="BK104" s="16">
        <v>18.23</v>
      </c>
      <c r="BL104" s="16">
        <v>18.239999999999998</v>
      </c>
      <c r="BM104" s="16">
        <v>18.100000000000001</v>
      </c>
      <c r="BN104" s="16">
        <v>18.149999999999999</v>
      </c>
    </row>
    <row r="105" spans="1:66" x14ac:dyDescent="0.25">
      <c r="A105" s="17">
        <v>43815</v>
      </c>
      <c r="B105" t="s">
        <v>133</v>
      </c>
      <c r="C105" s="16">
        <v>16.73</v>
      </c>
      <c r="D105" s="16">
        <v>16.77</v>
      </c>
      <c r="E105" s="16">
        <v>16.72</v>
      </c>
      <c r="F105" s="16">
        <v>16.72</v>
      </c>
      <c r="G105" t="s">
        <v>132</v>
      </c>
      <c r="H105" s="16">
        <v>16.98</v>
      </c>
      <c r="I105" s="16">
        <v>17.059999999999999</v>
      </c>
      <c r="J105" s="16">
        <v>16.89</v>
      </c>
      <c r="K105" s="16">
        <v>17.059999999999999</v>
      </c>
      <c r="L105" t="s">
        <v>131</v>
      </c>
      <c r="M105" s="16">
        <v>17.23</v>
      </c>
      <c r="N105" s="16">
        <v>17.260000000000002</v>
      </c>
      <c r="O105" s="16">
        <v>17.16</v>
      </c>
      <c r="P105" s="16">
        <v>17.260000000000002</v>
      </c>
      <c r="Q105" t="s">
        <v>130</v>
      </c>
      <c r="R105" s="16">
        <v>17.48</v>
      </c>
      <c r="S105" s="16">
        <v>17.510000000000002</v>
      </c>
      <c r="T105" s="16">
        <v>17.36</v>
      </c>
      <c r="U105" s="16">
        <v>17.510000000000002</v>
      </c>
      <c r="V105" t="s">
        <v>129</v>
      </c>
      <c r="W105" s="16">
        <v>17.600000000000001</v>
      </c>
      <c r="X105" s="16">
        <v>17.670000000000002</v>
      </c>
      <c r="Y105" s="16">
        <v>17.5</v>
      </c>
      <c r="Z105" s="16">
        <v>17.670000000000002</v>
      </c>
      <c r="AA105" t="s">
        <v>128</v>
      </c>
      <c r="AB105" s="16">
        <v>17.79</v>
      </c>
      <c r="AC105" s="16">
        <v>17.89</v>
      </c>
      <c r="AD105" s="16">
        <v>17.7</v>
      </c>
      <c r="AE105" s="16">
        <v>17.89</v>
      </c>
      <c r="AF105" t="s">
        <v>127</v>
      </c>
      <c r="AG105" s="16">
        <v>17.98</v>
      </c>
      <c r="AH105" s="16">
        <v>18.04</v>
      </c>
      <c r="AI105" s="16">
        <v>17.91</v>
      </c>
      <c r="AJ105" s="16">
        <v>18.02</v>
      </c>
      <c r="AK105" t="s">
        <v>126</v>
      </c>
      <c r="AL105" s="16">
        <v>18.12</v>
      </c>
      <c r="AM105" s="16">
        <v>18.16</v>
      </c>
      <c r="AN105" s="16">
        <v>18.05</v>
      </c>
      <c r="AO105" s="16">
        <v>18.13</v>
      </c>
      <c r="AP105" t="s">
        <v>125</v>
      </c>
      <c r="AQ105" s="16">
        <v>18.190000000000001</v>
      </c>
      <c r="AR105" s="16">
        <v>18.239999999999998</v>
      </c>
      <c r="AS105" s="16">
        <v>18.100000000000001</v>
      </c>
      <c r="AT105" s="16">
        <v>18.2</v>
      </c>
      <c r="AU105" t="s">
        <v>124</v>
      </c>
      <c r="AV105" s="16">
        <v>18.21</v>
      </c>
      <c r="AW105" s="16">
        <v>18.25</v>
      </c>
      <c r="AX105" s="16">
        <v>18.149999999999999</v>
      </c>
      <c r="AY105" s="16">
        <v>18.25</v>
      </c>
      <c r="AZ105" t="s">
        <v>123</v>
      </c>
      <c r="BA105" s="16">
        <v>18.2</v>
      </c>
      <c r="BB105" s="16">
        <v>18.25</v>
      </c>
      <c r="BC105" s="16">
        <v>18.16</v>
      </c>
      <c r="BD105" s="16">
        <v>18.2</v>
      </c>
      <c r="BE105" t="s">
        <v>122</v>
      </c>
      <c r="BF105" s="16">
        <v>18.2</v>
      </c>
      <c r="BG105" s="16">
        <v>18.2</v>
      </c>
      <c r="BH105" s="16">
        <v>18.09</v>
      </c>
      <c r="BI105" s="16">
        <v>18.149999999999999</v>
      </c>
      <c r="BJ105" t="s">
        <v>86</v>
      </c>
      <c r="BK105" s="16">
        <v>18.09</v>
      </c>
      <c r="BL105" s="16">
        <v>18.09</v>
      </c>
      <c r="BM105" s="16">
        <v>17.96</v>
      </c>
      <c r="BN105" s="16">
        <v>17.989999999999998</v>
      </c>
    </row>
    <row r="106" spans="1:66" x14ac:dyDescent="0.25">
      <c r="A106" s="17">
        <v>43822</v>
      </c>
      <c r="B106" t="s">
        <v>133</v>
      </c>
      <c r="C106" s="16">
        <v>16.72</v>
      </c>
      <c r="D106" s="16">
        <v>16.72</v>
      </c>
      <c r="E106" s="16">
        <v>16.72</v>
      </c>
      <c r="F106" s="16">
        <v>16.72</v>
      </c>
      <c r="G106" t="s">
        <v>132</v>
      </c>
      <c r="H106" s="16">
        <v>17.05</v>
      </c>
      <c r="I106" s="16">
        <v>17.12</v>
      </c>
      <c r="J106" s="16">
        <v>16.98</v>
      </c>
      <c r="K106" s="16">
        <v>16.98</v>
      </c>
      <c r="L106" t="s">
        <v>131</v>
      </c>
      <c r="M106" s="16">
        <v>17.29</v>
      </c>
      <c r="N106" s="16">
        <v>17.32</v>
      </c>
      <c r="O106" s="16">
        <v>17.23</v>
      </c>
      <c r="P106" s="16">
        <v>17.23</v>
      </c>
      <c r="Q106" t="s">
        <v>130</v>
      </c>
      <c r="R106" s="16">
        <v>17.52</v>
      </c>
      <c r="S106" s="16">
        <v>17.53</v>
      </c>
      <c r="T106" s="16">
        <v>17.41</v>
      </c>
      <c r="U106" s="16">
        <v>17.510000000000002</v>
      </c>
      <c r="V106" t="s">
        <v>129</v>
      </c>
      <c r="W106" s="16">
        <v>17.670000000000002</v>
      </c>
      <c r="X106" s="16">
        <v>17.68</v>
      </c>
      <c r="Y106" s="16">
        <v>17.670000000000002</v>
      </c>
      <c r="Z106" s="16">
        <v>17.670000000000002</v>
      </c>
      <c r="AA106" t="s">
        <v>128</v>
      </c>
      <c r="AB106" s="16">
        <v>17.82</v>
      </c>
      <c r="AC106" s="16">
        <v>17.89</v>
      </c>
      <c r="AD106" s="16">
        <v>17.82</v>
      </c>
      <c r="AE106" s="16">
        <v>17.89</v>
      </c>
      <c r="AF106" t="s">
        <v>127</v>
      </c>
      <c r="AG106" s="16">
        <v>18.03</v>
      </c>
      <c r="AH106" s="16">
        <v>18.05</v>
      </c>
      <c r="AI106" s="16">
        <v>18.03</v>
      </c>
      <c r="AJ106" s="16">
        <v>18.03</v>
      </c>
      <c r="AK106" t="s">
        <v>126</v>
      </c>
      <c r="AL106" s="16">
        <v>18.13</v>
      </c>
      <c r="AM106" s="16">
        <v>18.16</v>
      </c>
      <c r="AN106" s="16">
        <v>18.13</v>
      </c>
      <c r="AO106" s="16">
        <v>18.13</v>
      </c>
      <c r="AP106" t="s">
        <v>125</v>
      </c>
      <c r="AQ106" s="16">
        <v>18.21</v>
      </c>
      <c r="AR106" s="16">
        <v>18.260000000000002</v>
      </c>
      <c r="AS106" s="16">
        <v>18.21</v>
      </c>
      <c r="AT106" s="16">
        <v>18.21</v>
      </c>
      <c r="AU106" t="s">
        <v>124</v>
      </c>
      <c r="AV106" s="16">
        <v>18.3</v>
      </c>
      <c r="AW106" s="16">
        <v>18.3</v>
      </c>
      <c r="AX106" s="16">
        <v>18.25</v>
      </c>
      <c r="AY106" s="16">
        <v>18.29</v>
      </c>
      <c r="AZ106" t="s">
        <v>123</v>
      </c>
      <c r="BA106" s="16">
        <v>18.239999999999998</v>
      </c>
      <c r="BB106" s="16">
        <v>18.239999999999998</v>
      </c>
      <c r="BC106" s="16">
        <v>18.2</v>
      </c>
      <c r="BD106" s="16">
        <v>18.2</v>
      </c>
      <c r="BE106" t="s">
        <v>122</v>
      </c>
      <c r="BF106" s="16">
        <v>18.149999999999999</v>
      </c>
      <c r="BG106" s="16">
        <v>18.190000000000001</v>
      </c>
      <c r="BH106" s="16">
        <v>18.149999999999999</v>
      </c>
      <c r="BI106" s="16">
        <v>18.18</v>
      </c>
      <c r="BJ106" t="s">
        <v>86</v>
      </c>
      <c r="BK106" s="16">
        <v>18.010000000000002</v>
      </c>
      <c r="BL106" s="16">
        <v>18.05</v>
      </c>
      <c r="BM106" s="16">
        <v>17.989999999999998</v>
      </c>
      <c r="BN106" s="16">
        <v>18.04</v>
      </c>
    </row>
    <row r="107" spans="1:66" x14ac:dyDescent="0.25">
      <c r="A107" s="17">
        <v>43829</v>
      </c>
      <c r="B107" t="s">
        <v>133</v>
      </c>
      <c r="C107" s="16">
        <v>16.72</v>
      </c>
      <c r="D107" s="16">
        <v>16.79</v>
      </c>
      <c r="E107" s="16">
        <v>16.72</v>
      </c>
      <c r="F107" s="16">
        <v>16.79</v>
      </c>
      <c r="G107" t="s">
        <v>132</v>
      </c>
      <c r="H107" s="16">
        <v>16.98</v>
      </c>
      <c r="I107" s="16">
        <v>17</v>
      </c>
      <c r="J107" s="16">
        <v>16.79</v>
      </c>
      <c r="K107" s="16">
        <v>16.96</v>
      </c>
      <c r="L107" t="s">
        <v>131</v>
      </c>
      <c r="M107" s="16">
        <v>17.13</v>
      </c>
      <c r="N107" s="16">
        <v>17.2</v>
      </c>
      <c r="O107" s="16">
        <v>16.920000000000002</v>
      </c>
      <c r="P107" s="16">
        <v>17.18</v>
      </c>
      <c r="Q107" t="s">
        <v>130</v>
      </c>
      <c r="R107" s="16">
        <v>17.37</v>
      </c>
      <c r="S107" s="16">
        <v>17.38</v>
      </c>
      <c r="T107" s="16">
        <v>17.190000000000001</v>
      </c>
      <c r="U107" s="16">
        <v>17.36</v>
      </c>
      <c r="V107" t="s">
        <v>129</v>
      </c>
      <c r="W107" s="16">
        <v>17.59</v>
      </c>
      <c r="X107" s="16">
        <v>17.59</v>
      </c>
      <c r="Y107" s="16">
        <v>17.43</v>
      </c>
      <c r="Z107" s="16">
        <v>17.57</v>
      </c>
      <c r="AA107" t="s">
        <v>128</v>
      </c>
      <c r="AB107" s="16">
        <v>17.86</v>
      </c>
      <c r="AC107" s="16">
        <v>17.86</v>
      </c>
      <c r="AD107" s="16">
        <v>17.68</v>
      </c>
      <c r="AE107" s="16">
        <v>17.78</v>
      </c>
      <c r="AF107" t="s">
        <v>127</v>
      </c>
      <c r="AG107" s="16">
        <v>18.03</v>
      </c>
      <c r="AH107" s="16">
        <v>18.03</v>
      </c>
      <c r="AI107" s="16">
        <v>17.920000000000002</v>
      </c>
      <c r="AJ107" s="16">
        <v>17.93</v>
      </c>
      <c r="AK107" t="s">
        <v>126</v>
      </c>
      <c r="AL107" s="16">
        <v>18.13</v>
      </c>
      <c r="AM107" s="16">
        <v>18.13</v>
      </c>
      <c r="AN107" s="16">
        <v>18.03</v>
      </c>
      <c r="AO107" s="16">
        <v>18.059999999999999</v>
      </c>
      <c r="AP107" t="s">
        <v>125</v>
      </c>
      <c r="AQ107" s="16">
        <v>18.21</v>
      </c>
      <c r="AR107" s="16">
        <v>18.21</v>
      </c>
      <c r="AS107" s="16">
        <v>18.149999999999999</v>
      </c>
      <c r="AT107" s="16">
        <v>18.21</v>
      </c>
      <c r="AU107" t="s">
        <v>124</v>
      </c>
      <c r="AV107" s="16">
        <v>18.29</v>
      </c>
      <c r="AW107" s="16">
        <v>18.29</v>
      </c>
      <c r="AX107" s="16">
        <v>18.21</v>
      </c>
      <c r="AY107" s="16">
        <v>18.22</v>
      </c>
      <c r="AZ107" t="s">
        <v>123</v>
      </c>
      <c r="BA107" s="16">
        <v>18.2</v>
      </c>
      <c r="BB107" s="16">
        <v>18.2</v>
      </c>
      <c r="BC107" s="16">
        <v>18.190000000000001</v>
      </c>
      <c r="BD107" s="16">
        <v>18.2</v>
      </c>
      <c r="BE107" t="s">
        <v>122</v>
      </c>
      <c r="BF107" s="16">
        <v>18.18</v>
      </c>
      <c r="BG107" s="16">
        <v>18.18</v>
      </c>
      <c r="BH107" s="16">
        <v>18.14</v>
      </c>
      <c r="BI107" s="16">
        <v>18.14</v>
      </c>
      <c r="BJ107" t="s">
        <v>86</v>
      </c>
      <c r="BK107" s="16">
        <v>18.04</v>
      </c>
      <c r="BL107" s="16">
        <v>18.05</v>
      </c>
      <c r="BM107" s="16">
        <v>17.989999999999998</v>
      </c>
      <c r="BN107" s="16">
        <v>18.04</v>
      </c>
    </row>
    <row r="108" spans="1:66" x14ac:dyDescent="0.25">
      <c r="A108" s="17">
        <v>43836</v>
      </c>
      <c r="C108" s="16"/>
      <c r="D108" s="16"/>
      <c r="E108" s="16"/>
      <c r="F108" s="16"/>
      <c r="G108" t="s">
        <v>132</v>
      </c>
      <c r="H108" s="16">
        <v>16.920000000000002</v>
      </c>
      <c r="I108" s="16">
        <v>16.920000000000002</v>
      </c>
      <c r="J108" s="16">
        <v>16.75</v>
      </c>
      <c r="K108" s="16">
        <v>16.77</v>
      </c>
      <c r="L108" t="s">
        <v>131</v>
      </c>
      <c r="M108" s="16">
        <v>17.05</v>
      </c>
      <c r="N108" s="16">
        <v>17.14</v>
      </c>
      <c r="O108" s="16">
        <v>16.98</v>
      </c>
      <c r="P108" s="16">
        <v>16.989999999999998</v>
      </c>
      <c r="Q108" t="s">
        <v>130</v>
      </c>
      <c r="R108" s="16">
        <v>17.329999999999998</v>
      </c>
      <c r="S108" s="16">
        <v>17.399999999999999</v>
      </c>
      <c r="T108" s="16">
        <v>17.22</v>
      </c>
      <c r="U108" s="16">
        <v>17.32</v>
      </c>
      <c r="V108" t="s">
        <v>129</v>
      </c>
      <c r="W108" s="16">
        <v>17.48</v>
      </c>
      <c r="X108" s="16">
        <v>17.63</v>
      </c>
      <c r="Y108" s="16">
        <v>17.38</v>
      </c>
      <c r="Z108" s="16">
        <v>17.55</v>
      </c>
      <c r="AA108" t="s">
        <v>128</v>
      </c>
      <c r="AB108" s="16">
        <v>17.72</v>
      </c>
      <c r="AC108" s="16">
        <v>17.86</v>
      </c>
      <c r="AD108" s="16">
        <v>17.600000000000001</v>
      </c>
      <c r="AE108" s="16">
        <v>17.8</v>
      </c>
      <c r="AF108" t="s">
        <v>127</v>
      </c>
      <c r="AG108" s="16">
        <v>17.93</v>
      </c>
      <c r="AH108" s="16">
        <v>18.03</v>
      </c>
      <c r="AI108" s="16">
        <v>17.89</v>
      </c>
      <c r="AJ108" s="16">
        <v>18.010000000000002</v>
      </c>
      <c r="AK108" t="s">
        <v>126</v>
      </c>
      <c r="AL108" s="16">
        <v>18.059999999999999</v>
      </c>
      <c r="AM108" s="16">
        <v>18.170000000000002</v>
      </c>
      <c r="AN108" s="16">
        <v>18.059999999999999</v>
      </c>
      <c r="AO108" s="16">
        <v>18.170000000000002</v>
      </c>
      <c r="AP108" t="s">
        <v>125</v>
      </c>
      <c r="AQ108" s="16">
        <v>18.16</v>
      </c>
      <c r="AR108" s="16">
        <v>18.239999999999998</v>
      </c>
      <c r="AS108" s="16">
        <v>18.149999999999999</v>
      </c>
      <c r="AT108" s="16">
        <v>18.21</v>
      </c>
      <c r="AU108" t="s">
        <v>124</v>
      </c>
      <c r="AV108" s="16">
        <v>18.22</v>
      </c>
      <c r="AW108" s="16">
        <v>18.28</v>
      </c>
      <c r="AX108" s="16">
        <v>18.22</v>
      </c>
      <c r="AY108" s="16">
        <v>18.239999999999998</v>
      </c>
      <c r="AZ108" t="s">
        <v>123</v>
      </c>
      <c r="BA108" s="16">
        <v>18.190000000000001</v>
      </c>
      <c r="BB108" s="16">
        <v>18.3</v>
      </c>
      <c r="BC108" s="16">
        <v>18.190000000000001</v>
      </c>
      <c r="BD108" s="16">
        <v>18.3</v>
      </c>
      <c r="BE108" t="s">
        <v>122</v>
      </c>
      <c r="BF108" s="16">
        <v>18.14</v>
      </c>
      <c r="BG108" s="16">
        <v>18.28</v>
      </c>
      <c r="BH108" s="16">
        <v>18.14</v>
      </c>
      <c r="BI108" s="16">
        <v>18.28</v>
      </c>
      <c r="BJ108" t="s">
        <v>86</v>
      </c>
      <c r="BK108" s="16">
        <v>18.03</v>
      </c>
      <c r="BL108" s="16">
        <v>18.21</v>
      </c>
      <c r="BM108" s="16">
        <v>18.03</v>
      </c>
      <c r="BN108" s="16">
        <v>18.21</v>
      </c>
    </row>
    <row r="109" spans="1:66" x14ac:dyDescent="0.25">
      <c r="A109" s="17">
        <v>43843</v>
      </c>
      <c r="C109" s="16"/>
      <c r="D109" s="16"/>
      <c r="E109" s="16"/>
      <c r="F109" s="16"/>
      <c r="G109" t="s">
        <v>132</v>
      </c>
      <c r="H109" s="16">
        <v>16.77</v>
      </c>
      <c r="I109" s="16">
        <v>16.809999999999999</v>
      </c>
      <c r="J109" s="16">
        <v>16.75</v>
      </c>
      <c r="K109" s="16">
        <v>16.77</v>
      </c>
      <c r="L109" t="s">
        <v>131</v>
      </c>
      <c r="M109" s="16">
        <v>17.04</v>
      </c>
      <c r="N109" s="16">
        <v>17.22</v>
      </c>
      <c r="O109" s="16">
        <v>17.04</v>
      </c>
      <c r="P109" s="16">
        <v>17.12</v>
      </c>
      <c r="Q109" t="s">
        <v>130</v>
      </c>
      <c r="R109" s="16">
        <v>17.350000000000001</v>
      </c>
      <c r="S109" s="16">
        <v>17.62</v>
      </c>
      <c r="T109" s="16">
        <v>17.350000000000001</v>
      </c>
      <c r="U109" s="16">
        <v>17.53</v>
      </c>
      <c r="V109" t="s">
        <v>129</v>
      </c>
      <c r="W109" s="16">
        <v>17.61</v>
      </c>
      <c r="X109" s="16">
        <v>17.88</v>
      </c>
      <c r="Y109" s="16">
        <v>17.57</v>
      </c>
      <c r="Z109" s="16">
        <v>17.79</v>
      </c>
      <c r="AA109" t="s">
        <v>128</v>
      </c>
      <c r="AB109" s="16">
        <v>17.8</v>
      </c>
      <c r="AC109" s="16">
        <v>18.11</v>
      </c>
      <c r="AD109" s="16">
        <v>17.78</v>
      </c>
      <c r="AE109" s="16">
        <v>18.02</v>
      </c>
      <c r="AF109" t="s">
        <v>127</v>
      </c>
      <c r="AG109" s="16">
        <v>17.98</v>
      </c>
      <c r="AH109" s="16">
        <v>18.239999999999998</v>
      </c>
      <c r="AI109" s="16">
        <v>17.97</v>
      </c>
      <c r="AJ109" s="16">
        <v>18.18</v>
      </c>
      <c r="AK109" t="s">
        <v>126</v>
      </c>
      <c r="AL109" s="16">
        <v>18.170000000000002</v>
      </c>
      <c r="AM109" s="16">
        <v>18.34</v>
      </c>
      <c r="AN109" s="16">
        <v>18.14</v>
      </c>
      <c r="AO109" s="16">
        <v>18.3</v>
      </c>
      <c r="AP109" t="s">
        <v>125</v>
      </c>
      <c r="AQ109" s="16">
        <v>18.21</v>
      </c>
      <c r="AR109" s="16">
        <v>18.41</v>
      </c>
      <c r="AS109" s="16">
        <v>18.21</v>
      </c>
      <c r="AT109" s="16">
        <v>18.39</v>
      </c>
      <c r="AU109" t="s">
        <v>124</v>
      </c>
      <c r="AV109" s="16">
        <v>18.25</v>
      </c>
      <c r="AW109" s="16">
        <v>18.41</v>
      </c>
      <c r="AX109" s="16">
        <v>18.25</v>
      </c>
      <c r="AY109" s="16">
        <v>18.39</v>
      </c>
      <c r="AZ109" t="s">
        <v>123</v>
      </c>
      <c r="BA109" s="16">
        <v>18.29</v>
      </c>
      <c r="BB109" s="16">
        <v>18.41</v>
      </c>
      <c r="BC109" s="16">
        <v>18.29</v>
      </c>
      <c r="BD109" s="16">
        <v>18.39</v>
      </c>
      <c r="BE109" t="s">
        <v>122</v>
      </c>
      <c r="BF109" s="16">
        <v>18.260000000000002</v>
      </c>
      <c r="BG109" s="16">
        <v>18.38</v>
      </c>
      <c r="BH109" s="16">
        <v>18.260000000000002</v>
      </c>
      <c r="BI109" s="16">
        <v>18.36</v>
      </c>
      <c r="BJ109" t="s">
        <v>86</v>
      </c>
      <c r="BK109" s="16">
        <v>18.07</v>
      </c>
      <c r="BL109" s="16">
        <v>18.28</v>
      </c>
      <c r="BM109" s="16">
        <v>18.07</v>
      </c>
      <c r="BN109" s="16">
        <v>18.25</v>
      </c>
    </row>
    <row r="110" spans="1:66" x14ac:dyDescent="0.25">
      <c r="A110" s="17">
        <v>43850</v>
      </c>
      <c r="C110" s="16"/>
      <c r="D110" s="16"/>
      <c r="E110" s="16"/>
      <c r="F110" s="16"/>
      <c r="G110" t="s">
        <v>132</v>
      </c>
      <c r="H110" s="16">
        <v>16.73</v>
      </c>
      <c r="I110" s="16">
        <v>16.73</v>
      </c>
      <c r="J110" s="16">
        <v>16.7</v>
      </c>
      <c r="K110" s="16">
        <v>16.71</v>
      </c>
      <c r="L110" t="s">
        <v>131</v>
      </c>
      <c r="M110" s="16">
        <v>17.12</v>
      </c>
      <c r="N110" s="16">
        <v>17.170000000000002</v>
      </c>
      <c r="O110" s="16">
        <v>16.95</v>
      </c>
      <c r="P110" s="16">
        <v>17.12</v>
      </c>
      <c r="Q110" t="s">
        <v>130</v>
      </c>
      <c r="R110" s="16">
        <v>17.47</v>
      </c>
      <c r="S110" s="16">
        <v>17.52</v>
      </c>
      <c r="T110" s="16">
        <v>17.28</v>
      </c>
      <c r="U110" s="16">
        <v>17.36</v>
      </c>
      <c r="V110" t="s">
        <v>129</v>
      </c>
      <c r="W110" s="16">
        <v>17.809999999999999</v>
      </c>
      <c r="X110" s="16">
        <v>17.87</v>
      </c>
      <c r="Y110" s="16">
        <v>17.579999999999998</v>
      </c>
      <c r="Z110" s="16">
        <v>17.66</v>
      </c>
      <c r="AA110" t="s">
        <v>128</v>
      </c>
      <c r="AB110" s="16">
        <v>18.12</v>
      </c>
      <c r="AC110" s="16">
        <v>18.13</v>
      </c>
      <c r="AD110" s="16">
        <v>17.89</v>
      </c>
      <c r="AE110" s="16">
        <v>17.989999999999998</v>
      </c>
      <c r="AF110" t="s">
        <v>127</v>
      </c>
      <c r="AG110" s="16">
        <v>18.309999999999999</v>
      </c>
      <c r="AH110" s="16">
        <v>18.32</v>
      </c>
      <c r="AI110" s="16">
        <v>18.09</v>
      </c>
      <c r="AJ110" s="16">
        <v>18.2</v>
      </c>
      <c r="AK110" t="s">
        <v>126</v>
      </c>
      <c r="AL110" s="16">
        <v>18.329999999999998</v>
      </c>
      <c r="AM110" s="16">
        <v>18.37</v>
      </c>
      <c r="AN110" s="16">
        <v>18.27</v>
      </c>
      <c r="AO110" s="16">
        <v>18.3</v>
      </c>
      <c r="AP110" t="s">
        <v>125</v>
      </c>
      <c r="AQ110" s="16">
        <v>18.399999999999999</v>
      </c>
      <c r="AR110" s="16">
        <v>18.43</v>
      </c>
      <c r="AS110" s="16">
        <v>18.36</v>
      </c>
      <c r="AT110" s="16">
        <v>18.36</v>
      </c>
      <c r="AU110" t="s">
        <v>124</v>
      </c>
      <c r="AV110" s="16">
        <v>18.45</v>
      </c>
      <c r="AW110" s="16">
        <v>18.47</v>
      </c>
      <c r="AX110" s="16">
        <v>18.420000000000002</v>
      </c>
      <c r="AY110" s="16">
        <v>18.420000000000002</v>
      </c>
      <c r="AZ110" t="s">
        <v>123</v>
      </c>
      <c r="BA110" s="16">
        <v>18.399999999999999</v>
      </c>
      <c r="BB110" s="16">
        <v>18.45</v>
      </c>
      <c r="BC110" s="16">
        <v>18.399999999999999</v>
      </c>
      <c r="BD110" s="16">
        <v>18.399999999999999</v>
      </c>
      <c r="BE110" t="s">
        <v>122</v>
      </c>
      <c r="BF110" s="16">
        <v>18.37</v>
      </c>
      <c r="BG110" s="16">
        <v>18.41</v>
      </c>
      <c r="BH110" s="16">
        <v>18.37</v>
      </c>
      <c r="BI110" s="16">
        <v>18.38</v>
      </c>
      <c r="BJ110" t="s">
        <v>86</v>
      </c>
      <c r="BK110" s="16">
        <v>18.260000000000002</v>
      </c>
      <c r="BL110" s="16">
        <v>18.350000000000001</v>
      </c>
      <c r="BM110" s="16">
        <v>18.260000000000002</v>
      </c>
      <c r="BN110" s="16">
        <v>18.350000000000001</v>
      </c>
    </row>
    <row r="111" spans="1:66" x14ac:dyDescent="0.25">
      <c r="A111" s="17">
        <v>43857</v>
      </c>
      <c r="C111" s="16"/>
      <c r="D111" s="16"/>
      <c r="E111" s="16"/>
      <c r="F111" s="16"/>
      <c r="G111" t="s">
        <v>132</v>
      </c>
      <c r="H111" s="16">
        <v>16.71</v>
      </c>
      <c r="I111" s="16">
        <v>16.71</v>
      </c>
      <c r="J111" s="16">
        <v>16.7</v>
      </c>
      <c r="K111" s="16">
        <v>16.71</v>
      </c>
      <c r="L111" t="s">
        <v>131</v>
      </c>
      <c r="M111" s="16">
        <v>17.07</v>
      </c>
      <c r="N111" s="16">
        <v>17.07</v>
      </c>
      <c r="O111" s="16">
        <v>16.71</v>
      </c>
      <c r="P111" s="16">
        <v>16.850000000000001</v>
      </c>
      <c r="Q111" t="s">
        <v>130</v>
      </c>
      <c r="R111" s="16">
        <v>17.350000000000001</v>
      </c>
      <c r="S111" s="16">
        <v>17.350000000000001</v>
      </c>
      <c r="T111" s="16">
        <v>16.78</v>
      </c>
      <c r="U111" s="16">
        <v>16.899999999999999</v>
      </c>
      <c r="V111" t="s">
        <v>129</v>
      </c>
      <c r="W111" s="16">
        <v>17.46</v>
      </c>
      <c r="X111" s="16">
        <v>17.47</v>
      </c>
      <c r="Y111" s="16">
        <v>17.04</v>
      </c>
      <c r="Z111" s="16">
        <v>17.079999999999998</v>
      </c>
      <c r="AA111" t="s">
        <v>128</v>
      </c>
      <c r="AB111" s="16">
        <v>17.72</v>
      </c>
      <c r="AC111" s="16">
        <v>17.809999999999999</v>
      </c>
      <c r="AD111" s="16">
        <v>17.3</v>
      </c>
      <c r="AE111" s="16">
        <v>17.38</v>
      </c>
      <c r="AF111" t="s">
        <v>127</v>
      </c>
      <c r="AG111" s="16">
        <v>17.93</v>
      </c>
      <c r="AH111" s="16">
        <v>18.04</v>
      </c>
      <c r="AI111" s="16">
        <v>17.53</v>
      </c>
      <c r="AJ111" s="16">
        <v>17.600000000000001</v>
      </c>
      <c r="AK111" t="s">
        <v>126</v>
      </c>
      <c r="AL111" s="16">
        <v>18.2</v>
      </c>
      <c r="AM111" s="16">
        <v>18.2</v>
      </c>
      <c r="AN111" s="16">
        <v>17.78</v>
      </c>
      <c r="AO111" s="16">
        <v>17.89</v>
      </c>
      <c r="AP111" t="s">
        <v>125</v>
      </c>
      <c r="AQ111" s="16">
        <v>18.350000000000001</v>
      </c>
      <c r="AR111" s="16">
        <v>18.350000000000001</v>
      </c>
      <c r="AS111" s="16">
        <v>17.989999999999998</v>
      </c>
      <c r="AT111" s="16">
        <v>18</v>
      </c>
      <c r="AU111" t="s">
        <v>124</v>
      </c>
      <c r="AV111" s="16">
        <v>18.420000000000002</v>
      </c>
      <c r="AW111" s="16">
        <v>18.420000000000002</v>
      </c>
      <c r="AX111" s="16">
        <v>18.09</v>
      </c>
      <c r="AY111" s="16">
        <v>18.09</v>
      </c>
      <c r="AZ111" t="s">
        <v>123</v>
      </c>
      <c r="BA111" s="16">
        <v>18.399999999999999</v>
      </c>
      <c r="BB111" s="16">
        <v>18.399999999999999</v>
      </c>
      <c r="BC111" s="16">
        <v>18.149999999999999</v>
      </c>
      <c r="BD111" s="16">
        <v>18.22</v>
      </c>
      <c r="BE111" t="s">
        <v>122</v>
      </c>
      <c r="BF111" s="16">
        <v>18.38</v>
      </c>
      <c r="BG111" s="16">
        <v>18.38</v>
      </c>
      <c r="BH111" s="16">
        <v>18.2</v>
      </c>
      <c r="BI111" s="16">
        <v>18.22</v>
      </c>
      <c r="BJ111" t="s">
        <v>86</v>
      </c>
      <c r="BK111" s="16">
        <v>18.350000000000001</v>
      </c>
      <c r="BL111" s="16">
        <v>18.350000000000001</v>
      </c>
      <c r="BM111" s="16">
        <v>18.11</v>
      </c>
      <c r="BN111" s="16">
        <v>18.12</v>
      </c>
    </row>
    <row r="112" spans="1:66" x14ac:dyDescent="0.25">
      <c r="A112" s="17">
        <v>43864</v>
      </c>
      <c r="C112" s="16"/>
      <c r="D112" s="16"/>
      <c r="E112" s="16"/>
      <c r="F112" s="16"/>
      <c r="G112" t="s">
        <v>132</v>
      </c>
      <c r="H112" s="16">
        <v>16.71</v>
      </c>
      <c r="I112" s="16">
        <v>16.72</v>
      </c>
      <c r="J112" s="16">
        <v>16.71</v>
      </c>
      <c r="K112" s="16">
        <v>16.72</v>
      </c>
      <c r="L112" t="s">
        <v>131</v>
      </c>
      <c r="M112" s="16">
        <v>16.79</v>
      </c>
      <c r="N112" s="16">
        <v>16.850000000000001</v>
      </c>
      <c r="O112" s="16">
        <v>16.57</v>
      </c>
      <c r="P112" s="16">
        <v>16.57</v>
      </c>
      <c r="Q112" t="s">
        <v>130</v>
      </c>
      <c r="R112" s="16">
        <v>16.66</v>
      </c>
      <c r="S112" s="16">
        <v>16.940000000000001</v>
      </c>
      <c r="T112" s="16">
        <v>16.55</v>
      </c>
      <c r="U112" s="16">
        <v>16.68</v>
      </c>
      <c r="V112" t="s">
        <v>129</v>
      </c>
      <c r="W112" s="16">
        <v>16.91</v>
      </c>
      <c r="X112" s="16">
        <v>17.14</v>
      </c>
      <c r="Y112" s="16">
        <v>16.75</v>
      </c>
      <c r="Z112" s="16">
        <v>16.989999999999998</v>
      </c>
      <c r="AA112" t="s">
        <v>128</v>
      </c>
      <c r="AB112" s="16">
        <v>17.25</v>
      </c>
      <c r="AC112" s="16">
        <v>17.350000000000001</v>
      </c>
      <c r="AD112" s="16">
        <v>17</v>
      </c>
      <c r="AE112" s="16">
        <v>17.2</v>
      </c>
      <c r="AF112" t="s">
        <v>127</v>
      </c>
      <c r="AG112" s="16">
        <v>17.47</v>
      </c>
      <c r="AH112" s="16">
        <v>17.559999999999999</v>
      </c>
      <c r="AI112" s="16">
        <v>17.260000000000002</v>
      </c>
      <c r="AJ112" s="16">
        <v>17.420000000000002</v>
      </c>
      <c r="AK112" t="s">
        <v>126</v>
      </c>
      <c r="AL112" s="16">
        <v>17.75</v>
      </c>
      <c r="AM112" s="16">
        <v>17.75</v>
      </c>
      <c r="AN112" s="16">
        <v>17.48</v>
      </c>
      <c r="AO112" s="16">
        <v>17.73</v>
      </c>
      <c r="AP112" t="s">
        <v>125</v>
      </c>
      <c r="AQ112" s="16">
        <v>17.7</v>
      </c>
      <c r="AR112" s="16">
        <v>17.93</v>
      </c>
      <c r="AS112" s="16">
        <v>17.64</v>
      </c>
      <c r="AT112" s="16">
        <v>17.850000000000001</v>
      </c>
      <c r="AU112" t="s">
        <v>124</v>
      </c>
      <c r="AV112" s="16">
        <v>17.8</v>
      </c>
      <c r="AW112" s="16">
        <v>18.05</v>
      </c>
      <c r="AX112" s="16">
        <v>17.71</v>
      </c>
      <c r="AY112" s="16">
        <v>17.809999999999999</v>
      </c>
      <c r="AZ112" t="s">
        <v>123</v>
      </c>
      <c r="BA112" s="16">
        <v>18.079999999999998</v>
      </c>
      <c r="BB112" s="16">
        <v>18.079999999999998</v>
      </c>
      <c r="BC112" s="16">
        <v>17.75</v>
      </c>
      <c r="BD112" s="16">
        <v>17.91</v>
      </c>
      <c r="BE112" t="s">
        <v>122</v>
      </c>
      <c r="BF112" s="16">
        <v>18.05</v>
      </c>
      <c r="BG112" s="16">
        <v>18.100000000000001</v>
      </c>
      <c r="BH112" s="16">
        <v>17.75</v>
      </c>
      <c r="BI112" s="16">
        <v>17.88</v>
      </c>
      <c r="BJ112" t="s">
        <v>86</v>
      </c>
      <c r="BK112" s="16">
        <v>18.07</v>
      </c>
      <c r="BL112" s="16">
        <v>18.07</v>
      </c>
      <c r="BM112" s="16">
        <v>17.73</v>
      </c>
      <c r="BN112" s="16">
        <v>17.829999999999998</v>
      </c>
    </row>
    <row r="113" spans="1:66" x14ac:dyDescent="0.25">
      <c r="A113" s="17">
        <v>43871</v>
      </c>
      <c r="C113" s="16"/>
      <c r="D113" s="16"/>
      <c r="E113" s="16"/>
      <c r="F113" s="16"/>
      <c r="H113" s="16"/>
      <c r="I113" s="16"/>
      <c r="J113" s="16"/>
      <c r="K113" s="16"/>
      <c r="L113" t="s">
        <v>131</v>
      </c>
      <c r="M113" s="16">
        <v>16.57</v>
      </c>
      <c r="N113" s="16">
        <v>16.57</v>
      </c>
      <c r="O113" s="16">
        <v>16.260000000000002</v>
      </c>
      <c r="P113" s="16">
        <v>16.28</v>
      </c>
      <c r="Q113" t="s">
        <v>130</v>
      </c>
      <c r="R113" s="16">
        <v>16.7</v>
      </c>
      <c r="S113" s="16">
        <v>16.739999999999998</v>
      </c>
      <c r="T113" s="16">
        <v>16.02</v>
      </c>
      <c r="U113" s="16">
        <v>16.02</v>
      </c>
      <c r="V113" t="s">
        <v>129</v>
      </c>
      <c r="W113" s="16">
        <v>16.91</v>
      </c>
      <c r="X113" s="16">
        <v>16.93</v>
      </c>
      <c r="Y113" s="16">
        <v>16.16</v>
      </c>
      <c r="Z113" s="16">
        <v>16.2</v>
      </c>
      <c r="AA113" t="s">
        <v>128</v>
      </c>
      <c r="AB113" s="16">
        <v>17.21</v>
      </c>
      <c r="AC113" s="16">
        <v>17.23</v>
      </c>
      <c r="AD113" s="16">
        <v>16.46</v>
      </c>
      <c r="AE113" s="16">
        <v>16.5</v>
      </c>
      <c r="AF113" t="s">
        <v>127</v>
      </c>
      <c r="AG113" s="16">
        <v>17.420000000000002</v>
      </c>
      <c r="AH113" s="16">
        <v>17.440000000000001</v>
      </c>
      <c r="AI113" s="16">
        <v>16.75</v>
      </c>
      <c r="AJ113" s="16">
        <v>16.75</v>
      </c>
      <c r="AK113" t="s">
        <v>126</v>
      </c>
      <c r="AL113" s="16">
        <v>17.68</v>
      </c>
      <c r="AM113" s="16">
        <v>17.68</v>
      </c>
      <c r="AN113" s="16">
        <v>17.010000000000002</v>
      </c>
      <c r="AO113" s="16">
        <v>17.010000000000002</v>
      </c>
      <c r="AP113" t="s">
        <v>125</v>
      </c>
      <c r="AQ113" s="16">
        <v>17.850000000000001</v>
      </c>
      <c r="AR113" s="16">
        <v>17.850000000000001</v>
      </c>
      <c r="AS113" s="16">
        <v>17.23</v>
      </c>
      <c r="AT113" s="16">
        <v>17.25</v>
      </c>
      <c r="AU113" t="s">
        <v>124</v>
      </c>
      <c r="AV113" s="16">
        <v>17.809999999999999</v>
      </c>
      <c r="AW113" s="16">
        <v>17.82</v>
      </c>
      <c r="AX113" s="16">
        <v>17.3</v>
      </c>
      <c r="AY113" s="16">
        <v>17.3</v>
      </c>
      <c r="AZ113" t="s">
        <v>123</v>
      </c>
      <c r="BA113" s="16">
        <v>17.91</v>
      </c>
      <c r="BB113" s="16">
        <v>17.940000000000001</v>
      </c>
      <c r="BC113" s="16">
        <v>17.48</v>
      </c>
      <c r="BD113" s="16">
        <v>17.489999999999998</v>
      </c>
      <c r="BE113" t="s">
        <v>122</v>
      </c>
      <c r="BF113" s="16">
        <v>17.88</v>
      </c>
      <c r="BG113" s="16">
        <v>17.920000000000002</v>
      </c>
      <c r="BH113" s="16">
        <v>17.55</v>
      </c>
      <c r="BI113" s="16">
        <v>17.61</v>
      </c>
      <c r="BJ113" t="s">
        <v>86</v>
      </c>
      <c r="BK113" s="16">
        <v>17.829999999999998</v>
      </c>
      <c r="BL113" s="16">
        <v>17.93</v>
      </c>
      <c r="BM113" s="16">
        <v>17.57</v>
      </c>
      <c r="BN113" s="16">
        <v>17.57</v>
      </c>
    </row>
    <row r="114" spans="1:66" x14ac:dyDescent="0.25">
      <c r="A114" s="17">
        <v>43878</v>
      </c>
      <c r="C114" s="16"/>
      <c r="D114" s="16"/>
      <c r="E114" s="16"/>
      <c r="F114" s="16"/>
      <c r="H114" s="16"/>
      <c r="I114" s="16"/>
      <c r="J114" s="16"/>
      <c r="K114" s="16"/>
      <c r="L114" t="s">
        <v>131</v>
      </c>
      <c r="M114" s="16">
        <v>16.28</v>
      </c>
      <c r="N114" s="16">
        <v>16.28</v>
      </c>
      <c r="O114" s="16">
        <v>16.170000000000002</v>
      </c>
      <c r="P114" s="16">
        <v>16.170000000000002</v>
      </c>
      <c r="Q114" t="s">
        <v>130</v>
      </c>
      <c r="R114" s="16">
        <v>16</v>
      </c>
      <c r="S114" s="16">
        <v>16.2</v>
      </c>
      <c r="T114" s="16">
        <v>15.72</v>
      </c>
      <c r="U114" s="16">
        <v>15.74</v>
      </c>
      <c r="V114" t="s">
        <v>129</v>
      </c>
      <c r="W114" s="16">
        <v>16.28</v>
      </c>
      <c r="X114" s="16">
        <v>16.37</v>
      </c>
      <c r="Y114" s="16">
        <v>15.74</v>
      </c>
      <c r="Z114" s="16">
        <v>15.74</v>
      </c>
      <c r="AA114" t="s">
        <v>128</v>
      </c>
      <c r="AB114" s="16">
        <v>16.54</v>
      </c>
      <c r="AC114" s="16">
        <v>16.66</v>
      </c>
      <c r="AD114" s="16">
        <v>16.03</v>
      </c>
      <c r="AE114" s="16">
        <v>16.05</v>
      </c>
      <c r="AF114" t="s">
        <v>127</v>
      </c>
      <c r="AG114" s="16">
        <v>16.88</v>
      </c>
      <c r="AH114" s="16">
        <v>16.96</v>
      </c>
      <c r="AI114" s="16">
        <v>16.329999999999998</v>
      </c>
      <c r="AJ114" s="16">
        <v>16.36</v>
      </c>
      <c r="AK114" t="s">
        <v>126</v>
      </c>
      <c r="AL114" s="16">
        <v>17</v>
      </c>
      <c r="AM114" s="16">
        <v>17.28</v>
      </c>
      <c r="AN114" s="16">
        <v>16.62</v>
      </c>
      <c r="AO114" s="16">
        <v>16.649999999999999</v>
      </c>
      <c r="AP114" t="s">
        <v>125</v>
      </c>
      <c r="AQ114" s="16">
        <v>17.350000000000001</v>
      </c>
      <c r="AR114" s="16">
        <v>17.41</v>
      </c>
      <c r="AS114" s="16">
        <v>16.86</v>
      </c>
      <c r="AT114" s="16">
        <v>16.87</v>
      </c>
      <c r="AU114" t="s">
        <v>124</v>
      </c>
      <c r="AV114" s="16">
        <v>17.25</v>
      </c>
      <c r="AW114" s="16">
        <v>17.489999999999998</v>
      </c>
      <c r="AX114" s="16">
        <v>17.03</v>
      </c>
      <c r="AY114" s="16">
        <v>17.05</v>
      </c>
      <c r="AZ114" t="s">
        <v>123</v>
      </c>
      <c r="BA114" s="16">
        <v>17.350000000000001</v>
      </c>
      <c r="BB114" s="16">
        <v>17.57</v>
      </c>
      <c r="BC114" s="16">
        <v>17.16</v>
      </c>
      <c r="BD114" s="16">
        <v>17.16</v>
      </c>
      <c r="BE114" t="s">
        <v>122</v>
      </c>
      <c r="BF114" s="16">
        <v>17.64</v>
      </c>
      <c r="BG114" s="16">
        <v>17.68</v>
      </c>
      <c r="BH114" s="16">
        <v>17.27</v>
      </c>
      <c r="BI114" s="16">
        <v>17.309999999999999</v>
      </c>
      <c r="BJ114" t="s">
        <v>86</v>
      </c>
      <c r="BK114" s="16">
        <v>17.72</v>
      </c>
      <c r="BL114" s="16">
        <v>17.72</v>
      </c>
      <c r="BM114" s="16">
        <v>17.309999999999999</v>
      </c>
      <c r="BN114" s="16">
        <v>17.39</v>
      </c>
    </row>
    <row r="115" spans="1:66" x14ac:dyDescent="0.25">
      <c r="A115" s="17">
        <v>43885</v>
      </c>
      <c r="C115" s="16"/>
      <c r="D115" s="16"/>
      <c r="E115" s="16"/>
      <c r="F115" s="16"/>
      <c r="H115" s="16"/>
      <c r="I115" s="16"/>
      <c r="J115" s="16"/>
      <c r="K115" s="16"/>
      <c r="L115" t="s">
        <v>131</v>
      </c>
      <c r="M115" s="16">
        <v>16.170000000000002</v>
      </c>
      <c r="N115" s="16">
        <v>16.21</v>
      </c>
      <c r="O115" s="16">
        <v>16.170000000000002</v>
      </c>
      <c r="P115" s="16">
        <v>16.21</v>
      </c>
      <c r="Q115" t="s">
        <v>130</v>
      </c>
      <c r="R115" s="16">
        <v>15.51</v>
      </c>
      <c r="S115" s="16">
        <v>15.55</v>
      </c>
      <c r="T115" s="16">
        <v>15.34</v>
      </c>
      <c r="U115" s="16">
        <v>15.45</v>
      </c>
      <c r="V115" t="s">
        <v>129</v>
      </c>
      <c r="W115" s="16">
        <v>15.45</v>
      </c>
      <c r="X115" s="16">
        <v>15.6</v>
      </c>
      <c r="Y115" s="16">
        <v>15.01</v>
      </c>
      <c r="Z115" s="16">
        <v>15.35</v>
      </c>
      <c r="AA115" t="s">
        <v>128</v>
      </c>
      <c r="AB115" s="16">
        <v>15.67</v>
      </c>
      <c r="AC115" s="16">
        <v>15.75</v>
      </c>
      <c r="AD115" s="16">
        <v>15.02</v>
      </c>
      <c r="AE115" s="16">
        <v>15.46</v>
      </c>
      <c r="AF115" t="s">
        <v>127</v>
      </c>
      <c r="AG115" s="16">
        <v>16.27</v>
      </c>
      <c r="AH115" s="16">
        <v>16.27</v>
      </c>
      <c r="AI115" s="16">
        <v>15.31</v>
      </c>
      <c r="AJ115" s="16">
        <v>15.63</v>
      </c>
      <c r="AK115" t="s">
        <v>126</v>
      </c>
      <c r="AL115" s="16">
        <v>16.3</v>
      </c>
      <c r="AM115" s="16">
        <v>16.3</v>
      </c>
      <c r="AN115" s="16">
        <v>15.59</v>
      </c>
      <c r="AO115" s="16">
        <v>15.88</v>
      </c>
      <c r="AP115" t="s">
        <v>125</v>
      </c>
      <c r="AQ115" s="16">
        <v>16.489999999999998</v>
      </c>
      <c r="AR115" s="16">
        <v>16.5</v>
      </c>
      <c r="AS115" s="16">
        <v>15.85</v>
      </c>
      <c r="AT115" s="16">
        <v>16.059999999999999</v>
      </c>
      <c r="AU115" t="s">
        <v>124</v>
      </c>
      <c r="AV115" s="16">
        <v>16.7</v>
      </c>
      <c r="AW115" s="16">
        <v>16.7</v>
      </c>
      <c r="AX115" s="16">
        <v>16.03</v>
      </c>
      <c r="AY115" s="16">
        <v>16.21</v>
      </c>
      <c r="AZ115" t="s">
        <v>123</v>
      </c>
      <c r="BA115" s="16">
        <v>17.16</v>
      </c>
      <c r="BB115" s="16">
        <v>17.16</v>
      </c>
      <c r="BC115" s="16">
        <v>16.16</v>
      </c>
      <c r="BD115" s="16">
        <v>16.350000000000001</v>
      </c>
      <c r="BE115" t="s">
        <v>122</v>
      </c>
      <c r="BF115" s="16">
        <v>17.28</v>
      </c>
      <c r="BG115" s="16">
        <v>17.28</v>
      </c>
      <c r="BH115" s="16">
        <v>16.37</v>
      </c>
      <c r="BI115" s="16">
        <v>16.5</v>
      </c>
      <c r="BJ115" t="s">
        <v>86</v>
      </c>
      <c r="BK115" s="16">
        <v>17.149999999999999</v>
      </c>
      <c r="BL115" s="16">
        <v>17.149999999999999</v>
      </c>
      <c r="BM115" s="16">
        <v>16.39</v>
      </c>
      <c r="BN115" s="16">
        <v>16.510000000000002</v>
      </c>
    </row>
    <row r="116" spans="1:66" x14ac:dyDescent="0.25">
      <c r="A116" s="17">
        <v>43892</v>
      </c>
      <c r="C116" s="16"/>
      <c r="D116" s="16"/>
      <c r="E116" s="16"/>
      <c r="F116" s="16"/>
      <c r="H116" s="16"/>
      <c r="I116" s="16"/>
      <c r="J116" s="16"/>
      <c r="K116" s="16"/>
      <c r="L116" t="s">
        <v>131</v>
      </c>
      <c r="M116" s="16">
        <v>16.21</v>
      </c>
      <c r="N116" s="16">
        <v>16.21</v>
      </c>
      <c r="O116" s="16">
        <v>16.21</v>
      </c>
      <c r="P116" s="16">
        <v>16.21</v>
      </c>
      <c r="Q116" t="s">
        <v>130</v>
      </c>
      <c r="R116" s="16">
        <v>15.45</v>
      </c>
      <c r="S116" s="16">
        <v>15.9</v>
      </c>
      <c r="T116" s="16">
        <v>15.45</v>
      </c>
      <c r="U116" s="16">
        <v>15.55</v>
      </c>
      <c r="V116" t="s">
        <v>129</v>
      </c>
      <c r="W116" s="16">
        <v>15.41</v>
      </c>
      <c r="X116" s="16">
        <v>15.69</v>
      </c>
      <c r="Y116" s="16">
        <v>15.4</v>
      </c>
      <c r="Z116" s="16">
        <v>15.4</v>
      </c>
      <c r="AA116" t="s">
        <v>128</v>
      </c>
      <c r="AB116" s="16">
        <v>15.74</v>
      </c>
      <c r="AC116" s="16">
        <v>16</v>
      </c>
      <c r="AD116" s="16">
        <v>15.5</v>
      </c>
      <c r="AE116" s="16">
        <v>15.5</v>
      </c>
      <c r="AF116" t="s">
        <v>127</v>
      </c>
      <c r="AG116" s="16">
        <v>15.95</v>
      </c>
      <c r="AH116" s="16">
        <v>16.27</v>
      </c>
      <c r="AI116" s="16">
        <v>15.76</v>
      </c>
      <c r="AJ116" s="16">
        <v>15.77</v>
      </c>
      <c r="AK116" t="s">
        <v>126</v>
      </c>
      <c r="AL116" s="16">
        <v>16.350000000000001</v>
      </c>
      <c r="AM116" s="16">
        <v>16.54</v>
      </c>
      <c r="AN116" s="16">
        <v>16</v>
      </c>
      <c r="AO116" s="16">
        <v>16</v>
      </c>
      <c r="AP116" t="s">
        <v>125</v>
      </c>
      <c r="AQ116" s="16">
        <v>16.38</v>
      </c>
      <c r="AR116" s="16">
        <v>16.66</v>
      </c>
      <c r="AS116" s="16">
        <v>16.190000000000001</v>
      </c>
      <c r="AT116" s="16">
        <v>16.27</v>
      </c>
      <c r="AU116" t="s">
        <v>124</v>
      </c>
      <c r="AV116" s="16">
        <v>16.54</v>
      </c>
      <c r="AW116" s="16">
        <v>16.82</v>
      </c>
      <c r="AX116" s="16">
        <v>16.39</v>
      </c>
      <c r="AY116" s="16">
        <v>16.43</v>
      </c>
      <c r="AZ116" t="s">
        <v>123</v>
      </c>
      <c r="BA116" s="16">
        <v>16.78</v>
      </c>
      <c r="BB116" s="16">
        <v>16.920000000000002</v>
      </c>
      <c r="BC116" s="16">
        <v>16.489999999999998</v>
      </c>
      <c r="BD116" s="16">
        <v>16.55</v>
      </c>
      <c r="BE116" t="s">
        <v>122</v>
      </c>
      <c r="BF116" s="16">
        <v>16.809999999999999</v>
      </c>
      <c r="BG116" s="16">
        <v>17.02</v>
      </c>
      <c r="BH116" s="16">
        <v>16.53</v>
      </c>
      <c r="BI116" s="16">
        <v>16.66</v>
      </c>
      <c r="BJ116" t="s">
        <v>86</v>
      </c>
      <c r="BK116" s="16">
        <v>16.59</v>
      </c>
      <c r="BL116" s="16">
        <v>17.05</v>
      </c>
      <c r="BM116" s="16">
        <v>16.59</v>
      </c>
      <c r="BN116" s="16">
        <v>16.73</v>
      </c>
    </row>
    <row r="117" spans="1:66" x14ac:dyDescent="0.25">
      <c r="A117" s="17">
        <v>43899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130</v>
      </c>
      <c r="R117" s="16">
        <v>15.52</v>
      </c>
      <c r="S117" s="16">
        <v>15.52</v>
      </c>
      <c r="T117" s="16">
        <v>15.05</v>
      </c>
      <c r="U117" s="16">
        <v>15.11</v>
      </c>
      <c r="V117" t="s">
        <v>129</v>
      </c>
      <c r="W117" s="16">
        <v>15.11</v>
      </c>
      <c r="X117" s="16">
        <v>15.21</v>
      </c>
      <c r="Y117" s="16">
        <v>14.7</v>
      </c>
      <c r="Z117" s="16">
        <v>14.75</v>
      </c>
      <c r="AA117" t="s">
        <v>128</v>
      </c>
      <c r="AB117" s="16">
        <v>15.2</v>
      </c>
      <c r="AC117" s="16">
        <v>15.47</v>
      </c>
      <c r="AD117" s="16">
        <v>14.7</v>
      </c>
      <c r="AE117" s="16">
        <v>14.75</v>
      </c>
      <c r="AF117" t="s">
        <v>127</v>
      </c>
      <c r="AG117" s="16">
        <v>15.44</v>
      </c>
      <c r="AH117" s="16">
        <v>15.72</v>
      </c>
      <c r="AI117" s="16">
        <v>14.9</v>
      </c>
      <c r="AJ117" s="16">
        <v>15.04</v>
      </c>
      <c r="AK117" t="s">
        <v>126</v>
      </c>
      <c r="AL117" s="16">
        <v>15.65</v>
      </c>
      <c r="AM117" s="16">
        <v>15.83</v>
      </c>
      <c r="AN117" s="16">
        <v>15.26</v>
      </c>
      <c r="AO117" s="16">
        <v>15.3</v>
      </c>
      <c r="AP117" t="s">
        <v>125</v>
      </c>
      <c r="AQ117" s="16">
        <v>15.9</v>
      </c>
      <c r="AR117" s="16">
        <v>16.079999999999998</v>
      </c>
      <c r="AS117" s="16">
        <v>15.53</v>
      </c>
      <c r="AT117" s="16">
        <v>15.6</v>
      </c>
      <c r="AU117" t="s">
        <v>124</v>
      </c>
      <c r="AV117" s="16">
        <v>15.94</v>
      </c>
      <c r="AW117" s="16">
        <v>16.350000000000001</v>
      </c>
      <c r="AX117" s="16">
        <v>15.72</v>
      </c>
      <c r="AY117" s="16">
        <v>15.89</v>
      </c>
      <c r="AZ117" t="s">
        <v>123</v>
      </c>
      <c r="BA117" s="16">
        <v>16.170000000000002</v>
      </c>
      <c r="BB117" s="16">
        <v>16.329999999999998</v>
      </c>
      <c r="BC117" s="16">
        <v>15.95</v>
      </c>
      <c r="BD117" s="16">
        <v>15.95</v>
      </c>
      <c r="BE117" t="s">
        <v>122</v>
      </c>
      <c r="BF117" s="16">
        <v>16.3</v>
      </c>
      <c r="BG117" s="16">
        <v>16.420000000000002</v>
      </c>
      <c r="BH117" s="16">
        <v>16</v>
      </c>
      <c r="BI117" s="16">
        <v>16.14</v>
      </c>
      <c r="BJ117" t="s">
        <v>86</v>
      </c>
      <c r="BK117" s="16">
        <v>16.350000000000001</v>
      </c>
      <c r="BL117" s="16">
        <v>16.489999999999998</v>
      </c>
      <c r="BM117" s="16">
        <v>16.079999999999998</v>
      </c>
      <c r="BN117" s="16">
        <v>16.149999999999999</v>
      </c>
    </row>
    <row r="118" spans="1:66" x14ac:dyDescent="0.25">
      <c r="A118" s="17">
        <v>43906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130</v>
      </c>
      <c r="R118" s="16">
        <v>15.08</v>
      </c>
      <c r="S118" s="16">
        <v>15.08</v>
      </c>
      <c r="T118" s="16">
        <v>14.89</v>
      </c>
      <c r="U118" s="16">
        <v>14.9</v>
      </c>
      <c r="V118" t="s">
        <v>129</v>
      </c>
      <c r="W118" s="16">
        <v>14.72</v>
      </c>
      <c r="X118" s="16">
        <v>14.72</v>
      </c>
      <c r="Y118" s="16">
        <v>13.5</v>
      </c>
      <c r="Z118" s="16">
        <v>14.06</v>
      </c>
      <c r="AA118" t="s">
        <v>128</v>
      </c>
      <c r="AB118" s="16">
        <v>14.3</v>
      </c>
      <c r="AC118" s="16">
        <v>14.41</v>
      </c>
      <c r="AD118" s="16">
        <v>13.13</v>
      </c>
      <c r="AE118" s="16">
        <v>14.07</v>
      </c>
      <c r="AF118" t="s">
        <v>127</v>
      </c>
      <c r="AG118" s="16">
        <v>14.7</v>
      </c>
      <c r="AH118" s="16">
        <v>14.7</v>
      </c>
      <c r="AI118" s="16">
        <v>13.38</v>
      </c>
      <c r="AJ118" s="16">
        <v>14.3</v>
      </c>
      <c r="AK118" t="s">
        <v>126</v>
      </c>
      <c r="AL118" s="16">
        <v>14.98</v>
      </c>
      <c r="AM118" s="16">
        <v>14.99</v>
      </c>
      <c r="AN118" s="16">
        <v>13.65</v>
      </c>
      <c r="AO118" s="16">
        <v>14.73</v>
      </c>
      <c r="AP118" t="s">
        <v>125</v>
      </c>
      <c r="AQ118" s="16">
        <v>15.26</v>
      </c>
      <c r="AR118" s="16">
        <v>15.28</v>
      </c>
      <c r="AS118" s="16">
        <v>13.95</v>
      </c>
      <c r="AT118" s="16">
        <v>14.92</v>
      </c>
      <c r="AU118" t="s">
        <v>124</v>
      </c>
      <c r="AV118" s="16">
        <v>15.49</v>
      </c>
      <c r="AW118" s="16">
        <v>15.5</v>
      </c>
      <c r="AX118" s="16">
        <v>14.11</v>
      </c>
      <c r="AY118" s="16">
        <v>15.04</v>
      </c>
      <c r="AZ118" t="s">
        <v>123</v>
      </c>
      <c r="BA118" s="16">
        <v>15.59</v>
      </c>
      <c r="BB118" s="16">
        <v>15.59</v>
      </c>
      <c r="BC118" s="16">
        <v>14.51</v>
      </c>
      <c r="BD118" s="16">
        <v>15.22</v>
      </c>
      <c r="BE118" t="s">
        <v>122</v>
      </c>
      <c r="BF118" s="16">
        <v>15.8</v>
      </c>
      <c r="BG118" s="16">
        <v>15.8</v>
      </c>
      <c r="BH118" s="16">
        <v>14.59</v>
      </c>
      <c r="BI118" s="16">
        <v>15.34</v>
      </c>
      <c r="BJ118" t="s">
        <v>86</v>
      </c>
      <c r="BK118" s="16">
        <v>15.91</v>
      </c>
      <c r="BL118" s="16">
        <v>15.91</v>
      </c>
      <c r="BM118" s="16">
        <v>14.84</v>
      </c>
      <c r="BN118" s="16">
        <v>15.5</v>
      </c>
    </row>
    <row r="119" spans="1:66" x14ac:dyDescent="0.25">
      <c r="A119" s="17">
        <v>43913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130</v>
      </c>
      <c r="R119" s="16">
        <v>14.9</v>
      </c>
      <c r="S119" s="16">
        <v>14.96</v>
      </c>
      <c r="T119" s="16">
        <v>14.9</v>
      </c>
      <c r="U119" s="16">
        <v>14.91</v>
      </c>
      <c r="V119" t="s">
        <v>129</v>
      </c>
      <c r="W119" s="16">
        <v>14.06</v>
      </c>
      <c r="X119" s="16">
        <v>14.06</v>
      </c>
      <c r="Y119" s="16">
        <v>12.64</v>
      </c>
      <c r="Z119" s="16">
        <v>12.64</v>
      </c>
      <c r="AA119" t="s">
        <v>128</v>
      </c>
      <c r="AB119" s="16">
        <v>14.07</v>
      </c>
      <c r="AC119" s="16">
        <v>14.07</v>
      </c>
      <c r="AD119" s="16">
        <v>12.28</v>
      </c>
      <c r="AE119" s="16">
        <v>12.28</v>
      </c>
      <c r="AF119" t="s">
        <v>127</v>
      </c>
      <c r="AG119" s="16">
        <v>14.3</v>
      </c>
      <c r="AH119" s="16">
        <v>14.3</v>
      </c>
      <c r="AI119" s="16">
        <v>12.5</v>
      </c>
      <c r="AJ119" s="16">
        <v>12.5</v>
      </c>
      <c r="AK119" t="s">
        <v>126</v>
      </c>
      <c r="AL119" s="16">
        <v>14.62</v>
      </c>
      <c r="AM119" s="16">
        <v>14.65</v>
      </c>
      <c r="AN119" s="16">
        <v>12.83</v>
      </c>
      <c r="AO119" s="16">
        <v>12.84</v>
      </c>
      <c r="AP119" t="s">
        <v>125</v>
      </c>
      <c r="AQ119" s="16">
        <v>14.8</v>
      </c>
      <c r="AR119" s="16">
        <v>14.82</v>
      </c>
      <c r="AS119" s="16">
        <v>13.21</v>
      </c>
      <c r="AT119" s="16">
        <v>13.23</v>
      </c>
      <c r="AU119" t="s">
        <v>124</v>
      </c>
      <c r="AV119" s="16">
        <v>15.04</v>
      </c>
      <c r="AW119" s="16">
        <v>15.05</v>
      </c>
      <c r="AX119" s="16">
        <v>13.48</v>
      </c>
      <c r="AY119" s="16">
        <v>13.5</v>
      </c>
      <c r="AZ119" t="s">
        <v>123</v>
      </c>
      <c r="BA119" s="16">
        <v>15.22</v>
      </c>
      <c r="BB119" s="16">
        <v>15.22</v>
      </c>
      <c r="BC119" s="16">
        <v>13.63</v>
      </c>
      <c r="BD119" s="16">
        <v>13.63</v>
      </c>
      <c r="BE119" t="s">
        <v>122</v>
      </c>
      <c r="BF119" s="16">
        <v>15.34</v>
      </c>
      <c r="BG119" s="16">
        <v>15.36</v>
      </c>
      <c r="BH119" s="16">
        <v>13.84</v>
      </c>
      <c r="BI119" s="16">
        <v>13.84</v>
      </c>
      <c r="BJ119" t="s">
        <v>86</v>
      </c>
      <c r="BK119" s="16">
        <v>15.5</v>
      </c>
      <c r="BL119" s="16">
        <v>15.5</v>
      </c>
      <c r="BM119" s="16">
        <v>13.96</v>
      </c>
      <c r="BN119" s="16">
        <v>13.96</v>
      </c>
    </row>
    <row r="120" spans="1:66" x14ac:dyDescent="0.25">
      <c r="A120" s="17">
        <v>43920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130</v>
      </c>
      <c r="R120" s="16">
        <v>14.91</v>
      </c>
      <c r="S120" s="16">
        <v>14.95</v>
      </c>
      <c r="T120" s="16">
        <v>14.91</v>
      </c>
      <c r="U120" s="16">
        <v>14.95</v>
      </c>
      <c r="V120" t="s">
        <v>129</v>
      </c>
      <c r="W120" s="16">
        <v>11.89</v>
      </c>
      <c r="X120" s="16">
        <v>11.89</v>
      </c>
      <c r="Y120" s="16">
        <v>11.34</v>
      </c>
      <c r="Z120" s="16">
        <v>11.36</v>
      </c>
      <c r="AA120" t="s">
        <v>128</v>
      </c>
      <c r="AB120" s="16">
        <v>12.28</v>
      </c>
      <c r="AC120" s="16">
        <v>12.28</v>
      </c>
      <c r="AD120" s="16">
        <v>11.13</v>
      </c>
      <c r="AE120" s="16">
        <v>11.15</v>
      </c>
      <c r="AF120" t="s">
        <v>127</v>
      </c>
      <c r="AG120" s="16">
        <v>12.5</v>
      </c>
      <c r="AH120" s="16">
        <v>12.5</v>
      </c>
      <c r="AI120" s="16">
        <v>11.42</v>
      </c>
      <c r="AJ120" s="16">
        <v>11.54</v>
      </c>
      <c r="AK120" t="s">
        <v>126</v>
      </c>
      <c r="AL120" s="16">
        <v>12.9</v>
      </c>
      <c r="AM120" s="16">
        <v>12.9</v>
      </c>
      <c r="AN120" s="16">
        <v>11.75</v>
      </c>
      <c r="AO120" s="16">
        <v>11.75</v>
      </c>
      <c r="AP120" t="s">
        <v>125</v>
      </c>
      <c r="AQ120" s="16">
        <v>13.23</v>
      </c>
      <c r="AR120" s="16">
        <v>13.23</v>
      </c>
      <c r="AS120" s="16">
        <v>12.12</v>
      </c>
      <c r="AT120" s="16">
        <v>12.15</v>
      </c>
      <c r="AU120" t="s">
        <v>124</v>
      </c>
      <c r="AV120" s="16">
        <v>13.5</v>
      </c>
      <c r="AW120" s="16">
        <v>13.5</v>
      </c>
      <c r="AX120" s="16">
        <v>12.4</v>
      </c>
      <c r="AY120" s="16">
        <v>12.4</v>
      </c>
      <c r="AZ120" t="s">
        <v>123</v>
      </c>
      <c r="BA120" s="16">
        <v>13.6</v>
      </c>
      <c r="BB120" s="16">
        <v>13.6</v>
      </c>
      <c r="BC120" s="16">
        <v>12.67</v>
      </c>
      <c r="BD120" s="16">
        <v>12.79</v>
      </c>
      <c r="BE120" t="s">
        <v>122</v>
      </c>
      <c r="BF120" s="16">
        <v>13.8</v>
      </c>
      <c r="BG120" s="16">
        <v>13.8</v>
      </c>
      <c r="BH120" s="16">
        <v>12.61</v>
      </c>
      <c r="BI120" s="16">
        <v>13</v>
      </c>
      <c r="BJ120" t="s">
        <v>86</v>
      </c>
      <c r="BK120" s="16">
        <v>14</v>
      </c>
      <c r="BL120" s="16">
        <v>14</v>
      </c>
      <c r="BM120" s="16">
        <v>12.85</v>
      </c>
      <c r="BN120" s="16">
        <v>13.23</v>
      </c>
    </row>
    <row r="121" spans="1:66" x14ac:dyDescent="0.25">
      <c r="A121" s="17">
        <v>43927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129</v>
      </c>
      <c r="W121" s="16">
        <v>11.36</v>
      </c>
      <c r="X121" s="16">
        <v>11.87</v>
      </c>
      <c r="Y121" s="16">
        <v>11.3</v>
      </c>
      <c r="Z121" s="16">
        <v>11.57</v>
      </c>
      <c r="AA121" t="s">
        <v>128</v>
      </c>
      <c r="AB121" s="16">
        <v>10.9</v>
      </c>
      <c r="AC121" s="16">
        <v>12.01</v>
      </c>
      <c r="AD121" s="16">
        <v>10.9</v>
      </c>
      <c r="AE121" s="16">
        <v>11.41</v>
      </c>
      <c r="AF121" t="s">
        <v>127</v>
      </c>
      <c r="AG121" s="16">
        <v>11.54</v>
      </c>
      <c r="AH121" s="16">
        <v>12.4</v>
      </c>
      <c r="AI121" s="16">
        <v>11.16</v>
      </c>
      <c r="AJ121" s="16">
        <v>11.82</v>
      </c>
      <c r="AK121" t="s">
        <v>126</v>
      </c>
      <c r="AL121" s="16">
        <v>11.5</v>
      </c>
      <c r="AM121" s="16">
        <v>13.15</v>
      </c>
      <c r="AN121" s="16">
        <v>11.49</v>
      </c>
      <c r="AO121" s="16">
        <v>12.25</v>
      </c>
      <c r="AP121" t="s">
        <v>125</v>
      </c>
      <c r="AQ121" s="16">
        <v>12</v>
      </c>
      <c r="AR121" s="16">
        <v>13</v>
      </c>
      <c r="AS121" s="16">
        <v>11.91</v>
      </c>
      <c r="AT121" s="16">
        <v>12.6</v>
      </c>
      <c r="AU121" t="s">
        <v>124</v>
      </c>
      <c r="AV121" s="16">
        <v>12.25</v>
      </c>
      <c r="AW121" s="16">
        <v>13.29</v>
      </c>
      <c r="AX121" s="16">
        <v>12.21</v>
      </c>
      <c r="AY121" s="16">
        <v>13.03</v>
      </c>
      <c r="AZ121" t="s">
        <v>123</v>
      </c>
      <c r="BA121" s="16">
        <v>12.5</v>
      </c>
      <c r="BB121" s="16">
        <v>13.64</v>
      </c>
      <c r="BC121" s="16">
        <v>12.5</v>
      </c>
      <c r="BD121" s="16">
        <v>13.25</v>
      </c>
      <c r="BE121" t="s">
        <v>122</v>
      </c>
      <c r="BF121" s="16">
        <v>12.78</v>
      </c>
      <c r="BG121" s="16">
        <v>13.76</v>
      </c>
      <c r="BH121" s="16">
        <v>12.78</v>
      </c>
      <c r="BI121" s="16">
        <v>13.47</v>
      </c>
      <c r="BJ121" t="s">
        <v>86</v>
      </c>
      <c r="BK121" s="16">
        <v>12.95</v>
      </c>
      <c r="BL121" s="16">
        <v>14.02</v>
      </c>
      <c r="BM121" s="16">
        <v>12.95</v>
      </c>
      <c r="BN121" s="16">
        <v>13.78</v>
      </c>
    </row>
    <row r="122" spans="1:66" x14ac:dyDescent="0.25">
      <c r="A122" s="17">
        <v>43934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129</v>
      </c>
      <c r="W122" s="16">
        <v>11.57</v>
      </c>
      <c r="X122" s="16">
        <v>11.61</v>
      </c>
      <c r="Y122" s="16">
        <v>11.42</v>
      </c>
      <c r="Z122" s="16">
        <v>11.42</v>
      </c>
      <c r="AA122" t="s">
        <v>128</v>
      </c>
      <c r="AB122" s="16">
        <v>11.01</v>
      </c>
      <c r="AC122" s="16">
        <v>11.01</v>
      </c>
      <c r="AD122" s="16">
        <v>10.59</v>
      </c>
      <c r="AE122" s="16">
        <v>10.66</v>
      </c>
      <c r="AF122" t="s">
        <v>127</v>
      </c>
      <c r="AG122" s="16">
        <v>11.42</v>
      </c>
      <c r="AH122" s="16">
        <v>11.42</v>
      </c>
      <c r="AI122" s="16">
        <v>10.95</v>
      </c>
      <c r="AJ122" s="16">
        <v>11.09</v>
      </c>
      <c r="AK122" t="s">
        <v>126</v>
      </c>
      <c r="AL122" s="16">
        <v>11.79</v>
      </c>
      <c r="AM122" s="16">
        <v>11.79</v>
      </c>
      <c r="AN122" s="16">
        <v>11.43</v>
      </c>
      <c r="AO122" s="16">
        <v>11.75</v>
      </c>
      <c r="AP122" t="s">
        <v>125</v>
      </c>
      <c r="AQ122" s="16">
        <v>12.01</v>
      </c>
      <c r="AR122" s="16">
        <v>12.25</v>
      </c>
      <c r="AS122" s="16">
        <v>11.89</v>
      </c>
      <c r="AT122" s="16">
        <v>12.25</v>
      </c>
      <c r="AU122" t="s">
        <v>124</v>
      </c>
      <c r="AV122" s="16">
        <v>12.5</v>
      </c>
      <c r="AW122" s="16">
        <v>12.63</v>
      </c>
      <c r="AX122" s="16">
        <v>12.3</v>
      </c>
      <c r="AY122" s="16">
        <v>12.63</v>
      </c>
      <c r="AZ122" t="s">
        <v>123</v>
      </c>
      <c r="BA122" s="16">
        <v>12.68</v>
      </c>
      <c r="BB122" s="16">
        <v>13</v>
      </c>
      <c r="BC122" s="16">
        <v>12.67</v>
      </c>
      <c r="BD122" s="16">
        <v>12.92</v>
      </c>
      <c r="BE122" t="s">
        <v>122</v>
      </c>
      <c r="BF122" s="16">
        <v>13</v>
      </c>
      <c r="BG122" s="16">
        <v>13.3</v>
      </c>
      <c r="BH122" s="16">
        <v>13</v>
      </c>
      <c r="BI122" s="16">
        <v>13.27</v>
      </c>
      <c r="BJ122" t="s">
        <v>86</v>
      </c>
      <c r="BK122" s="16">
        <v>13.36</v>
      </c>
      <c r="BL122" s="16">
        <v>13.59</v>
      </c>
      <c r="BM122" s="16">
        <v>13.32</v>
      </c>
      <c r="BN122" s="16">
        <v>13.47</v>
      </c>
    </row>
    <row r="123" spans="1:66" x14ac:dyDescent="0.25">
      <c r="A123" s="17">
        <v>43941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129</v>
      </c>
      <c r="W123" s="16">
        <v>11.42</v>
      </c>
      <c r="X123" s="16">
        <v>11.42</v>
      </c>
      <c r="Y123" s="16">
        <v>11.42</v>
      </c>
      <c r="Z123" s="16">
        <v>11.42</v>
      </c>
      <c r="AA123" t="s">
        <v>128</v>
      </c>
      <c r="AB123" s="16">
        <v>10.59</v>
      </c>
      <c r="AC123" s="16">
        <v>10.59</v>
      </c>
      <c r="AD123" s="16">
        <v>9.99</v>
      </c>
      <c r="AE123" s="16">
        <v>10.050000000000001</v>
      </c>
      <c r="AF123" t="s">
        <v>127</v>
      </c>
      <c r="AG123" s="16">
        <v>11.16</v>
      </c>
      <c r="AH123" s="16">
        <v>11.23</v>
      </c>
      <c r="AI123" s="16">
        <v>10.35</v>
      </c>
      <c r="AJ123" s="16">
        <v>10.41</v>
      </c>
      <c r="AK123" t="s">
        <v>126</v>
      </c>
      <c r="AL123" s="16">
        <v>11.9</v>
      </c>
      <c r="AM123" s="16">
        <v>11.9</v>
      </c>
      <c r="AN123" s="16">
        <v>10.88</v>
      </c>
      <c r="AO123" s="16">
        <v>11</v>
      </c>
      <c r="AP123" t="s">
        <v>125</v>
      </c>
      <c r="AQ123" s="16">
        <v>12.25</v>
      </c>
      <c r="AR123" s="16">
        <v>12.26</v>
      </c>
      <c r="AS123" s="16">
        <v>11.26</v>
      </c>
      <c r="AT123" s="16">
        <v>11.52</v>
      </c>
      <c r="AU123" t="s">
        <v>124</v>
      </c>
      <c r="AV123" s="16">
        <v>12.75</v>
      </c>
      <c r="AW123" s="16">
        <v>12.76</v>
      </c>
      <c r="AX123" s="16">
        <v>11.76</v>
      </c>
      <c r="AY123" s="16">
        <v>12.07</v>
      </c>
      <c r="AZ123" t="s">
        <v>123</v>
      </c>
      <c r="BA123" s="16">
        <v>12.96</v>
      </c>
      <c r="BB123" s="16">
        <v>13.04</v>
      </c>
      <c r="BC123" s="16">
        <v>12.2</v>
      </c>
      <c r="BD123" s="16">
        <v>12.47</v>
      </c>
      <c r="BE123" t="s">
        <v>122</v>
      </c>
      <c r="BF123" s="16">
        <v>13.27</v>
      </c>
      <c r="BG123" s="16">
        <v>13.3</v>
      </c>
      <c r="BH123" s="16">
        <v>12.65</v>
      </c>
      <c r="BI123" s="16">
        <v>12.81</v>
      </c>
      <c r="BJ123" t="s">
        <v>86</v>
      </c>
      <c r="BK123" s="16">
        <v>13.47</v>
      </c>
      <c r="BL123" s="16">
        <v>13.57</v>
      </c>
      <c r="BM123" s="16">
        <v>13</v>
      </c>
      <c r="BN123" s="16">
        <v>13.11</v>
      </c>
    </row>
    <row r="124" spans="1:66" x14ac:dyDescent="0.25">
      <c r="A124" s="17">
        <v>43948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129</v>
      </c>
      <c r="W124" s="16">
        <v>11.42</v>
      </c>
      <c r="X124" s="16">
        <v>11.59</v>
      </c>
      <c r="Y124" s="16">
        <v>11.42</v>
      </c>
      <c r="Z124" s="16">
        <v>11.55</v>
      </c>
      <c r="AA124" t="s">
        <v>128</v>
      </c>
      <c r="AB124" s="16">
        <v>10.25</v>
      </c>
      <c r="AC124" s="16">
        <v>10.25</v>
      </c>
      <c r="AD124" s="16">
        <v>10.01</v>
      </c>
      <c r="AE124" s="16">
        <v>10.029999999999999</v>
      </c>
      <c r="AF124" t="s">
        <v>127</v>
      </c>
      <c r="AG124" s="16">
        <v>10.53</v>
      </c>
      <c r="AH124" s="16">
        <v>10.54</v>
      </c>
      <c r="AI124" s="16">
        <v>10.48</v>
      </c>
      <c r="AJ124" s="16">
        <v>10.51</v>
      </c>
      <c r="AK124" t="s">
        <v>126</v>
      </c>
      <c r="AL124" s="16">
        <v>11</v>
      </c>
      <c r="AM124" s="16">
        <v>11.03</v>
      </c>
      <c r="AN124" s="16">
        <v>10.96</v>
      </c>
      <c r="AO124" s="16">
        <v>10.99</v>
      </c>
      <c r="AP124" t="s">
        <v>125</v>
      </c>
      <c r="AQ124" s="16">
        <v>11.51</v>
      </c>
      <c r="AR124" s="16">
        <v>11.75</v>
      </c>
      <c r="AS124" s="16">
        <v>11.5</v>
      </c>
      <c r="AT124" s="16">
        <v>11.5</v>
      </c>
      <c r="AU124" t="s">
        <v>124</v>
      </c>
      <c r="AV124" s="16">
        <v>12.08</v>
      </c>
      <c r="AW124" s="16">
        <v>12.3</v>
      </c>
      <c r="AX124" s="16">
        <v>12.08</v>
      </c>
      <c r="AY124" s="16">
        <v>12.15</v>
      </c>
      <c r="AZ124" t="s">
        <v>123</v>
      </c>
      <c r="BA124" s="16">
        <v>12.52</v>
      </c>
      <c r="BB124" s="16">
        <v>12.72</v>
      </c>
      <c r="BC124" s="16">
        <v>12.46</v>
      </c>
      <c r="BD124" s="16">
        <v>12.56</v>
      </c>
      <c r="BE124" t="s">
        <v>122</v>
      </c>
      <c r="BF124" s="16">
        <v>12.83</v>
      </c>
      <c r="BG124" s="16">
        <v>12.95</v>
      </c>
      <c r="BH124" s="16">
        <v>12.83</v>
      </c>
      <c r="BI124" s="16">
        <v>12.88</v>
      </c>
      <c r="BJ124" t="s">
        <v>86</v>
      </c>
      <c r="BK124" s="16">
        <v>13.11</v>
      </c>
      <c r="BL124" s="16">
        <v>13.28</v>
      </c>
      <c r="BM124" s="16">
        <v>13.11</v>
      </c>
      <c r="BN124" s="16">
        <v>13.27</v>
      </c>
    </row>
    <row r="125" spans="1:66" x14ac:dyDescent="0.25">
      <c r="A125" s="17">
        <v>43955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W125" s="16"/>
      <c r="X125" s="16"/>
      <c r="Y125" s="16"/>
      <c r="Z125" s="16"/>
      <c r="AA125" t="s">
        <v>128</v>
      </c>
      <c r="AB125" s="16">
        <v>10.08</v>
      </c>
      <c r="AC125" s="16">
        <v>10.25</v>
      </c>
      <c r="AD125" s="16">
        <v>10.050000000000001</v>
      </c>
      <c r="AE125" s="16">
        <v>10.220000000000001</v>
      </c>
      <c r="AF125" t="s">
        <v>127</v>
      </c>
      <c r="AG125" s="16">
        <v>10.59</v>
      </c>
      <c r="AH125" s="16">
        <v>11.3</v>
      </c>
      <c r="AI125" s="16">
        <v>10.59</v>
      </c>
      <c r="AJ125" s="16">
        <v>11.3</v>
      </c>
      <c r="AK125" t="s">
        <v>126</v>
      </c>
      <c r="AL125" s="16">
        <v>11.05</v>
      </c>
      <c r="AM125" s="16">
        <v>12.1</v>
      </c>
      <c r="AN125" s="16">
        <v>11.02</v>
      </c>
      <c r="AO125" s="16">
        <v>12.1</v>
      </c>
      <c r="AP125" t="s">
        <v>125</v>
      </c>
      <c r="AQ125" s="16">
        <v>11.66</v>
      </c>
      <c r="AR125" s="16">
        <v>12.68</v>
      </c>
      <c r="AS125" s="16">
        <v>11.62</v>
      </c>
      <c r="AT125" s="16">
        <v>12.68</v>
      </c>
      <c r="AU125" t="s">
        <v>124</v>
      </c>
      <c r="AV125" s="16">
        <v>12.14</v>
      </c>
      <c r="AW125" s="16">
        <v>13</v>
      </c>
      <c r="AX125" s="16">
        <v>12.14</v>
      </c>
      <c r="AY125" s="16">
        <v>13</v>
      </c>
      <c r="AZ125" t="s">
        <v>123</v>
      </c>
      <c r="BA125" s="16">
        <v>12.56</v>
      </c>
      <c r="BB125" s="16">
        <v>13.3</v>
      </c>
      <c r="BC125" s="16">
        <v>12.56</v>
      </c>
      <c r="BD125" s="16">
        <v>13.03</v>
      </c>
      <c r="BE125" t="s">
        <v>122</v>
      </c>
      <c r="BF125" s="16">
        <v>13.18</v>
      </c>
      <c r="BG125" s="16">
        <v>13.45</v>
      </c>
      <c r="BH125" s="16">
        <v>12.88</v>
      </c>
      <c r="BI125" s="16">
        <v>13.21</v>
      </c>
      <c r="BJ125" t="s">
        <v>86</v>
      </c>
      <c r="BK125" s="16">
        <v>13.5</v>
      </c>
      <c r="BL125" s="16">
        <v>13.96</v>
      </c>
      <c r="BM125" s="16">
        <v>13.28</v>
      </c>
      <c r="BN125" s="16">
        <v>13.61</v>
      </c>
    </row>
    <row r="126" spans="1:66" x14ac:dyDescent="0.25">
      <c r="A126" s="17">
        <v>43962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128</v>
      </c>
      <c r="AB126" s="16">
        <v>10.29</v>
      </c>
      <c r="AC126" s="16">
        <v>10.65</v>
      </c>
      <c r="AD126" s="16">
        <v>10.29</v>
      </c>
      <c r="AE126" s="16">
        <v>10.65</v>
      </c>
      <c r="AF126" t="s">
        <v>127</v>
      </c>
      <c r="AG126" s="16">
        <v>11.54</v>
      </c>
      <c r="AH126" s="16">
        <v>13.71</v>
      </c>
      <c r="AI126" s="16">
        <v>11.51</v>
      </c>
      <c r="AJ126" s="16">
        <v>13.06</v>
      </c>
      <c r="AK126" t="s">
        <v>126</v>
      </c>
      <c r="AL126" s="16">
        <v>12.56</v>
      </c>
      <c r="AM126" s="16">
        <v>14.4</v>
      </c>
      <c r="AN126" s="16">
        <v>12.29</v>
      </c>
      <c r="AO126" s="16">
        <v>13.75</v>
      </c>
      <c r="AP126" t="s">
        <v>125</v>
      </c>
      <c r="AQ126" s="16">
        <v>13</v>
      </c>
      <c r="AR126" s="16">
        <v>14.75</v>
      </c>
      <c r="AS126" s="16">
        <v>12.95</v>
      </c>
      <c r="AT126" s="16">
        <v>14.15</v>
      </c>
      <c r="AU126" t="s">
        <v>124</v>
      </c>
      <c r="AV126" s="16">
        <v>13.6</v>
      </c>
      <c r="AW126" s="16">
        <v>15.08</v>
      </c>
      <c r="AX126" s="16">
        <v>13.5</v>
      </c>
      <c r="AY126" s="16">
        <v>14.5</v>
      </c>
      <c r="AZ126" t="s">
        <v>123</v>
      </c>
      <c r="BA126" s="16">
        <v>13.25</v>
      </c>
      <c r="BB126" s="16">
        <v>15.29</v>
      </c>
      <c r="BC126" s="16">
        <v>13.25</v>
      </c>
      <c r="BD126" s="16">
        <v>14.5</v>
      </c>
      <c r="BE126" t="s">
        <v>122</v>
      </c>
      <c r="BF126" s="16">
        <v>13.86</v>
      </c>
      <c r="BG126" s="16">
        <v>15.37</v>
      </c>
      <c r="BH126" s="16">
        <v>13.86</v>
      </c>
      <c r="BI126" s="16">
        <v>14.86</v>
      </c>
      <c r="BJ126" t="s">
        <v>86</v>
      </c>
      <c r="BK126" s="16">
        <v>14.21</v>
      </c>
      <c r="BL126" s="16">
        <v>15.42</v>
      </c>
      <c r="BM126" s="16">
        <v>14.21</v>
      </c>
      <c r="BN126" s="16">
        <v>14.89</v>
      </c>
    </row>
    <row r="127" spans="1:66" x14ac:dyDescent="0.25">
      <c r="A127" s="17">
        <v>43969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128</v>
      </c>
      <c r="AB127" s="16">
        <v>10.61</v>
      </c>
      <c r="AC127" s="16">
        <v>10.75</v>
      </c>
      <c r="AD127" s="16">
        <v>10.61</v>
      </c>
      <c r="AE127" s="16">
        <v>10.71</v>
      </c>
      <c r="AF127" t="s">
        <v>127</v>
      </c>
      <c r="AG127" s="16">
        <v>12.93</v>
      </c>
      <c r="AH127" s="16">
        <v>13.91</v>
      </c>
      <c r="AI127" s="16">
        <v>12.85</v>
      </c>
      <c r="AJ127" s="16">
        <v>13.2</v>
      </c>
      <c r="AK127" t="s">
        <v>126</v>
      </c>
      <c r="AL127" s="16">
        <v>13.6</v>
      </c>
      <c r="AM127" s="16">
        <v>14.61</v>
      </c>
      <c r="AN127" s="16">
        <v>13.54</v>
      </c>
      <c r="AO127" s="16">
        <v>14</v>
      </c>
      <c r="AP127" t="s">
        <v>125</v>
      </c>
      <c r="AQ127" s="16">
        <v>13.86</v>
      </c>
      <c r="AR127" s="16">
        <v>14.88</v>
      </c>
      <c r="AS127" s="16">
        <v>13.86</v>
      </c>
      <c r="AT127" s="16">
        <v>14.33</v>
      </c>
      <c r="AU127" t="s">
        <v>124</v>
      </c>
      <c r="AV127" s="16">
        <v>14.21</v>
      </c>
      <c r="AW127" s="16">
        <v>15.04</v>
      </c>
      <c r="AX127" s="16">
        <v>14.21</v>
      </c>
      <c r="AY127" s="16">
        <v>14.62</v>
      </c>
      <c r="AZ127" t="s">
        <v>123</v>
      </c>
      <c r="BA127" s="16">
        <v>14.3</v>
      </c>
      <c r="BB127" s="16">
        <v>15.01</v>
      </c>
      <c r="BC127" s="16">
        <v>14.3</v>
      </c>
      <c r="BD127" s="16">
        <v>14.85</v>
      </c>
      <c r="BE127" t="s">
        <v>122</v>
      </c>
      <c r="BF127" s="16">
        <v>14.6</v>
      </c>
      <c r="BG127" s="16">
        <v>15.53</v>
      </c>
      <c r="BH127" s="16">
        <v>14.6</v>
      </c>
      <c r="BI127" s="16">
        <v>14.92</v>
      </c>
      <c r="BJ127" t="s">
        <v>86</v>
      </c>
      <c r="BK127" s="16">
        <v>14.76</v>
      </c>
      <c r="BL127" s="16">
        <v>15.4</v>
      </c>
      <c r="BM127" s="16">
        <v>14.76</v>
      </c>
      <c r="BN127" s="16">
        <v>15.27</v>
      </c>
    </row>
    <row r="128" spans="1:66" x14ac:dyDescent="0.25">
      <c r="A128" s="17">
        <v>43976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128</v>
      </c>
      <c r="AB128" s="16">
        <v>10.71</v>
      </c>
      <c r="AC128" s="16">
        <v>10.81</v>
      </c>
      <c r="AD128" s="16">
        <v>10.71</v>
      </c>
      <c r="AE128" s="16">
        <v>10.78</v>
      </c>
      <c r="AF128" t="s">
        <v>127</v>
      </c>
      <c r="AG128" s="16">
        <v>13.2</v>
      </c>
      <c r="AH128" s="16">
        <v>13.49</v>
      </c>
      <c r="AI128" s="16">
        <v>13.13</v>
      </c>
      <c r="AJ128" s="16">
        <v>13.39</v>
      </c>
      <c r="AK128" t="s">
        <v>126</v>
      </c>
      <c r="AL128" s="16">
        <v>14.22</v>
      </c>
      <c r="AM128" s="16">
        <v>14.85</v>
      </c>
      <c r="AN128" s="16">
        <v>14.18</v>
      </c>
      <c r="AO128" s="16">
        <v>14.82</v>
      </c>
      <c r="AP128" t="s">
        <v>125</v>
      </c>
      <c r="AQ128" s="16">
        <v>14.54</v>
      </c>
      <c r="AR128" s="16">
        <v>15.24</v>
      </c>
      <c r="AS128" s="16">
        <v>14.53</v>
      </c>
      <c r="AT128" s="16">
        <v>15.18</v>
      </c>
      <c r="AU128" t="s">
        <v>124</v>
      </c>
      <c r="AV128" s="16">
        <v>15.09</v>
      </c>
      <c r="AW128" s="16">
        <v>15.45</v>
      </c>
      <c r="AX128" s="16">
        <v>14.81</v>
      </c>
      <c r="AY128" s="16">
        <v>15.45</v>
      </c>
      <c r="AZ128" t="s">
        <v>123</v>
      </c>
      <c r="BA128" s="16">
        <v>15.32</v>
      </c>
      <c r="BB128" s="16">
        <v>15.61</v>
      </c>
      <c r="BC128" s="16">
        <v>15.03</v>
      </c>
      <c r="BD128" s="16">
        <v>15.61</v>
      </c>
      <c r="BE128" t="s">
        <v>122</v>
      </c>
      <c r="BF128" s="16">
        <v>15.43</v>
      </c>
      <c r="BG128" s="16">
        <v>15.88</v>
      </c>
      <c r="BH128" s="16">
        <v>15.1</v>
      </c>
      <c r="BI128" s="16">
        <v>15.74</v>
      </c>
      <c r="BJ128" t="s">
        <v>86</v>
      </c>
      <c r="BK128" s="16">
        <v>15.61</v>
      </c>
      <c r="BL128" s="16">
        <v>15.77</v>
      </c>
      <c r="BM128" s="16">
        <v>15.27</v>
      </c>
      <c r="BN128" s="16">
        <v>15.77</v>
      </c>
    </row>
    <row r="129" spans="1:66" x14ac:dyDescent="0.25">
      <c r="A129" s="17">
        <v>43983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128</v>
      </c>
      <c r="AB129" s="16">
        <v>10.78</v>
      </c>
      <c r="AC129" s="16">
        <v>10.84</v>
      </c>
      <c r="AD129" s="16">
        <v>10.78</v>
      </c>
      <c r="AE129" s="16">
        <v>10.81</v>
      </c>
      <c r="AF129" t="s">
        <v>127</v>
      </c>
      <c r="AG129" s="16">
        <v>13.43</v>
      </c>
      <c r="AH129" s="16">
        <v>14.27</v>
      </c>
      <c r="AI129" s="16">
        <v>13.43</v>
      </c>
      <c r="AJ129" s="16">
        <v>13.91</v>
      </c>
      <c r="AK129" t="s">
        <v>126</v>
      </c>
      <c r="AL129" s="16">
        <v>14.69</v>
      </c>
      <c r="AM129" s="16">
        <v>16.09</v>
      </c>
      <c r="AN129" s="16">
        <v>14.69</v>
      </c>
      <c r="AO129" s="16">
        <v>15.2</v>
      </c>
      <c r="AP129" t="s">
        <v>125</v>
      </c>
      <c r="AQ129" s="16">
        <v>15.18</v>
      </c>
      <c r="AR129" s="16">
        <v>16.010000000000002</v>
      </c>
      <c r="AS129" s="16">
        <v>15.18</v>
      </c>
      <c r="AT129" s="16">
        <v>15.38</v>
      </c>
      <c r="AU129" t="s">
        <v>124</v>
      </c>
      <c r="AV129" s="16">
        <v>15.45</v>
      </c>
      <c r="AW129" s="16">
        <v>16.21</v>
      </c>
      <c r="AX129" s="16">
        <v>15.45</v>
      </c>
      <c r="AY129" s="16">
        <v>15.49</v>
      </c>
      <c r="AZ129" t="s">
        <v>123</v>
      </c>
      <c r="BA129" s="16">
        <v>15.61</v>
      </c>
      <c r="BB129" s="16">
        <v>16.28</v>
      </c>
      <c r="BC129" s="16">
        <v>15.61</v>
      </c>
      <c r="BD129" s="16">
        <v>15.62</v>
      </c>
      <c r="BE129" t="s">
        <v>122</v>
      </c>
      <c r="BF129" s="16">
        <v>15.74</v>
      </c>
      <c r="BG129" s="16">
        <v>16.18</v>
      </c>
      <c r="BH129" s="16">
        <v>15.65</v>
      </c>
      <c r="BI129" s="16">
        <v>15.65</v>
      </c>
      <c r="BJ129" t="s">
        <v>86</v>
      </c>
      <c r="BK129" s="16">
        <v>15.77</v>
      </c>
      <c r="BL129" s="16">
        <v>16.16</v>
      </c>
      <c r="BM129" s="16">
        <v>15.77</v>
      </c>
      <c r="BN129" s="16">
        <v>15.89</v>
      </c>
    </row>
    <row r="130" spans="1:66" x14ac:dyDescent="0.25">
      <c r="A130" s="17">
        <v>43990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127</v>
      </c>
      <c r="AG130" s="16">
        <v>13.96</v>
      </c>
      <c r="AH130" s="16">
        <v>14.17</v>
      </c>
      <c r="AI130" s="16">
        <v>13.35</v>
      </c>
      <c r="AJ130" s="16">
        <v>13.35</v>
      </c>
      <c r="AK130" t="s">
        <v>126</v>
      </c>
      <c r="AL130" s="16">
        <v>15.22</v>
      </c>
      <c r="AM130" s="16">
        <v>15.56</v>
      </c>
      <c r="AN130" s="16">
        <v>14.84</v>
      </c>
      <c r="AO130" s="16">
        <v>15.27</v>
      </c>
      <c r="AP130" t="s">
        <v>125</v>
      </c>
      <c r="AQ130" s="16">
        <v>15.17</v>
      </c>
      <c r="AR130" s="16">
        <v>15.92</v>
      </c>
      <c r="AS130" s="16">
        <v>15.01</v>
      </c>
      <c r="AT130" s="16">
        <v>15.45</v>
      </c>
      <c r="AU130" t="s">
        <v>124</v>
      </c>
      <c r="AV130" s="16">
        <v>15.49</v>
      </c>
      <c r="AW130" s="16">
        <v>16.170000000000002</v>
      </c>
      <c r="AX130" s="16">
        <v>15.29</v>
      </c>
      <c r="AY130" s="16">
        <v>15.66</v>
      </c>
      <c r="AZ130" t="s">
        <v>123</v>
      </c>
      <c r="BA130" s="16">
        <v>15.62</v>
      </c>
      <c r="BB130" s="16">
        <v>16.39</v>
      </c>
      <c r="BC130" s="16">
        <v>15.46</v>
      </c>
      <c r="BD130" s="16">
        <v>15.68</v>
      </c>
      <c r="BE130" t="s">
        <v>122</v>
      </c>
      <c r="BF130" s="16">
        <v>15.65</v>
      </c>
      <c r="BG130" s="16">
        <v>16.5</v>
      </c>
      <c r="BH130" s="16">
        <v>15.64</v>
      </c>
      <c r="BI130" s="16">
        <v>16</v>
      </c>
      <c r="BJ130" t="s">
        <v>86</v>
      </c>
      <c r="BK130" s="16">
        <v>15.89</v>
      </c>
      <c r="BL130" s="16">
        <v>16.41</v>
      </c>
      <c r="BM130" s="16">
        <v>15.65</v>
      </c>
      <c r="BN130" s="16">
        <v>16.309999999999999</v>
      </c>
    </row>
    <row r="131" spans="1:66" x14ac:dyDescent="0.25">
      <c r="A131" s="17">
        <v>43997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127</v>
      </c>
      <c r="AG131" s="16">
        <v>13.35</v>
      </c>
      <c r="AH131" s="16">
        <v>13.37</v>
      </c>
      <c r="AI131" s="16">
        <v>13.31</v>
      </c>
      <c r="AJ131" s="16">
        <v>13.34</v>
      </c>
      <c r="AK131" t="s">
        <v>126</v>
      </c>
      <c r="AL131" s="16">
        <v>15.23</v>
      </c>
      <c r="AM131" s="16">
        <v>15.23</v>
      </c>
      <c r="AN131" s="16">
        <v>14.71</v>
      </c>
      <c r="AO131" s="16">
        <v>14.82</v>
      </c>
      <c r="AP131" t="s">
        <v>125</v>
      </c>
      <c r="AQ131" s="16">
        <v>15.45</v>
      </c>
      <c r="AR131" s="16">
        <v>15.55</v>
      </c>
      <c r="AS131" s="16">
        <v>15.28</v>
      </c>
      <c r="AT131" s="16">
        <v>15.39</v>
      </c>
      <c r="AU131" t="s">
        <v>124</v>
      </c>
      <c r="AV131" s="16">
        <v>15.66</v>
      </c>
      <c r="AW131" s="16">
        <v>15.88</v>
      </c>
      <c r="AX131" s="16">
        <v>15.66</v>
      </c>
      <c r="AY131" s="16">
        <v>15.84</v>
      </c>
      <c r="AZ131" t="s">
        <v>123</v>
      </c>
      <c r="BA131" s="16">
        <v>15.68</v>
      </c>
      <c r="BB131" s="16">
        <v>16.04</v>
      </c>
      <c r="BC131" s="16">
        <v>15.68</v>
      </c>
      <c r="BD131" s="16">
        <v>16.04</v>
      </c>
      <c r="BE131" t="s">
        <v>122</v>
      </c>
      <c r="BF131" s="16">
        <v>16</v>
      </c>
      <c r="BG131" s="16">
        <v>16.100000000000001</v>
      </c>
      <c r="BH131" s="16">
        <v>16</v>
      </c>
      <c r="BI131" s="16">
        <v>16</v>
      </c>
      <c r="BJ131" t="s">
        <v>86</v>
      </c>
      <c r="BK131" s="16">
        <v>16.309999999999999</v>
      </c>
      <c r="BL131" s="16">
        <v>16.309999999999999</v>
      </c>
      <c r="BM131" s="16">
        <v>16.13</v>
      </c>
      <c r="BN131" s="16">
        <v>16.21</v>
      </c>
    </row>
    <row r="132" spans="1:66" x14ac:dyDescent="0.25">
      <c r="A132" s="17">
        <v>44004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127</v>
      </c>
      <c r="AG132" s="16">
        <v>13.34</v>
      </c>
      <c r="AH132" s="16">
        <v>13.34</v>
      </c>
      <c r="AI132" s="16">
        <v>13.02</v>
      </c>
      <c r="AJ132" s="16">
        <v>13.02</v>
      </c>
      <c r="AK132" t="s">
        <v>126</v>
      </c>
      <c r="AL132" s="16">
        <v>14.85</v>
      </c>
      <c r="AM132" s="16">
        <v>14.89</v>
      </c>
      <c r="AN132" s="16">
        <v>14.36</v>
      </c>
      <c r="AO132" s="16">
        <v>14.45</v>
      </c>
      <c r="AP132" t="s">
        <v>125</v>
      </c>
      <c r="AQ132" s="16">
        <v>15.39</v>
      </c>
      <c r="AR132" s="16">
        <v>15.39</v>
      </c>
      <c r="AS132" s="16">
        <v>14.6</v>
      </c>
      <c r="AT132" s="16">
        <v>14.89</v>
      </c>
      <c r="AU132" t="s">
        <v>124</v>
      </c>
      <c r="AV132" s="16">
        <v>15.84</v>
      </c>
      <c r="AW132" s="16">
        <v>15.84</v>
      </c>
      <c r="AX132" s="16">
        <v>15.1</v>
      </c>
      <c r="AY132" s="16">
        <v>15.17</v>
      </c>
      <c r="AZ132" t="s">
        <v>123</v>
      </c>
      <c r="BA132" s="16">
        <v>16.07</v>
      </c>
      <c r="BB132" s="16">
        <v>16.09</v>
      </c>
      <c r="BC132" s="16">
        <v>15.29</v>
      </c>
      <c r="BD132" s="16">
        <v>15.35</v>
      </c>
      <c r="BE132" t="s">
        <v>122</v>
      </c>
      <c r="BF132" s="16">
        <v>16</v>
      </c>
      <c r="BG132" s="16">
        <v>16.010000000000002</v>
      </c>
      <c r="BH132" s="16">
        <v>15.45</v>
      </c>
      <c r="BI132" s="16">
        <v>15.45</v>
      </c>
      <c r="BJ132" t="s">
        <v>86</v>
      </c>
      <c r="BK132" s="16">
        <v>16.190000000000001</v>
      </c>
      <c r="BL132" s="16">
        <v>16.190000000000001</v>
      </c>
      <c r="BM132" s="16">
        <v>15.57</v>
      </c>
      <c r="BN132" s="16">
        <v>15.64</v>
      </c>
    </row>
    <row r="133" spans="1:66" x14ac:dyDescent="0.25">
      <c r="A133" s="17">
        <v>44011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127</v>
      </c>
      <c r="AG133" s="16">
        <v>13.02</v>
      </c>
      <c r="AH133" s="16">
        <v>13.02</v>
      </c>
      <c r="AI133" s="16">
        <v>12.96</v>
      </c>
      <c r="AJ133" s="16">
        <v>13.01</v>
      </c>
      <c r="AK133" t="s">
        <v>126</v>
      </c>
      <c r="AL133" s="16">
        <v>14.4</v>
      </c>
      <c r="AM133" s="16">
        <v>14.45</v>
      </c>
      <c r="AN133" s="16">
        <v>14.33</v>
      </c>
      <c r="AO133" s="16">
        <v>14.34</v>
      </c>
      <c r="AP133" t="s">
        <v>125</v>
      </c>
      <c r="AQ133" s="16">
        <v>14.73</v>
      </c>
      <c r="AR133" s="16">
        <v>14.88</v>
      </c>
      <c r="AS133" s="16">
        <v>14.67</v>
      </c>
      <c r="AT133" s="16">
        <v>14.74</v>
      </c>
      <c r="AU133" t="s">
        <v>124</v>
      </c>
      <c r="AV133" s="16">
        <v>15.01</v>
      </c>
      <c r="AW133" s="16">
        <v>15.26</v>
      </c>
      <c r="AX133" s="16">
        <v>14.98</v>
      </c>
      <c r="AY133" s="16">
        <v>15.09</v>
      </c>
      <c r="AZ133" t="s">
        <v>123</v>
      </c>
      <c r="BA133" s="16">
        <v>15.27</v>
      </c>
      <c r="BB133" s="16">
        <v>15.46</v>
      </c>
      <c r="BC133" s="16">
        <v>15.24</v>
      </c>
      <c r="BD133" s="16">
        <v>15.41</v>
      </c>
      <c r="BE133" t="s">
        <v>122</v>
      </c>
      <c r="BF133" s="16">
        <v>15.31</v>
      </c>
      <c r="BG133" s="16">
        <v>15.39</v>
      </c>
      <c r="BH133" s="16">
        <v>15.31</v>
      </c>
      <c r="BI133" s="16">
        <v>15.39</v>
      </c>
      <c r="BJ133" t="s">
        <v>86</v>
      </c>
      <c r="BK133" s="16">
        <v>15.64</v>
      </c>
      <c r="BL133" s="16">
        <v>15.68</v>
      </c>
      <c r="BM133" s="16">
        <v>15.52</v>
      </c>
      <c r="BN133" s="16">
        <v>15.65</v>
      </c>
    </row>
    <row r="134" spans="1:66" x14ac:dyDescent="0.25">
      <c r="A134" s="17">
        <v>44018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126</v>
      </c>
      <c r="AL134" s="16">
        <v>14.26</v>
      </c>
      <c r="AM134" s="16">
        <v>14.34</v>
      </c>
      <c r="AN134" s="16">
        <v>13.96</v>
      </c>
      <c r="AO134" s="16">
        <v>14.04</v>
      </c>
      <c r="AP134" t="s">
        <v>125</v>
      </c>
      <c r="AQ134" s="16">
        <v>14.92</v>
      </c>
      <c r="AR134" s="16">
        <v>14.95</v>
      </c>
      <c r="AS134" s="16">
        <v>14.24</v>
      </c>
      <c r="AT134" s="16">
        <v>14.45</v>
      </c>
      <c r="AU134" t="s">
        <v>124</v>
      </c>
      <c r="AV134" s="16">
        <v>15.2</v>
      </c>
      <c r="AW134" s="16">
        <v>15.31</v>
      </c>
      <c r="AX134" s="16">
        <v>14.63</v>
      </c>
      <c r="AY134" s="16">
        <v>14.72</v>
      </c>
      <c r="AZ134" t="s">
        <v>123</v>
      </c>
      <c r="BA134" s="16">
        <v>15.42</v>
      </c>
      <c r="BB134" s="16">
        <v>15.53</v>
      </c>
      <c r="BC134" s="16">
        <v>14.95</v>
      </c>
      <c r="BD134" s="16">
        <v>15.03</v>
      </c>
      <c r="BE134" t="s">
        <v>122</v>
      </c>
      <c r="BF134" s="16">
        <v>15.39</v>
      </c>
      <c r="BG134" s="16">
        <v>15.59</v>
      </c>
      <c r="BH134" s="16">
        <v>15.2</v>
      </c>
      <c r="BI134" s="16">
        <v>15.31</v>
      </c>
      <c r="BJ134" t="s">
        <v>86</v>
      </c>
      <c r="BK134" s="16">
        <v>15.65</v>
      </c>
      <c r="BL134" s="16">
        <v>15.75</v>
      </c>
      <c r="BM134" s="16">
        <v>15.48</v>
      </c>
      <c r="BN134" s="16">
        <v>15.5</v>
      </c>
    </row>
    <row r="135" spans="1:66" x14ac:dyDescent="0.25">
      <c r="A135" s="17">
        <v>44025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126</v>
      </c>
      <c r="AL135" s="16">
        <v>14.03</v>
      </c>
      <c r="AM135" s="16">
        <v>14.03</v>
      </c>
      <c r="AN135" s="16">
        <v>13.82</v>
      </c>
      <c r="AO135" s="16">
        <v>13.82</v>
      </c>
      <c r="AP135" t="s">
        <v>125</v>
      </c>
      <c r="AQ135" s="16">
        <v>14.45</v>
      </c>
      <c r="AR135" s="16">
        <v>14.51</v>
      </c>
      <c r="AS135" s="16">
        <v>14.05</v>
      </c>
      <c r="AT135" s="16">
        <v>14.05</v>
      </c>
      <c r="AU135" t="s">
        <v>124</v>
      </c>
      <c r="AV135" s="16">
        <v>14.83</v>
      </c>
      <c r="AW135" s="16">
        <v>14.86</v>
      </c>
      <c r="AX135" s="16">
        <v>14.49</v>
      </c>
      <c r="AY135" s="16">
        <v>14.55</v>
      </c>
      <c r="AZ135" t="s">
        <v>123</v>
      </c>
      <c r="BA135" s="16">
        <v>15.11</v>
      </c>
      <c r="BB135" s="16">
        <v>15.11</v>
      </c>
      <c r="BC135" s="16">
        <v>14.76</v>
      </c>
      <c r="BD135" s="16">
        <v>14.77</v>
      </c>
      <c r="BE135" t="s">
        <v>122</v>
      </c>
      <c r="BF135" s="16">
        <v>15.31</v>
      </c>
      <c r="BG135" s="16">
        <v>15.33</v>
      </c>
      <c r="BH135" s="16">
        <v>14.99</v>
      </c>
      <c r="BI135" s="16">
        <v>15.02</v>
      </c>
      <c r="BJ135" t="s">
        <v>86</v>
      </c>
      <c r="BK135" s="16">
        <v>15.5</v>
      </c>
      <c r="BL135" s="16">
        <v>15.53</v>
      </c>
      <c r="BM135" s="16">
        <v>15.16</v>
      </c>
      <c r="BN135" s="16">
        <v>15.24</v>
      </c>
    </row>
    <row r="136" spans="1:66" x14ac:dyDescent="0.25">
      <c r="A136" s="17">
        <v>44032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126</v>
      </c>
      <c r="AL136" s="16">
        <v>13.8</v>
      </c>
      <c r="AM136" s="16">
        <v>13.8</v>
      </c>
      <c r="AN136" s="16">
        <v>13.63</v>
      </c>
      <c r="AO136" s="16">
        <v>13.65</v>
      </c>
      <c r="AP136" t="s">
        <v>125</v>
      </c>
      <c r="AQ136" s="16">
        <v>14.05</v>
      </c>
      <c r="AR136" s="16">
        <v>14.05</v>
      </c>
      <c r="AS136" s="16">
        <v>13.75</v>
      </c>
      <c r="AT136" s="16">
        <v>13.76</v>
      </c>
      <c r="AU136" t="s">
        <v>124</v>
      </c>
      <c r="AV136" s="16">
        <v>14.45</v>
      </c>
      <c r="AW136" s="16">
        <v>14.53</v>
      </c>
      <c r="AX136" s="16">
        <v>14.15</v>
      </c>
      <c r="AY136" s="16">
        <v>14.15</v>
      </c>
      <c r="AZ136" t="s">
        <v>123</v>
      </c>
      <c r="BA136" s="16">
        <v>14.74</v>
      </c>
      <c r="BB136" s="16">
        <v>14.79</v>
      </c>
      <c r="BC136" s="16">
        <v>14.4</v>
      </c>
      <c r="BD136" s="16">
        <v>14.44</v>
      </c>
      <c r="BE136" t="s">
        <v>122</v>
      </c>
      <c r="BF136" s="16">
        <v>15.02</v>
      </c>
      <c r="BG136" s="16">
        <v>15.02</v>
      </c>
      <c r="BH136" s="16">
        <v>14.54</v>
      </c>
      <c r="BI136" s="16">
        <v>14.58</v>
      </c>
      <c r="BJ136" t="s">
        <v>86</v>
      </c>
      <c r="BK136" s="16">
        <v>15.23</v>
      </c>
      <c r="BL136" s="16">
        <v>15.23</v>
      </c>
      <c r="BM136" s="16">
        <v>14.71</v>
      </c>
      <c r="BN136" s="16">
        <v>14.79</v>
      </c>
    </row>
    <row r="137" spans="1:66" x14ac:dyDescent="0.25">
      <c r="A137" s="17">
        <v>44039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126</v>
      </c>
      <c r="AL137" s="16">
        <v>13.65</v>
      </c>
      <c r="AM137" s="16">
        <v>13.7</v>
      </c>
      <c r="AN137" s="16">
        <v>13.65</v>
      </c>
      <c r="AO137" s="16">
        <v>13.66</v>
      </c>
      <c r="AP137" t="s">
        <v>125</v>
      </c>
      <c r="AQ137" s="16">
        <v>13.72</v>
      </c>
      <c r="AR137" s="16">
        <v>13.72</v>
      </c>
      <c r="AS137" s="16">
        <v>13.33</v>
      </c>
      <c r="AT137" s="16">
        <v>13.33</v>
      </c>
      <c r="AU137" t="s">
        <v>124</v>
      </c>
      <c r="AV137" s="16">
        <v>14.15</v>
      </c>
      <c r="AW137" s="16">
        <v>14.15</v>
      </c>
      <c r="AX137" s="16">
        <v>13.64</v>
      </c>
      <c r="AY137" s="16">
        <v>13.65</v>
      </c>
      <c r="AZ137" t="s">
        <v>123</v>
      </c>
      <c r="BA137" s="16">
        <v>14.39</v>
      </c>
      <c r="BB137" s="16">
        <v>14.44</v>
      </c>
      <c r="BC137" s="16">
        <v>13.98</v>
      </c>
      <c r="BD137" s="16">
        <v>14.02</v>
      </c>
      <c r="BE137" t="s">
        <v>122</v>
      </c>
      <c r="BF137" s="16">
        <v>14.58</v>
      </c>
      <c r="BG137" s="16">
        <v>14.58</v>
      </c>
      <c r="BH137" s="16">
        <v>14.13</v>
      </c>
      <c r="BI137" s="16">
        <v>14.18</v>
      </c>
      <c r="BJ137" t="s">
        <v>86</v>
      </c>
      <c r="BK137" s="16">
        <v>14.79</v>
      </c>
      <c r="BL137" s="16">
        <v>14.79</v>
      </c>
      <c r="BM137" s="16">
        <v>14.27</v>
      </c>
      <c r="BN137" s="16">
        <v>14.28</v>
      </c>
    </row>
    <row r="138" spans="1:66" x14ac:dyDescent="0.25">
      <c r="A138" s="17">
        <v>44046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126</v>
      </c>
      <c r="AL138" s="16">
        <v>13.66</v>
      </c>
      <c r="AM138" s="16">
        <v>13.66</v>
      </c>
      <c r="AN138" s="16">
        <v>13.66</v>
      </c>
      <c r="AO138" s="16">
        <v>13.66</v>
      </c>
      <c r="AP138" t="s">
        <v>125</v>
      </c>
      <c r="AQ138" s="16">
        <v>13.27</v>
      </c>
      <c r="AR138" s="16">
        <v>13.34</v>
      </c>
      <c r="AS138" s="16">
        <v>12.85</v>
      </c>
      <c r="AT138" s="16">
        <v>13.16</v>
      </c>
      <c r="AU138" t="s">
        <v>124</v>
      </c>
      <c r="AV138" s="16">
        <v>13.63</v>
      </c>
      <c r="AW138" s="16">
        <v>13.63</v>
      </c>
      <c r="AX138" s="16">
        <v>12.76</v>
      </c>
      <c r="AY138" s="16">
        <v>13.16</v>
      </c>
      <c r="AZ138" t="s">
        <v>123</v>
      </c>
      <c r="BA138" s="16">
        <v>13.68</v>
      </c>
      <c r="BB138" s="16">
        <v>13.69</v>
      </c>
      <c r="BC138" s="16">
        <v>13.03</v>
      </c>
      <c r="BD138" s="16">
        <v>13.51</v>
      </c>
      <c r="BE138" t="s">
        <v>122</v>
      </c>
      <c r="BF138" s="16">
        <v>14.17</v>
      </c>
      <c r="BG138" s="16">
        <v>14.26</v>
      </c>
      <c r="BH138" s="16">
        <v>13.55</v>
      </c>
      <c r="BI138" s="16">
        <v>13.87</v>
      </c>
      <c r="BJ138" t="s">
        <v>86</v>
      </c>
      <c r="BK138" s="16">
        <v>14.28</v>
      </c>
      <c r="BL138" s="16">
        <v>14.28</v>
      </c>
      <c r="BM138" s="16">
        <v>13.71</v>
      </c>
      <c r="BN138" s="16">
        <v>14.01</v>
      </c>
    </row>
    <row r="139" spans="1:66" x14ac:dyDescent="0.25">
      <c r="A139" s="17">
        <v>44053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125</v>
      </c>
      <c r="AQ139" s="16">
        <v>13.16</v>
      </c>
      <c r="AR139" s="16">
        <v>13.16</v>
      </c>
      <c r="AS139" s="16">
        <v>13.01</v>
      </c>
      <c r="AT139" s="16">
        <v>13.11</v>
      </c>
      <c r="AU139" t="s">
        <v>124</v>
      </c>
      <c r="AV139" s="16">
        <v>13.08</v>
      </c>
      <c r="AW139" s="16">
        <v>13.37</v>
      </c>
      <c r="AX139" s="16">
        <v>13.08</v>
      </c>
      <c r="AY139" s="16">
        <v>13.35</v>
      </c>
      <c r="AZ139" t="s">
        <v>123</v>
      </c>
      <c r="BA139" s="16">
        <v>13.51</v>
      </c>
      <c r="BB139" s="16">
        <v>14.19</v>
      </c>
      <c r="BC139" s="16">
        <v>13.51</v>
      </c>
      <c r="BD139" s="16">
        <v>14.19</v>
      </c>
      <c r="BE139" t="s">
        <v>122</v>
      </c>
      <c r="BF139" s="16">
        <v>13.87</v>
      </c>
      <c r="BG139" s="16">
        <v>14.41</v>
      </c>
      <c r="BH139" s="16">
        <v>13.87</v>
      </c>
      <c r="BI139" s="16">
        <v>14.41</v>
      </c>
      <c r="BJ139" t="s">
        <v>86</v>
      </c>
      <c r="BK139" s="16">
        <v>14.1</v>
      </c>
      <c r="BL139" s="16">
        <v>14.43</v>
      </c>
      <c r="BM139" s="16">
        <v>14.1</v>
      </c>
      <c r="BN139" s="16">
        <v>14.38</v>
      </c>
    </row>
    <row r="140" spans="1:66" x14ac:dyDescent="0.25">
      <c r="A140" s="17">
        <v>44060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125</v>
      </c>
      <c r="AQ140" s="16">
        <v>13.14</v>
      </c>
      <c r="AR140" s="16">
        <v>13.26</v>
      </c>
      <c r="AS140" s="16">
        <v>12.85</v>
      </c>
      <c r="AT140" s="16">
        <v>12.85</v>
      </c>
      <c r="AU140" t="s">
        <v>124</v>
      </c>
      <c r="AV140" s="16">
        <v>13.45</v>
      </c>
      <c r="AW140" s="16">
        <v>13.66</v>
      </c>
      <c r="AX140" s="16">
        <v>13.25</v>
      </c>
      <c r="AY140" s="16">
        <v>13.26</v>
      </c>
      <c r="AZ140" t="s">
        <v>123</v>
      </c>
      <c r="BA140" s="16">
        <v>14.36</v>
      </c>
      <c r="BB140" s="16">
        <v>14.38</v>
      </c>
      <c r="BC140" s="16">
        <v>13.84</v>
      </c>
      <c r="BD140" s="16">
        <v>13.89</v>
      </c>
      <c r="BE140" t="s">
        <v>122</v>
      </c>
      <c r="BF140" s="16">
        <v>14.56</v>
      </c>
      <c r="BG140" s="16">
        <v>14.75</v>
      </c>
      <c r="BH140" s="16">
        <v>14.1</v>
      </c>
      <c r="BI140" s="16">
        <v>14.27</v>
      </c>
      <c r="BJ140" t="s">
        <v>86</v>
      </c>
      <c r="BK140" s="16">
        <v>14.47</v>
      </c>
      <c r="BL140" s="16">
        <v>14.88</v>
      </c>
      <c r="BM140" s="16">
        <v>14.32</v>
      </c>
      <c r="BN140" s="16">
        <v>14.36</v>
      </c>
    </row>
    <row r="141" spans="1:66" x14ac:dyDescent="0.25">
      <c r="A141" s="17">
        <v>44067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125</v>
      </c>
      <c r="AQ141" s="16">
        <v>12.76</v>
      </c>
      <c r="AR141" s="16">
        <v>12.8</v>
      </c>
      <c r="AS141" s="16">
        <v>12.7</v>
      </c>
      <c r="AT141" s="16">
        <v>12.73</v>
      </c>
      <c r="AU141" t="s">
        <v>124</v>
      </c>
      <c r="AV141" s="16">
        <v>13.27</v>
      </c>
      <c r="AW141" s="16">
        <v>13.35</v>
      </c>
      <c r="AX141" s="16">
        <v>12.96</v>
      </c>
      <c r="AY141" s="16">
        <v>12.96</v>
      </c>
      <c r="AZ141" t="s">
        <v>123</v>
      </c>
      <c r="BA141" s="16">
        <v>13.89</v>
      </c>
      <c r="BB141" s="16">
        <v>14.17</v>
      </c>
      <c r="BC141" s="16">
        <v>13.84</v>
      </c>
      <c r="BD141" s="16">
        <v>13.87</v>
      </c>
      <c r="BE141" t="s">
        <v>122</v>
      </c>
      <c r="BF141" s="16">
        <v>14.32</v>
      </c>
      <c r="BG141" s="16">
        <v>14.58</v>
      </c>
      <c r="BH141" s="16">
        <v>14.25</v>
      </c>
      <c r="BI141" s="16">
        <v>14.29</v>
      </c>
      <c r="BJ141" t="s">
        <v>86</v>
      </c>
      <c r="BK141" s="16">
        <v>14.36</v>
      </c>
      <c r="BL141" s="16">
        <v>14.79</v>
      </c>
      <c r="BM141" s="16">
        <v>14.36</v>
      </c>
      <c r="BN141" s="16">
        <v>14.6</v>
      </c>
    </row>
    <row r="142" spans="1:66" x14ac:dyDescent="0.25">
      <c r="A142" s="17">
        <v>44074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125</v>
      </c>
      <c r="AQ142" s="16">
        <v>12.73</v>
      </c>
      <c r="AR142" s="16">
        <v>12.73</v>
      </c>
      <c r="AS142" s="16">
        <v>12.7</v>
      </c>
      <c r="AT142" s="16">
        <v>12.7</v>
      </c>
      <c r="AU142" t="s">
        <v>124</v>
      </c>
      <c r="AV142" s="16">
        <v>13.03</v>
      </c>
      <c r="AW142" s="16">
        <v>13.04</v>
      </c>
      <c r="AX142" s="16">
        <v>12.79</v>
      </c>
      <c r="AY142" s="16">
        <v>12.82</v>
      </c>
      <c r="AZ142" t="s">
        <v>123</v>
      </c>
      <c r="BA142" s="16">
        <v>13.92</v>
      </c>
      <c r="BB142" s="16">
        <v>14.06</v>
      </c>
      <c r="BC142" s="16">
        <v>13.8</v>
      </c>
      <c r="BD142" s="16">
        <v>13.86</v>
      </c>
      <c r="BE142" t="s">
        <v>122</v>
      </c>
      <c r="BF142" s="16">
        <v>14.37</v>
      </c>
      <c r="BG142" s="16">
        <v>14.56</v>
      </c>
      <c r="BH142" s="16">
        <v>14.29</v>
      </c>
      <c r="BI142" s="16">
        <v>14.39</v>
      </c>
      <c r="BJ142" t="s">
        <v>86</v>
      </c>
      <c r="BK142" s="16">
        <v>14.77</v>
      </c>
      <c r="BL142" s="16">
        <v>14.77</v>
      </c>
      <c r="BM142" s="16">
        <v>14.6</v>
      </c>
      <c r="BN142" s="16">
        <v>14.69</v>
      </c>
    </row>
    <row r="143" spans="1:66" x14ac:dyDescent="0.25">
      <c r="A143" s="17">
        <v>44081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124</v>
      </c>
      <c r="AV143" s="16">
        <v>12.83</v>
      </c>
      <c r="AW143" s="16">
        <v>12.83</v>
      </c>
      <c r="AX143" s="16">
        <v>12.68</v>
      </c>
      <c r="AY143" s="16">
        <v>12.68</v>
      </c>
      <c r="AZ143" t="s">
        <v>123</v>
      </c>
      <c r="BA143" s="16">
        <v>13.85</v>
      </c>
      <c r="BB143" s="16">
        <v>13.85</v>
      </c>
      <c r="BC143" s="16">
        <v>13.5</v>
      </c>
      <c r="BD143" s="16">
        <v>13.5</v>
      </c>
      <c r="BE143" t="s">
        <v>122</v>
      </c>
      <c r="BF143" s="16">
        <v>14.27</v>
      </c>
      <c r="BG143" s="16">
        <v>14.27</v>
      </c>
      <c r="BH143" s="16">
        <v>13.95</v>
      </c>
      <c r="BI143" s="16">
        <v>13.95</v>
      </c>
      <c r="BJ143" t="s">
        <v>86</v>
      </c>
      <c r="BK143" s="16">
        <v>14.57</v>
      </c>
      <c r="BL143" s="16">
        <v>14.57</v>
      </c>
      <c r="BM143" s="16">
        <v>14.26</v>
      </c>
      <c r="BN143" s="16">
        <v>14.27</v>
      </c>
    </row>
    <row r="144" spans="1:66" x14ac:dyDescent="0.25">
      <c r="A144" s="17">
        <v>44088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124</v>
      </c>
      <c r="AV144" s="16">
        <v>12.68</v>
      </c>
      <c r="AW144" s="16">
        <v>12.77</v>
      </c>
      <c r="AX144" s="16">
        <v>12.63</v>
      </c>
      <c r="AY144" s="16">
        <v>12.72</v>
      </c>
      <c r="AZ144" t="s">
        <v>123</v>
      </c>
      <c r="BA144" s="16">
        <v>13.49</v>
      </c>
      <c r="BB144" s="16">
        <v>14.42</v>
      </c>
      <c r="BC144" s="16">
        <v>13.48</v>
      </c>
      <c r="BD144" s="16">
        <v>13.93</v>
      </c>
      <c r="BE144" t="s">
        <v>122</v>
      </c>
      <c r="BF144" s="16">
        <v>13.93</v>
      </c>
      <c r="BG144" s="16">
        <v>14.8</v>
      </c>
      <c r="BH144" s="16">
        <v>13.92</v>
      </c>
      <c r="BI144" s="16">
        <v>14.36</v>
      </c>
      <c r="BJ144" t="s">
        <v>86</v>
      </c>
      <c r="BK144" s="16">
        <v>14.31</v>
      </c>
      <c r="BL144" s="16">
        <v>14.77</v>
      </c>
      <c r="BM144" s="16">
        <v>14.23</v>
      </c>
      <c r="BN144" s="16">
        <v>14.67</v>
      </c>
    </row>
    <row r="145" spans="1:66" x14ac:dyDescent="0.25">
      <c r="A145" s="17">
        <v>44095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124</v>
      </c>
      <c r="AV145" s="16">
        <v>12.75</v>
      </c>
      <c r="AW145" s="16">
        <v>12.75</v>
      </c>
      <c r="AX145" s="16">
        <v>12.71</v>
      </c>
      <c r="AY145" s="16">
        <v>12.71</v>
      </c>
      <c r="AZ145" t="s">
        <v>123</v>
      </c>
      <c r="BA145" s="16">
        <v>14.2</v>
      </c>
      <c r="BB145" s="16">
        <v>14.26</v>
      </c>
      <c r="BC145" s="16">
        <v>13.66</v>
      </c>
      <c r="BD145" s="16">
        <v>13.76</v>
      </c>
      <c r="BE145" t="s">
        <v>122</v>
      </c>
      <c r="BF145" s="16">
        <v>14.41</v>
      </c>
      <c r="BG145" s="16">
        <v>14.8</v>
      </c>
      <c r="BH145" s="16">
        <v>14.19</v>
      </c>
      <c r="BI145" s="16">
        <v>14.35</v>
      </c>
      <c r="BJ145" t="s">
        <v>86</v>
      </c>
      <c r="BK145" s="16">
        <v>14.85</v>
      </c>
      <c r="BL145" s="16">
        <v>15</v>
      </c>
      <c r="BM145" s="16">
        <v>14.47</v>
      </c>
      <c r="BN145" s="16">
        <v>14.53</v>
      </c>
    </row>
    <row r="146" spans="1:66" x14ac:dyDescent="0.25">
      <c r="A146" s="17">
        <v>44102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124</v>
      </c>
      <c r="AV146" s="16">
        <v>12.71</v>
      </c>
      <c r="AW146" s="16">
        <v>12.72</v>
      </c>
      <c r="AX146" s="16">
        <v>12.71</v>
      </c>
      <c r="AY146" s="16">
        <v>12.72</v>
      </c>
      <c r="AZ146" t="s">
        <v>123</v>
      </c>
      <c r="BA146" s="16">
        <v>13.76</v>
      </c>
      <c r="BB146" s="16">
        <v>13.88</v>
      </c>
      <c r="BC146" s="16">
        <v>13.73</v>
      </c>
      <c r="BD146" s="16">
        <v>13.74</v>
      </c>
      <c r="BE146" t="s">
        <v>122</v>
      </c>
      <c r="BF146" s="16">
        <v>14.35</v>
      </c>
      <c r="BG146" s="16">
        <v>14.65</v>
      </c>
      <c r="BH146" s="16">
        <v>14.35</v>
      </c>
      <c r="BI146" s="16">
        <v>14.49</v>
      </c>
      <c r="BJ146" t="s">
        <v>86</v>
      </c>
      <c r="BK146" s="16">
        <v>14.53</v>
      </c>
      <c r="BL146" s="16">
        <v>14.75</v>
      </c>
      <c r="BM146" s="16">
        <v>14.53</v>
      </c>
      <c r="BN146" s="16">
        <v>14.75</v>
      </c>
    </row>
    <row r="147" spans="1:66" x14ac:dyDescent="0.25">
      <c r="A147" s="17">
        <v>44109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123</v>
      </c>
      <c r="BA147" s="16">
        <v>13.7</v>
      </c>
      <c r="BB147" s="16">
        <v>13.7</v>
      </c>
      <c r="BC147" s="16">
        <v>13.44</v>
      </c>
      <c r="BD147" s="16">
        <v>13.45</v>
      </c>
      <c r="BE147" t="s">
        <v>122</v>
      </c>
      <c r="BF147" s="16">
        <v>14.38</v>
      </c>
      <c r="BG147" s="16">
        <v>14.38</v>
      </c>
      <c r="BH147" s="16">
        <v>13.68</v>
      </c>
      <c r="BI147" s="16">
        <v>13.88</v>
      </c>
      <c r="BJ147" t="s">
        <v>86</v>
      </c>
      <c r="BK147" s="16">
        <v>14.58</v>
      </c>
      <c r="BL147" s="16">
        <v>14.7</v>
      </c>
      <c r="BM147" s="16">
        <v>13.85</v>
      </c>
      <c r="BN147" s="16">
        <v>14.13</v>
      </c>
    </row>
    <row r="148" spans="1:66" x14ac:dyDescent="0.25">
      <c r="A148" s="17">
        <v>44116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123</v>
      </c>
      <c r="BA148" s="16">
        <v>13.45</v>
      </c>
      <c r="BB148" s="16">
        <v>13.67</v>
      </c>
      <c r="BC148" s="16">
        <v>13.43</v>
      </c>
      <c r="BD148" s="16">
        <v>13.67</v>
      </c>
      <c r="BE148" t="s">
        <v>122</v>
      </c>
      <c r="BF148" s="16">
        <v>13.93</v>
      </c>
      <c r="BG148" s="16">
        <v>14.34</v>
      </c>
      <c r="BH148" s="16">
        <v>13.93</v>
      </c>
      <c r="BI148" s="16">
        <v>14.34</v>
      </c>
      <c r="BJ148" t="s">
        <v>86</v>
      </c>
      <c r="BK148" s="16">
        <v>14.13</v>
      </c>
      <c r="BL148" s="16">
        <v>14.6</v>
      </c>
      <c r="BM148" s="16">
        <v>14.13</v>
      </c>
      <c r="BN148" s="16">
        <v>14.48</v>
      </c>
    </row>
    <row r="149" spans="1:66" x14ac:dyDescent="0.25">
      <c r="A149" s="17">
        <v>44123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123</v>
      </c>
      <c r="BA149" s="16">
        <v>13.67</v>
      </c>
      <c r="BB149" s="16">
        <v>13.67</v>
      </c>
      <c r="BC149" s="16">
        <v>13.45</v>
      </c>
      <c r="BD149" s="16">
        <v>13.52</v>
      </c>
      <c r="BE149" t="s">
        <v>122</v>
      </c>
      <c r="BF149" s="16">
        <v>14.29</v>
      </c>
      <c r="BG149" s="16">
        <v>14.29</v>
      </c>
      <c r="BH149" s="16">
        <v>13.64</v>
      </c>
      <c r="BI149" s="16">
        <v>13.77</v>
      </c>
      <c r="BJ149" t="s">
        <v>86</v>
      </c>
      <c r="BK149" s="16">
        <v>14.39</v>
      </c>
      <c r="BL149" s="16">
        <v>14.39</v>
      </c>
      <c r="BM149" s="16">
        <v>13.73</v>
      </c>
      <c r="BN149" s="16">
        <v>13.77</v>
      </c>
    </row>
    <row r="150" spans="1:66" x14ac:dyDescent="0.25">
      <c r="A150" s="17">
        <v>44130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123</v>
      </c>
      <c r="BA150" s="16">
        <v>13.52</v>
      </c>
      <c r="BB150" s="16">
        <v>13.52</v>
      </c>
      <c r="BC150" s="16">
        <v>13.52</v>
      </c>
      <c r="BD150" s="16">
        <v>13.52</v>
      </c>
      <c r="BE150" t="s">
        <v>122</v>
      </c>
      <c r="BF150" s="16">
        <v>13.72</v>
      </c>
      <c r="BG150" s="16">
        <v>13.72</v>
      </c>
      <c r="BH150" s="16">
        <v>13.33</v>
      </c>
      <c r="BI150" s="16">
        <v>13.63</v>
      </c>
      <c r="BJ150" t="s">
        <v>86</v>
      </c>
      <c r="BK150" s="16">
        <v>13.71</v>
      </c>
      <c r="BL150" s="16">
        <v>13.71</v>
      </c>
      <c r="BM150" s="16">
        <v>13.35</v>
      </c>
      <c r="BN150" s="16">
        <v>13.7</v>
      </c>
    </row>
    <row r="151" spans="1:66" x14ac:dyDescent="0.25">
      <c r="A151" s="17">
        <v>44137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123</v>
      </c>
      <c r="BA151" s="16">
        <v>13.52</v>
      </c>
      <c r="BB151" s="16">
        <v>13.52</v>
      </c>
      <c r="BC151" s="16">
        <v>13.52</v>
      </c>
      <c r="BD151" s="16">
        <v>13.52</v>
      </c>
      <c r="BE151" t="s">
        <v>122</v>
      </c>
      <c r="BF151" s="16">
        <v>13.56</v>
      </c>
      <c r="BG151" s="16">
        <v>13.56</v>
      </c>
      <c r="BH151" s="16">
        <v>13.55</v>
      </c>
      <c r="BI151" s="16">
        <v>13.56</v>
      </c>
      <c r="BJ151" t="s">
        <v>86</v>
      </c>
      <c r="BK151" s="16">
        <v>13.7</v>
      </c>
      <c r="BL151" s="16">
        <v>13.7</v>
      </c>
      <c r="BM151" s="16">
        <v>13.48</v>
      </c>
      <c r="BN151" s="16">
        <v>13.55</v>
      </c>
    </row>
    <row r="152" spans="1:66" x14ac:dyDescent="0.25">
      <c r="A152" s="17">
        <v>44144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122</v>
      </c>
      <c r="BF152" s="16">
        <v>13.97</v>
      </c>
      <c r="BG152" s="16">
        <v>13.97</v>
      </c>
      <c r="BH152" s="16">
        <v>13.43</v>
      </c>
      <c r="BI152" s="16">
        <v>13.43</v>
      </c>
      <c r="BJ152" t="s">
        <v>86</v>
      </c>
      <c r="BK152" s="16">
        <v>13.45</v>
      </c>
      <c r="BL152" s="16">
        <v>13.65</v>
      </c>
      <c r="BM152" s="16">
        <v>13.45</v>
      </c>
      <c r="BN152" s="16">
        <v>13.5</v>
      </c>
    </row>
    <row r="153" spans="1:66" x14ac:dyDescent="0.25">
      <c r="A153" s="17">
        <v>44151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122</v>
      </c>
      <c r="BF153" s="16">
        <v>13.37</v>
      </c>
      <c r="BG153" s="16">
        <v>13.37</v>
      </c>
      <c r="BH153" s="16">
        <v>13.3</v>
      </c>
      <c r="BI153" s="16">
        <v>13.34</v>
      </c>
      <c r="BJ153" t="s">
        <v>86</v>
      </c>
      <c r="BK153" s="16">
        <v>13.45</v>
      </c>
      <c r="BL153" s="16">
        <v>13.45</v>
      </c>
      <c r="BM153" s="16">
        <v>13.23</v>
      </c>
      <c r="BN153" s="16">
        <v>13.23</v>
      </c>
    </row>
    <row r="154" spans="1:66" x14ac:dyDescent="0.25">
      <c r="A154" s="17">
        <v>44158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122</v>
      </c>
      <c r="BF154" s="16">
        <v>13.34</v>
      </c>
      <c r="BG154" s="16">
        <v>13.35</v>
      </c>
      <c r="BH154" s="16">
        <v>13.34</v>
      </c>
      <c r="BI154" s="16">
        <v>13.34</v>
      </c>
      <c r="BJ154" t="s">
        <v>86</v>
      </c>
      <c r="BK154" s="16">
        <v>13.23</v>
      </c>
      <c r="BL154" s="16">
        <v>13.3</v>
      </c>
      <c r="BM154" s="16">
        <v>13.23</v>
      </c>
      <c r="BN154" s="16">
        <v>13.3</v>
      </c>
    </row>
    <row r="155" spans="1:66" x14ac:dyDescent="0.25">
      <c r="A155" s="17">
        <v>44165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122</v>
      </c>
      <c r="BF155" s="16">
        <v>13.41</v>
      </c>
      <c r="BG155" s="16">
        <v>13.42</v>
      </c>
      <c r="BH155" s="16">
        <v>13.41</v>
      </c>
      <c r="BI155" s="16">
        <v>13.41</v>
      </c>
      <c r="BJ155" t="s">
        <v>86</v>
      </c>
      <c r="BK155" s="16">
        <v>13.33</v>
      </c>
      <c r="BL155" s="16">
        <v>13.61</v>
      </c>
      <c r="BM155" s="16">
        <v>13.28</v>
      </c>
      <c r="BN155" s="16">
        <v>13.57</v>
      </c>
    </row>
    <row r="156" spans="1:66" x14ac:dyDescent="0.25">
      <c r="A156" s="17">
        <v>44172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86</v>
      </c>
      <c r="BK156" s="16">
        <v>13.57</v>
      </c>
      <c r="BL156" s="16">
        <v>13.57</v>
      </c>
      <c r="BM156" s="16">
        <v>13.47</v>
      </c>
      <c r="BN156" s="16">
        <v>13.48</v>
      </c>
    </row>
    <row r="157" spans="1:66" x14ac:dyDescent="0.25">
      <c r="A157" s="17">
        <v>44179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86</v>
      </c>
      <c r="BK157" s="16">
        <v>13.46</v>
      </c>
      <c r="BL157" s="16">
        <v>13.46</v>
      </c>
      <c r="BM157" s="16">
        <v>13.42</v>
      </c>
      <c r="BN157" s="16">
        <v>13.42</v>
      </c>
    </row>
    <row r="158" spans="1:66" x14ac:dyDescent="0.25">
      <c r="A158" s="17">
        <v>44186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86</v>
      </c>
      <c r="BK158" s="16">
        <v>13.42</v>
      </c>
      <c r="BL158" s="16">
        <v>13.46</v>
      </c>
      <c r="BM158" s="16">
        <v>13.42</v>
      </c>
      <c r="BN158" s="16">
        <v>13.42</v>
      </c>
    </row>
    <row r="159" spans="1:66" x14ac:dyDescent="0.25">
      <c r="A159" s="17">
        <v>44193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86</v>
      </c>
      <c r="BK159" s="16">
        <v>13.42</v>
      </c>
      <c r="BL159" s="16">
        <v>13.42</v>
      </c>
      <c r="BM159" s="16">
        <v>13.36</v>
      </c>
      <c r="BN159" s="16">
        <v>13.36</v>
      </c>
    </row>
  </sheetData>
  <sheetProtection algorithmName="SHA-512" hashValue="DLtF9M1Bia0zDF5zF3gVhYyRlD5b/MN/VGw+8VORifTf2VGIE29mnctT2hZMyltEGFxfUZ2Ft5mBiGzGMr3Ndw==" saltValue="hhj/dRJE9xyOJH0hNJx5Xw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8F3D7A54-54EA-4186-AD00-07A88301BE2D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2D20-0EA6-4E83-BE83-7C9D7E4D4940}"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0" t="s">
        <v>85</v>
      </c>
      <c r="C1" s="30"/>
      <c r="D1" s="30"/>
      <c r="E1" s="30"/>
      <c r="F1" s="30"/>
      <c r="G1" s="30" t="s">
        <v>23</v>
      </c>
      <c r="H1" s="30"/>
      <c r="I1" s="30"/>
      <c r="J1" s="30"/>
      <c r="K1" s="30"/>
      <c r="L1" s="30" t="s">
        <v>24</v>
      </c>
      <c r="M1" s="30"/>
      <c r="N1" s="30"/>
      <c r="O1" s="30"/>
      <c r="P1" s="30"/>
      <c r="Q1" s="30" t="s">
        <v>25</v>
      </c>
      <c r="R1" s="30"/>
      <c r="S1" s="30"/>
      <c r="T1" s="30"/>
      <c r="U1" s="30"/>
      <c r="V1" s="30" t="s">
        <v>26</v>
      </c>
      <c r="W1" s="30"/>
      <c r="X1" s="30"/>
      <c r="Y1" s="30"/>
      <c r="Z1" s="30"/>
      <c r="AA1" s="30" t="s">
        <v>27</v>
      </c>
      <c r="AB1" s="30"/>
      <c r="AC1" s="30"/>
      <c r="AD1" s="30"/>
      <c r="AE1" s="30"/>
      <c r="AF1" s="30" t="s">
        <v>28</v>
      </c>
      <c r="AG1" s="30"/>
      <c r="AH1" s="30"/>
      <c r="AI1" s="30"/>
      <c r="AJ1" s="30"/>
      <c r="AK1" s="30" t="s">
        <v>29</v>
      </c>
      <c r="AL1" s="30"/>
      <c r="AM1" s="30"/>
      <c r="AN1" s="30"/>
      <c r="AO1" s="30"/>
      <c r="AP1" s="30" t="s">
        <v>30</v>
      </c>
      <c r="AQ1" s="30"/>
      <c r="AR1" s="30"/>
      <c r="AS1" s="30"/>
      <c r="AT1" s="30"/>
      <c r="AU1" s="30" t="s">
        <v>31</v>
      </c>
      <c r="AV1" s="30"/>
      <c r="AW1" s="30"/>
      <c r="AX1" s="30"/>
      <c r="AY1" s="30"/>
      <c r="AZ1" s="30" t="s">
        <v>32</v>
      </c>
      <c r="BA1" s="30"/>
      <c r="BB1" s="30"/>
      <c r="BC1" s="30"/>
      <c r="BD1" s="30"/>
      <c r="BE1" s="30" t="s">
        <v>33</v>
      </c>
      <c r="BF1" s="30"/>
      <c r="BG1" s="30"/>
      <c r="BH1" s="30"/>
      <c r="BI1" s="30"/>
      <c r="BJ1" s="30" t="s">
        <v>34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43465</v>
      </c>
      <c r="B3" t="s">
        <v>86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43472</v>
      </c>
      <c r="B4" t="s">
        <v>86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43479</v>
      </c>
      <c r="B5" t="s">
        <v>86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43486</v>
      </c>
      <c r="B6" t="s">
        <v>86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43493</v>
      </c>
      <c r="B7" t="s">
        <v>86</v>
      </c>
      <c r="C7" s="16">
        <v>19.45</v>
      </c>
      <c r="D7" s="16">
        <v>19.45</v>
      </c>
      <c r="E7" s="16">
        <v>19.45</v>
      </c>
      <c r="F7" s="16">
        <v>19.45</v>
      </c>
      <c r="G7" t="s">
        <v>52</v>
      </c>
      <c r="H7" s="16">
        <v>15.92</v>
      </c>
      <c r="I7" s="16">
        <v>15.92</v>
      </c>
      <c r="J7" s="16">
        <v>15.92</v>
      </c>
      <c r="K7" s="16">
        <v>15.92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43500</v>
      </c>
      <c r="B8" t="s">
        <v>86</v>
      </c>
      <c r="C8" s="16">
        <v>19.350000000000001</v>
      </c>
      <c r="D8" s="16">
        <v>19.350000000000001</v>
      </c>
      <c r="E8" s="16">
        <v>19.350000000000001</v>
      </c>
      <c r="F8" s="16">
        <v>19.350000000000001</v>
      </c>
      <c r="G8" t="s">
        <v>52</v>
      </c>
      <c r="H8" s="16">
        <v>15.92</v>
      </c>
      <c r="I8" s="16">
        <v>15.92</v>
      </c>
      <c r="J8" s="16">
        <v>15.92</v>
      </c>
      <c r="K8" s="16">
        <v>15.92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43507</v>
      </c>
      <c r="B9" t="s">
        <v>86</v>
      </c>
      <c r="C9" s="16">
        <v>19.350000000000001</v>
      </c>
      <c r="D9" s="16">
        <v>19.350000000000001</v>
      </c>
      <c r="E9" s="16">
        <v>19.350000000000001</v>
      </c>
      <c r="F9" s="16">
        <v>19.350000000000001</v>
      </c>
      <c r="G9" t="s">
        <v>52</v>
      </c>
      <c r="H9" s="16">
        <v>15.92</v>
      </c>
      <c r="I9" s="16">
        <v>15.92</v>
      </c>
      <c r="J9" s="16">
        <v>15.92</v>
      </c>
      <c r="K9" s="16">
        <v>15.92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43514</v>
      </c>
      <c r="B10" t="s">
        <v>86</v>
      </c>
      <c r="C10" s="16">
        <v>19.350000000000001</v>
      </c>
      <c r="D10" s="16">
        <v>19.350000000000001</v>
      </c>
      <c r="E10" s="16">
        <v>19.350000000000001</v>
      </c>
      <c r="F10" s="16">
        <v>19.350000000000001</v>
      </c>
      <c r="G10" t="s">
        <v>52</v>
      </c>
      <c r="H10" s="16">
        <v>15.92</v>
      </c>
      <c r="I10" s="16">
        <v>15.92</v>
      </c>
      <c r="J10" s="16">
        <v>15.92</v>
      </c>
      <c r="K10" s="16">
        <v>15.92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43521</v>
      </c>
      <c r="B11" t="s">
        <v>86</v>
      </c>
      <c r="C11" s="16">
        <v>19.350000000000001</v>
      </c>
      <c r="D11" s="16">
        <v>19.350000000000001</v>
      </c>
      <c r="E11" s="16">
        <v>19.350000000000001</v>
      </c>
      <c r="F11" s="16">
        <v>19.350000000000001</v>
      </c>
      <c r="G11" t="s">
        <v>52</v>
      </c>
      <c r="H11" s="16">
        <v>15.92</v>
      </c>
      <c r="I11" s="16">
        <v>15.92</v>
      </c>
      <c r="J11" s="16">
        <v>15.92</v>
      </c>
      <c r="K11" s="16">
        <v>15.92</v>
      </c>
      <c r="L11" t="s">
        <v>51</v>
      </c>
      <c r="M11" s="16">
        <v>15.92</v>
      </c>
      <c r="N11" s="16">
        <v>15.92</v>
      </c>
      <c r="O11" s="16">
        <v>15.92</v>
      </c>
      <c r="P11" s="16">
        <v>15.92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43528</v>
      </c>
      <c r="B12" t="s">
        <v>86</v>
      </c>
      <c r="C12" s="16">
        <v>19.350000000000001</v>
      </c>
      <c r="D12" s="16">
        <v>19.350000000000001</v>
      </c>
      <c r="E12" s="16">
        <v>19.350000000000001</v>
      </c>
      <c r="F12" s="16">
        <v>19.350000000000001</v>
      </c>
      <c r="G12" t="s">
        <v>52</v>
      </c>
      <c r="H12" s="16">
        <v>15.92</v>
      </c>
      <c r="I12" s="16">
        <v>15.92</v>
      </c>
      <c r="J12" s="16">
        <v>15.92</v>
      </c>
      <c r="K12" s="16">
        <v>15.92</v>
      </c>
      <c r="L12" t="s">
        <v>51</v>
      </c>
      <c r="M12" s="16">
        <v>15.92</v>
      </c>
      <c r="N12" s="16">
        <v>15.92</v>
      </c>
      <c r="O12" s="16">
        <v>15.92</v>
      </c>
      <c r="P12" s="16">
        <v>15.92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43535</v>
      </c>
      <c r="B13" t="s">
        <v>86</v>
      </c>
      <c r="C13" s="16">
        <v>19.350000000000001</v>
      </c>
      <c r="D13" s="16">
        <v>19.350000000000001</v>
      </c>
      <c r="E13" s="16">
        <v>19.350000000000001</v>
      </c>
      <c r="F13" s="16">
        <v>19.350000000000001</v>
      </c>
      <c r="G13" t="s">
        <v>52</v>
      </c>
      <c r="H13" s="16">
        <v>15.92</v>
      </c>
      <c r="I13" s="16">
        <v>15.92</v>
      </c>
      <c r="J13" s="16">
        <v>15.92</v>
      </c>
      <c r="K13" s="16">
        <v>15.92</v>
      </c>
      <c r="L13" t="s">
        <v>51</v>
      </c>
      <c r="M13" s="16">
        <v>15.92</v>
      </c>
      <c r="N13" s="16">
        <v>15.92</v>
      </c>
      <c r="O13" s="16">
        <v>15.92</v>
      </c>
      <c r="P13" s="16">
        <v>15.92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43542</v>
      </c>
      <c r="B14" t="s">
        <v>86</v>
      </c>
      <c r="C14" s="16">
        <v>19.350000000000001</v>
      </c>
      <c r="D14" s="16">
        <v>19.350000000000001</v>
      </c>
      <c r="E14" s="16">
        <v>19.350000000000001</v>
      </c>
      <c r="F14" s="16">
        <v>19.350000000000001</v>
      </c>
      <c r="G14" t="s">
        <v>52</v>
      </c>
      <c r="H14" s="16">
        <v>15.92</v>
      </c>
      <c r="I14" s="16">
        <v>15.92</v>
      </c>
      <c r="J14" s="16">
        <v>15.92</v>
      </c>
      <c r="K14" s="16">
        <v>15.92</v>
      </c>
      <c r="L14" t="s">
        <v>51</v>
      </c>
      <c r="M14" s="16">
        <v>15.92</v>
      </c>
      <c r="N14" s="16">
        <v>15.92</v>
      </c>
      <c r="O14" s="16">
        <v>15.92</v>
      </c>
      <c r="P14" s="16">
        <v>15.92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43549</v>
      </c>
      <c r="B15" t="s">
        <v>86</v>
      </c>
      <c r="C15" s="16">
        <v>19.350000000000001</v>
      </c>
      <c r="D15" s="16">
        <v>19.350000000000001</v>
      </c>
      <c r="E15" s="16">
        <v>19.350000000000001</v>
      </c>
      <c r="F15" s="16">
        <v>19.350000000000001</v>
      </c>
      <c r="G15" t="s">
        <v>52</v>
      </c>
      <c r="H15" s="16">
        <v>15.92</v>
      </c>
      <c r="I15" s="16">
        <v>15.92</v>
      </c>
      <c r="J15" s="16">
        <v>15.92</v>
      </c>
      <c r="K15" s="16">
        <v>15.92</v>
      </c>
      <c r="L15" t="s">
        <v>51</v>
      </c>
      <c r="M15" s="16">
        <v>15.92</v>
      </c>
      <c r="N15" s="16">
        <v>15.92</v>
      </c>
      <c r="O15" s="16">
        <v>15.92</v>
      </c>
      <c r="P15" s="16">
        <v>15.92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43556</v>
      </c>
      <c r="B16" t="s">
        <v>86</v>
      </c>
      <c r="C16" s="16">
        <v>19.350000000000001</v>
      </c>
      <c r="D16" s="16">
        <v>19.350000000000001</v>
      </c>
      <c r="E16" s="16">
        <v>19.350000000000001</v>
      </c>
      <c r="F16" s="16">
        <v>19.350000000000001</v>
      </c>
      <c r="G16" t="s">
        <v>52</v>
      </c>
      <c r="H16" s="16">
        <v>15.92</v>
      </c>
      <c r="I16" s="16">
        <v>15.92</v>
      </c>
      <c r="J16" s="16">
        <v>15.92</v>
      </c>
      <c r="K16" s="16">
        <v>15.92</v>
      </c>
      <c r="L16" t="s">
        <v>51</v>
      </c>
      <c r="M16" s="16">
        <v>15.92</v>
      </c>
      <c r="N16" s="16">
        <v>15.92</v>
      </c>
      <c r="O16" s="16">
        <v>15.92</v>
      </c>
      <c r="P16" s="16">
        <v>15.92</v>
      </c>
      <c r="Q16" t="s">
        <v>50</v>
      </c>
      <c r="R16" s="16">
        <v>15.92</v>
      </c>
      <c r="S16" s="16">
        <v>15.92</v>
      </c>
      <c r="T16" s="16">
        <v>15.92</v>
      </c>
      <c r="U16" s="16">
        <v>15.92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43563</v>
      </c>
      <c r="B17" t="s">
        <v>86</v>
      </c>
      <c r="C17" s="16">
        <v>19.350000000000001</v>
      </c>
      <c r="D17" s="16">
        <v>19.350000000000001</v>
      </c>
      <c r="E17" s="16">
        <v>19.350000000000001</v>
      </c>
      <c r="F17" s="16">
        <v>19.350000000000001</v>
      </c>
      <c r="G17" t="s">
        <v>52</v>
      </c>
      <c r="H17" s="16">
        <v>15.92</v>
      </c>
      <c r="I17" s="16">
        <v>15.92</v>
      </c>
      <c r="J17" s="16">
        <v>15.92</v>
      </c>
      <c r="K17" s="16">
        <v>15.92</v>
      </c>
      <c r="L17" t="s">
        <v>51</v>
      </c>
      <c r="M17" s="16">
        <v>15.92</v>
      </c>
      <c r="N17" s="16">
        <v>15.92</v>
      </c>
      <c r="O17" s="16">
        <v>15.92</v>
      </c>
      <c r="P17" s="16">
        <v>15.92</v>
      </c>
      <c r="Q17" t="s">
        <v>50</v>
      </c>
      <c r="R17" s="16">
        <v>15.92</v>
      </c>
      <c r="S17" s="16">
        <v>15.92</v>
      </c>
      <c r="T17" s="16">
        <v>15.92</v>
      </c>
      <c r="U17" s="16">
        <v>15.92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43570</v>
      </c>
      <c r="B18" t="s">
        <v>86</v>
      </c>
      <c r="C18" s="16">
        <v>19.350000000000001</v>
      </c>
      <c r="D18" s="16">
        <v>19.350000000000001</v>
      </c>
      <c r="E18" s="16">
        <v>19.350000000000001</v>
      </c>
      <c r="F18" s="16">
        <v>19.350000000000001</v>
      </c>
      <c r="G18" t="s">
        <v>52</v>
      </c>
      <c r="H18" s="16">
        <v>15.92</v>
      </c>
      <c r="I18" s="16">
        <v>15.92</v>
      </c>
      <c r="J18" s="16">
        <v>15.92</v>
      </c>
      <c r="K18" s="16">
        <v>15.92</v>
      </c>
      <c r="L18" t="s">
        <v>51</v>
      </c>
      <c r="M18" s="16">
        <v>15.92</v>
      </c>
      <c r="N18" s="16">
        <v>15.92</v>
      </c>
      <c r="O18" s="16">
        <v>15.92</v>
      </c>
      <c r="P18" s="16">
        <v>15.92</v>
      </c>
      <c r="Q18" t="s">
        <v>50</v>
      </c>
      <c r="R18" s="16">
        <v>15.92</v>
      </c>
      <c r="S18" s="16">
        <v>15.92</v>
      </c>
      <c r="T18" s="16">
        <v>15.92</v>
      </c>
      <c r="U18" s="16">
        <v>15.92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43577</v>
      </c>
      <c r="B19" t="s">
        <v>86</v>
      </c>
      <c r="C19" s="16">
        <v>19.350000000000001</v>
      </c>
      <c r="D19" s="16">
        <v>19.350000000000001</v>
      </c>
      <c r="E19" s="16">
        <v>19.100000000000001</v>
      </c>
      <c r="F19" s="16">
        <v>19.100000000000001</v>
      </c>
      <c r="G19" t="s">
        <v>52</v>
      </c>
      <c r="H19" s="16">
        <v>15.92</v>
      </c>
      <c r="I19" s="16">
        <v>15.92</v>
      </c>
      <c r="J19" s="16">
        <v>15.92</v>
      </c>
      <c r="K19" s="16">
        <v>15.92</v>
      </c>
      <c r="L19" t="s">
        <v>51</v>
      </c>
      <c r="M19" s="16">
        <v>15.92</v>
      </c>
      <c r="N19" s="16">
        <v>15.92</v>
      </c>
      <c r="O19" s="16">
        <v>15.92</v>
      </c>
      <c r="P19" s="16">
        <v>15.92</v>
      </c>
      <c r="Q19" t="s">
        <v>50</v>
      </c>
      <c r="R19" s="16">
        <v>15.92</v>
      </c>
      <c r="S19" s="16">
        <v>15.92</v>
      </c>
      <c r="T19" s="16">
        <v>15.92</v>
      </c>
      <c r="U19" s="16">
        <v>15.92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43584</v>
      </c>
      <c r="B20" t="s">
        <v>86</v>
      </c>
      <c r="C20" s="16">
        <v>19.100000000000001</v>
      </c>
      <c r="D20" s="16">
        <v>19.100000000000001</v>
      </c>
      <c r="E20" s="16">
        <v>18.399999999999999</v>
      </c>
      <c r="F20" s="16">
        <v>18.399999999999999</v>
      </c>
      <c r="G20" t="s">
        <v>52</v>
      </c>
      <c r="H20" s="16">
        <v>15.92</v>
      </c>
      <c r="I20" s="16">
        <v>15.92</v>
      </c>
      <c r="J20" s="16">
        <v>15.92</v>
      </c>
      <c r="K20" s="16">
        <v>15.92</v>
      </c>
      <c r="L20" t="s">
        <v>51</v>
      </c>
      <c r="M20" s="16">
        <v>15.92</v>
      </c>
      <c r="N20" s="16">
        <v>15.92</v>
      </c>
      <c r="O20" s="16">
        <v>15.92</v>
      </c>
      <c r="P20" s="16">
        <v>15.92</v>
      </c>
      <c r="Q20" t="s">
        <v>50</v>
      </c>
      <c r="R20" s="16">
        <v>15.92</v>
      </c>
      <c r="S20" s="16">
        <v>15.92</v>
      </c>
      <c r="T20" s="16">
        <v>15.92</v>
      </c>
      <c r="U20" s="16">
        <v>15.92</v>
      </c>
      <c r="V20" t="s">
        <v>49</v>
      </c>
      <c r="W20" s="16">
        <v>15.92</v>
      </c>
      <c r="X20" s="16">
        <v>15.92</v>
      </c>
      <c r="Y20" s="16">
        <v>15.92</v>
      </c>
      <c r="Z20" s="16">
        <v>15.92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43591</v>
      </c>
      <c r="B21" t="s">
        <v>86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52</v>
      </c>
      <c r="H21" s="16">
        <v>15.92</v>
      </c>
      <c r="I21" s="16">
        <v>15.92</v>
      </c>
      <c r="J21" s="16">
        <v>15.92</v>
      </c>
      <c r="K21" s="16">
        <v>15.92</v>
      </c>
      <c r="L21" t="s">
        <v>51</v>
      </c>
      <c r="M21" s="16">
        <v>15.92</v>
      </c>
      <c r="N21" s="16">
        <v>15.92</v>
      </c>
      <c r="O21" s="16">
        <v>15.92</v>
      </c>
      <c r="P21" s="16">
        <v>15.92</v>
      </c>
      <c r="Q21" t="s">
        <v>50</v>
      </c>
      <c r="R21" s="16">
        <v>15.92</v>
      </c>
      <c r="S21" s="16">
        <v>15.92</v>
      </c>
      <c r="T21" s="16">
        <v>15.92</v>
      </c>
      <c r="U21" s="16">
        <v>15.92</v>
      </c>
      <c r="V21" t="s">
        <v>49</v>
      </c>
      <c r="W21" s="16">
        <v>15.92</v>
      </c>
      <c r="X21" s="16">
        <v>15.92</v>
      </c>
      <c r="Y21" s="16">
        <v>15.92</v>
      </c>
      <c r="Z21" s="16">
        <v>15.92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43598</v>
      </c>
      <c r="B22" t="s">
        <v>86</v>
      </c>
      <c r="C22" s="16">
        <v>18.399999999999999</v>
      </c>
      <c r="D22" s="16">
        <v>18.399999999999999</v>
      </c>
      <c r="E22" s="16">
        <v>17.649999999999999</v>
      </c>
      <c r="F22" s="16">
        <v>17.649999999999999</v>
      </c>
      <c r="G22" t="s">
        <v>52</v>
      </c>
      <c r="H22" s="16">
        <v>15.92</v>
      </c>
      <c r="I22" s="16">
        <v>15.92</v>
      </c>
      <c r="J22" s="16">
        <v>15.92</v>
      </c>
      <c r="K22" s="16">
        <v>15.92</v>
      </c>
      <c r="L22" t="s">
        <v>51</v>
      </c>
      <c r="M22" s="16">
        <v>15.92</v>
      </c>
      <c r="N22" s="16">
        <v>15.92</v>
      </c>
      <c r="O22" s="16">
        <v>15.92</v>
      </c>
      <c r="P22" s="16">
        <v>15.92</v>
      </c>
      <c r="Q22" t="s">
        <v>50</v>
      </c>
      <c r="R22" s="16">
        <v>15.92</v>
      </c>
      <c r="S22" s="16">
        <v>15.92</v>
      </c>
      <c r="T22" s="16">
        <v>15.92</v>
      </c>
      <c r="U22" s="16">
        <v>15.92</v>
      </c>
      <c r="V22" t="s">
        <v>49</v>
      </c>
      <c r="W22" s="16">
        <v>15.92</v>
      </c>
      <c r="X22" s="16">
        <v>15.92</v>
      </c>
      <c r="Y22" s="16">
        <v>15.92</v>
      </c>
      <c r="Z22" s="16">
        <v>15.92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43605</v>
      </c>
      <c r="B23" t="s">
        <v>86</v>
      </c>
      <c r="C23" s="16">
        <v>17.649999999999999</v>
      </c>
      <c r="D23" s="16">
        <v>17.649999999999999</v>
      </c>
      <c r="E23" s="16">
        <v>17.649999999999999</v>
      </c>
      <c r="F23" s="16">
        <v>17.649999999999999</v>
      </c>
      <c r="G23" t="s">
        <v>52</v>
      </c>
      <c r="H23" s="16">
        <v>15.92</v>
      </c>
      <c r="I23" s="16">
        <v>15.92</v>
      </c>
      <c r="J23" s="16">
        <v>15.92</v>
      </c>
      <c r="K23" s="16">
        <v>15.92</v>
      </c>
      <c r="L23" t="s">
        <v>51</v>
      </c>
      <c r="M23" s="16">
        <v>15.92</v>
      </c>
      <c r="N23" s="16">
        <v>15.92</v>
      </c>
      <c r="O23" s="16">
        <v>15.92</v>
      </c>
      <c r="P23" s="16">
        <v>15.92</v>
      </c>
      <c r="Q23" t="s">
        <v>50</v>
      </c>
      <c r="R23" s="16">
        <v>15.92</v>
      </c>
      <c r="S23" s="16">
        <v>15.92</v>
      </c>
      <c r="T23" s="16">
        <v>15.92</v>
      </c>
      <c r="U23" s="16">
        <v>15.92</v>
      </c>
      <c r="V23" t="s">
        <v>49</v>
      </c>
      <c r="W23" s="16">
        <v>15.92</v>
      </c>
      <c r="X23" s="16">
        <v>15.92</v>
      </c>
      <c r="Y23" s="16">
        <v>15.92</v>
      </c>
      <c r="Z23" s="16">
        <v>15.92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43612</v>
      </c>
      <c r="B24" t="s">
        <v>86</v>
      </c>
      <c r="C24" s="16">
        <v>17.649999999999999</v>
      </c>
      <c r="D24" s="16">
        <v>17.649999999999999</v>
      </c>
      <c r="E24" s="16">
        <v>17.649999999999999</v>
      </c>
      <c r="F24" s="16">
        <v>17.649999999999999</v>
      </c>
      <c r="G24" t="s">
        <v>52</v>
      </c>
      <c r="H24" s="16">
        <v>15.92</v>
      </c>
      <c r="I24" s="16">
        <v>15.92</v>
      </c>
      <c r="J24" s="16">
        <v>15.92</v>
      </c>
      <c r="K24" s="16">
        <v>15.92</v>
      </c>
      <c r="L24" t="s">
        <v>51</v>
      </c>
      <c r="M24" s="16">
        <v>15.92</v>
      </c>
      <c r="N24" s="16">
        <v>15.92</v>
      </c>
      <c r="O24" s="16">
        <v>15.92</v>
      </c>
      <c r="P24" s="16">
        <v>15.92</v>
      </c>
      <c r="Q24" t="s">
        <v>50</v>
      </c>
      <c r="R24" s="16">
        <v>15.92</v>
      </c>
      <c r="S24" s="16">
        <v>15.92</v>
      </c>
      <c r="T24" s="16">
        <v>15.92</v>
      </c>
      <c r="U24" s="16">
        <v>15.92</v>
      </c>
      <c r="V24" t="s">
        <v>49</v>
      </c>
      <c r="W24" s="16">
        <v>15.92</v>
      </c>
      <c r="X24" s="16">
        <v>15.92</v>
      </c>
      <c r="Y24" s="16">
        <v>15.92</v>
      </c>
      <c r="Z24" s="16">
        <v>15.92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43619</v>
      </c>
      <c r="B25" t="s">
        <v>86</v>
      </c>
      <c r="C25" s="16">
        <v>17.649999999999999</v>
      </c>
      <c r="D25" s="16">
        <v>17.649999999999999</v>
      </c>
      <c r="E25" s="16">
        <v>17.649999999999999</v>
      </c>
      <c r="F25" s="16">
        <v>17.649999999999999</v>
      </c>
      <c r="G25" t="s">
        <v>52</v>
      </c>
      <c r="H25" s="16">
        <v>15.92</v>
      </c>
      <c r="I25" s="16">
        <v>15.92</v>
      </c>
      <c r="J25" s="16">
        <v>15.92</v>
      </c>
      <c r="K25" s="16">
        <v>15.92</v>
      </c>
      <c r="L25" t="s">
        <v>51</v>
      </c>
      <c r="M25" s="16">
        <v>15.92</v>
      </c>
      <c r="N25" s="16">
        <v>15.92</v>
      </c>
      <c r="O25" s="16">
        <v>15.92</v>
      </c>
      <c r="P25" s="16">
        <v>15.92</v>
      </c>
      <c r="Q25" t="s">
        <v>50</v>
      </c>
      <c r="R25" s="16">
        <v>15.92</v>
      </c>
      <c r="S25" s="16">
        <v>15.92</v>
      </c>
      <c r="T25" s="16">
        <v>15.92</v>
      </c>
      <c r="U25" s="16">
        <v>15.92</v>
      </c>
      <c r="V25" t="s">
        <v>49</v>
      </c>
      <c r="W25" s="16">
        <v>15.92</v>
      </c>
      <c r="X25" s="16">
        <v>15.92</v>
      </c>
      <c r="Y25" s="16">
        <v>15.92</v>
      </c>
      <c r="Z25" s="16">
        <v>15.92</v>
      </c>
      <c r="AA25" t="s">
        <v>48</v>
      </c>
      <c r="AB25" s="16">
        <v>15.92</v>
      </c>
      <c r="AC25" s="16">
        <v>15.92</v>
      </c>
      <c r="AD25" s="16">
        <v>15.92</v>
      </c>
      <c r="AE25" s="16">
        <v>15.92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43626</v>
      </c>
      <c r="B26" t="s">
        <v>86</v>
      </c>
      <c r="C26" s="16">
        <v>17.649999999999999</v>
      </c>
      <c r="D26" s="16">
        <v>17.649999999999999</v>
      </c>
      <c r="E26" s="16">
        <v>17.649999999999999</v>
      </c>
      <c r="F26" s="16">
        <v>17.649999999999999</v>
      </c>
      <c r="G26" t="s">
        <v>52</v>
      </c>
      <c r="H26" s="16">
        <v>15.92</v>
      </c>
      <c r="I26" s="16">
        <v>15.92</v>
      </c>
      <c r="J26" s="16">
        <v>15.92</v>
      </c>
      <c r="K26" s="16">
        <v>15.92</v>
      </c>
      <c r="L26" t="s">
        <v>51</v>
      </c>
      <c r="M26" s="16">
        <v>15.92</v>
      </c>
      <c r="N26" s="16">
        <v>15.92</v>
      </c>
      <c r="O26" s="16">
        <v>15.92</v>
      </c>
      <c r="P26" s="16">
        <v>15.92</v>
      </c>
      <c r="Q26" t="s">
        <v>50</v>
      </c>
      <c r="R26" s="16">
        <v>15.92</v>
      </c>
      <c r="S26" s="16">
        <v>15.92</v>
      </c>
      <c r="T26" s="16">
        <v>15.92</v>
      </c>
      <c r="U26" s="16">
        <v>15.92</v>
      </c>
      <c r="V26" t="s">
        <v>49</v>
      </c>
      <c r="W26" s="16">
        <v>15.92</v>
      </c>
      <c r="X26" s="16">
        <v>15.92</v>
      </c>
      <c r="Y26" s="16">
        <v>15.92</v>
      </c>
      <c r="Z26" s="16">
        <v>15.92</v>
      </c>
      <c r="AA26" t="s">
        <v>48</v>
      </c>
      <c r="AB26" s="16">
        <v>15.92</v>
      </c>
      <c r="AC26" s="16">
        <v>15.92</v>
      </c>
      <c r="AD26" s="16">
        <v>15.92</v>
      </c>
      <c r="AE26" s="16">
        <v>15.92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43633</v>
      </c>
      <c r="B27" t="s">
        <v>86</v>
      </c>
      <c r="C27" s="16">
        <v>17.649999999999999</v>
      </c>
      <c r="D27" s="16">
        <v>17.649999999999999</v>
      </c>
      <c r="E27" s="16">
        <v>17.440000000000001</v>
      </c>
      <c r="F27" s="16">
        <v>17.440000000000001</v>
      </c>
      <c r="G27" t="s">
        <v>52</v>
      </c>
      <c r="H27" s="16">
        <v>15.92</v>
      </c>
      <c r="I27" s="16">
        <v>16.399999999999999</v>
      </c>
      <c r="J27" s="16">
        <v>15.92</v>
      </c>
      <c r="K27" s="16">
        <v>15.92</v>
      </c>
      <c r="L27" t="s">
        <v>51</v>
      </c>
      <c r="M27" s="16">
        <v>15.92</v>
      </c>
      <c r="N27" s="16">
        <v>15.92</v>
      </c>
      <c r="O27" s="16">
        <v>15.92</v>
      </c>
      <c r="P27" s="16">
        <v>15.92</v>
      </c>
      <c r="Q27" t="s">
        <v>50</v>
      </c>
      <c r="R27" s="16">
        <v>15.92</v>
      </c>
      <c r="S27" s="16">
        <v>15.92</v>
      </c>
      <c r="T27" s="16">
        <v>15.92</v>
      </c>
      <c r="U27" s="16">
        <v>15.92</v>
      </c>
      <c r="V27" t="s">
        <v>49</v>
      </c>
      <c r="W27" s="16">
        <v>15.92</v>
      </c>
      <c r="X27" s="16">
        <v>15.92</v>
      </c>
      <c r="Y27" s="16">
        <v>15.92</v>
      </c>
      <c r="Z27" s="16">
        <v>15.92</v>
      </c>
      <c r="AA27" t="s">
        <v>48</v>
      </c>
      <c r="AB27" s="16">
        <v>15.92</v>
      </c>
      <c r="AC27" s="16">
        <v>16</v>
      </c>
      <c r="AD27" s="16">
        <v>15.92</v>
      </c>
      <c r="AE27" s="16">
        <v>16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43640</v>
      </c>
      <c r="B28" t="s">
        <v>86</v>
      </c>
      <c r="C28" s="16">
        <v>17.440000000000001</v>
      </c>
      <c r="D28" s="16">
        <v>17.440000000000001</v>
      </c>
      <c r="E28" s="16">
        <v>17.440000000000001</v>
      </c>
      <c r="F28" s="16">
        <v>17.440000000000001</v>
      </c>
      <c r="G28" t="s">
        <v>52</v>
      </c>
      <c r="H28" s="16">
        <v>15.92</v>
      </c>
      <c r="I28" s="16">
        <v>16</v>
      </c>
      <c r="J28" s="16">
        <v>15.92</v>
      </c>
      <c r="K28" s="16">
        <v>16</v>
      </c>
      <c r="L28" t="s">
        <v>51</v>
      </c>
      <c r="M28" s="16">
        <v>15.92</v>
      </c>
      <c r="N28" s="16">
        <v>15.92</v>
      </c>
      <c r="O28" s="16">
        <v>15.92</v>
      </c>
      <c r="P28" s="16">
        <v>15.92</v>
      </c>
      <c r="Q28" t="s">
        <v>50</v>
      </c>
      <c r="R28" s="16">
        <v>15.92</v>
      </c>
      <c r="S28" s="16">
        <v>15.92</v>
      </c>
      <c r="T28" s="16">
        <v>15.92</v>
      </c>
      <c r="U28" s="16">
        <v>15.92</v>
      </c>
      <c r="V28" t="s">
        <v>49</v>
      </c>
      <c r="W28" s="16">
        <v>15.92</v>
      </c>
      <c r="X28" s="16">
        <v>15.92</v>
      </c>
      <c r="Y28" s="16">
        <v>15.92</v>
      </c>
      <c r="Z28" s="16">
        <v>15.92</v>
      </c>
      <c r="AA28" t="s">
        <v>48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43647</v>
      </c>
      <c r="B29" t="s">
        <v>86</v>
      </c>
      <c r="C29" s="16">
        <v>17.440000000000001</v>
      </c>
      <c r="D29" s="16">
        <v>17.440000000000001</v>
      </c>
      <c r="E29" s="16">
        <v>17.440000000000001</v>
      </c>
      <c r="F29" s="16">
        <v>17.440000000000001</v>
      </c>
      <c r="G29" t="s">
        <v>52</v>
      </c>
      <c r="H29" s="16">
        <v>16.059999999999999</v>
      </c>
      <c r="I29" s="16">
        <v>16.059999999999999</v>
      </c>
      <c r="J29" s="16">
        <v>16.059999999999999</v>
      </c>
      <c r="K29" s="16">
        <v>16.059999999999999</v>
      </c>
      <c r="L29" t="s">
        <v>51</v>
      </c>
      <c r="M29" s="16">
        <v>15.92</v>
      </c>
      <c r="N29" s="16">
        <v>15.92</v>
      </c>
      <c r="O29" s="16">
        <v>15.92</v>
      </c>
      <c r="P29" s="16">
        <v>15.92</v>
      </c>
      <c r="Q29" t="s">
        <v>50</v>
      </c>
      <c r="R29" s="16">
        <v>15.92</v>
      </c>
      <c r="S29" s="16">
        <v>15.92</v>
      </c>
      <c r="T29" s="16">
        <v>15.92</v>
      </c>
      <c r="U29" s="16">
        <v>15.92</v>
      </c>
      <c r="V29" t="s">
        <v>49</v>
      </c>
      <c r="W29" s="16">
        <v>15.92</v>
      </c>
      <c r="X29" s="16">
        <v>15.92</v>
      </c>
      <c r="Y29" s="16">
        <v>15.92</v>
      </c>
      <c r="Z29" s="16">
        <v>15.92</v>
      </c>
      <c r="AA29" t="s">
        <v>48</v>
      </c>
      <c r="AB29" s="16">
        <v>16</v>
      </c>
      <c r="AC29" s="16">
        <v>16</v>
      </c>
      <c r="AD29" s="16">
        <v>16</v>
      </c>
      <c r="AE29" s="16">
        <v>16</v>
      </c>
      <c r="AF29" t="s">
        <v>47</v>
      </c>
      <c r="AG29" s="16">
        <v>16</v>
      </c>
      <c r="AH29" s="16">
        <v>16</v>
      </c>
      <c r="AI29" s="16">
        <v>16</v>
      </c>
      <c r="AJ29" s="16">
        <v>16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43654</v>
      </c>
      <c r="B30" t="s">
        <v>86</v>
      </c>
      <c r="C30" s="16">
        <v>17.440000000000001</v>
      </c>
      <c r="D30" s="16">
        <v>17.46</v>
      </c>
      <c r="E30" s="16">
        <v>17.440000000000001</v>
      </c>
      <c r="F30" s="16">
        <v>17.45</v>
      </c>
      <c r="G30" t="s">
        <v>52</v>
      </c>
      <c r="H30" s="16">
        <v>16.059999999999999</v>
      </c>
      <c r="I30" s="16">
        <v>16.09</v>
      </c>
      <c r="J30" s="16">
        <v>16.059999999999999</v>
      </c>
      <c r="K30" s="16">
        <v>16.09</v>
      </c>
      <c r="L30" t="s">
        <v>51</v>
      </c>
      <c r="M30" s="16">
        <v>15.92</v>
      </c>
      <c r="N30" s="16">
        <v>15.92</v>
      </c>
      <c r="O30" s="16">
        <v>15.92</v>
      </c>
      <c r="P30" s="16">
        <v>15.92</v>
      </c>
      <c r="Q30" t="s">
        <v>50</v>
      </c>
      <c r="R30" s="16">
        <v>15.92</v>
      </c>
      <c r="S30" s="16">
        <v>15.92</v>
      </c>
      <c r="T30" s="16">
        <v>15.92</v>
      </c>
      <c r="U30" s="16">
        <v>15.92</v>
      </c>
      <c r="V30" t="s">
        <v>49</v>
      </c>
      <c r="W30" s="16">
        <v>15.92</v>
      </c>
      <c r="X30" s="16">
        <v>15.92</v>
      </c>
      <c r="Y30" s="16">
        <v>15.92</v>
      </c>
      <c r="Z30" s="16">
        <v>15.92</v>
      </c>
      <c r="AA30" t="s">
        <v>48</v>
      </c>
      <c r="AB30" s="16">
        <v>16</v>
      </c>
      <c r="AC30" s="16">
        <v>16</v>
      </c>
      <c r="AD30" s="16">
        <v>16</v>
      </c>
      <c r="AE30" s="16">
        <v>16</v>
      </c>
      <c r="AF30" t="s">
        <v>47</v>
      </c>
      <c r="AG30" s="16">
        <v>16</v>
      </c>
      <c r="AH30" s="16">
        <v>16</v>
      </c>
      <c r="AI30" s="16">
        <v>16</v>
      </c>
      <c r="AJ30" s="16">
        <v>16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43661</v>
      </c>
      <c r="B31" t="s">
        <v>86</v>
      </c>
      <c r="C31" s="16">
        <v>17.45</v>
      </c>
      <c r="D31" s="16">
        <v>17.45</v>
      </c>
      <c r="E31" s="16">
        <v>17.45</v>
      </c>
      <c r="F31" s="16">
        <v>17.45</v>
      </c>
      <c r="G31" t="s">
        <v>52</v>
      </c>
      <c r="H31" s="16">
        <v>16.09</v>
      </c>
      <c r="I31" s="16">
        <v>16.25</v>
      </c>
      <c r="J31" s="16">
        <v>16.09</v>
      </c>
      <c r="K31" s="16">
        <v>16.25</v>
      </c>
      <c r="L31" t="s">
        <v>51</v>
      </c>
      <c r="M31" s="16">
        <v>15.92</v>
      </c>
      <c r="N31" s="16">
        <v>15.92</v>
      </c>
      <c r="O31" s="16">
        <v>15.92</v>
      </c>
      <c r="P31" s="16">
        <v>15.92</v>
      </c>
      <c r="Q31" t="s">
        <v>50</v>
      </c>
      <c r="R31" s="16">
        <v>15.92</v>
      </c>
      <c r="S31" s="16">
        <v>15.92</v>
      </c>
      <c r="T31" s="16">
        <v>15.92</v>
      </c>
      <c r="U31" s="16">
        <v>15.92</v>
      </c>
      <c r="V31" t="s">
        <v>49</v>
      </c>
      <c r="W31" s="16">
        <v>15.92</v>
      </c>
      <c r="X31" s="16">
        <v>15.92</v>
      </c>
      <c r="Y31" s="16">
        <v>15.92</v>
      </c>
      <c r="Z31" s="16">
        <v>15.92</v>
      </c>
      <c r="AA31" t="s">
        <v>48</v>
      </c>
      <c r="AB31" s="16">
        <v>16</v>
      </c>
      <c r="AC31" s="16">
        <v>16</v>
      </c>
      <c r="AD31" s="16">
        <v>16</v>
      </c>
      <c r="AE31" s="16">
        <v>16</v>
      </c>
      <c r="AF31" t="s">
        <v>47</v>
      </c>
      <c r="AG31" s="16">
        <v>16</v>
      </c>
      <c r="AH31" s="16">
        <v>16</v>
      </c>
      <c r="AI31" s="16">
        <v>16</v>
      </c>
      <c r="AJ31" s="16">
        <v>16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43668</v>
      </c>
      <c r="B32" t="s">
        <v>86</v>
      </c>
      <c r="C32" s="16">
        <v>17.45</v>
      </c>
      <c r="D32" s="16">
        <v>17.760000000000002</v>
      </c>
      <c r="E32" s="16">
        <v>17.45</v>
      </c>
      <c r="F32" s="16">
        <v>17.45</v>
      </c>
      <c r="G32" t="s">
        <v>52</v>
      </c>
      <c r="H32" s="16">
        <v>16.3</v>
      </c>
      <c r="I32" s="16">
        <v>16.329999999999998</v>
      </c>
      <c r="J32" s="16">
        <v>16.3</v>
      </c>
      <c r="K32" s="16">
        <v>16.329999999999998</v>
      </c>
      <c r="L32" t="s">
        <v>51</v>
      </c>
      <c r="M32" s="16">
        <v>15.92</v>
      </c>
      <c r="N32" s="16">
        <v>15.92</v>
      </c>
      <c r="O32" s="16">
        <v>15.92</v>
      </c>
      <c r="P32" s="16">
        <v>15.92</v>
      </c>
      <c r="Q32" t="s">
        <v>50</v>
      </c>
      <c r="R32" s="16">
        <v>15.92</v>
      </c>
      <c r="S32" s="16">
        <v>15.92</v>
      </c>
      <c r="T32" s="16">
        <v>15.92</v>
      </c>
      <c r="U32" s="16">
        <v>15.92</v>
      </c>
      <c r="V32" t="s">
        <v>49</v>
      </c>
      <c r="W32" s="16">
        <v>15.92</v>
      </c>
      <c r="X32" s="16">
        <v>15.92</v>
      </c>
      <c r="Y32" s="16">
        <v>15.92</v>
      </c>
      <c r="Z32" s="16">
        <v>15.92</v>
      </c>
      <c r="AA32" t="s">
        <v>48</v>
      </c>
      <c r="AB32" s="16">
        <v>16</v>
      </c>
      <c r="AC32" s="16">
        <v>16</v>
      </c>
      <c r="AD32" s="16">
        <v>16</v>
      </c>
      <c r="AE32" s="16">
        <v>16</v>
      </c>
      <c r="AF32" t="s">
        <v>47</v>
      </c>
      <c r="AG32" s="16">
        <v>16</v>
      </c>
      <c r="AH32" s="16">
        <v>16</v>
      </c>
      <c r="AI32" s="16">
        <v>16</v>
      </c>
      <c r="AJ32" s="16">
        <v>16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43675</v>
      </c>
      <c r="B33" t="s">
        <v>86</v>
      </c>
      <c r="C33" s="16">
        <v>17.45</v>
      </c>
      <c r="D33" s="16">
        <v>17.45</v>
      </c>
      <c r="E33" s="16">
        <v>17.45</v>
      </c>
      <c r="F33" s="16">
        <v>17.45</v>
      </c>
      <c r="G33" t="s">
        <v>52</v>
      </c>
      <c r="H33" s="16">
        <v>16.329999999999998</v>
      </c>
      <c r="I33" s="16">
        <v>16.329999999999998</v>
      </c>
      <c r="J33" s="16">
        <v>16.329999999999998</v>
      </c>
      <c r="K33" s="16">
        <v>16.329999999999998</v>
      </c>
      <c r="L33" t="s">
        <v>51</v>
      </c>
      <c r="M33" s="16">
        <v>15.92</v>
      </c>
      <c r="N33" s="16">
        <v>15.92</v>
      </c>
      <c r="O33" s="16">
        <v>15.92</v>
      </c>
      <c r="P33" s="16">
        <v>15.92</v>
      </c>
      <c r="Q33" t="s">
        <v>50</v>
      </c>
      <c r="R33" s="16">
        <v>15.92</v>
      </c>
      <c r="S33" s="16">
        <v>15.92</v>
      </c>
      <c r="T33" s="16">
        <v>15.92</v>
      </c>
      <c r="U33" s="16">
        <v>15.92</v>
      </c>
      <c r="V33" t="s">
        <v>49</v>
      </c>
      <c r="W33" s="16">
        <v>15.92</v>
      </c>
      <c r="X33" s="16">
        <v>15.92</v>
      </c>
      <c r="Y33" s="16">
        <v>15.92</v>
      </c>
      <c r="Z33" s="16">
        <v>15.92</v>
      </c>
      <c r="AA33" t="s">
        <v>48</v>
      </c>
      <c r="AB33" s="16">
        <v>16</v>
      </c>
      <c r="AC33" s="16">
        <v>16</v>
      </c>
      <c r="AD33" s="16">
        <v>16</v>
      </c>
      <c r="AE33" s="16">
        <v>16</v>
      </c>
      <c r="AF33" t="s">
        <v>47</v>
      </c>
      <c r="AG33" s="16">
        <v>16</v>
      </c>
      <c r="AH33" s="16">
        <v>16</v>
      </c>
      <c r="AI33" s="16">
        <v>16</v>
      </c>
      <c r="AJ33" s="16">
        <v>16</v>
      </c>
      <c r="AK33" t="s">
        <v>46</v>
      </c>
      <c r="AL33" s="16">
        <v>16</v>
      </c>
      <c r="AM33" s="16">
        <v>16</v>
      </c>
      <c r="AN33" s="16">
        <v>16</v>
      </c>
      <c r="AO33" s="16">
        <v>16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43682</v>
      </c>
      <c r="B34" t="s">
        <v>86</v>
      </c>
      <c r="C34" s="16">
        <v>17.45</v>
      </c>
      <c r="D34" s="16">
        <v>17.68</v>
      </c>
      <c r="E34" s="16">
        <v>17.45</v>
      </c>
      <c r="F34" s="16">
        <v>17.64</v>
      </c>
      <c r="G34" t="s">
        <v>52</v>
      </c>
      <c r="H34" s="16">
        <v>16.329999999999998</v>
      </c>
      <c r="I34" s="16">
        <v>16.329999999999998</v>
      </c>
      <c r="J34" s="16">
        <v>16.329999999999998</v>
      </c>
      <c r="K34" s="16">
        <v>16.329999999999998</v>
      </c>
      <c r="L34" t="s">
        <v>51</v>
      </c>
      <c r="M34" s="16">
        <v>15.92</v>
      </c>
      <c r="N34" s="16">
        <v>15.92</v>
      </c>
      <c r="O34" s="16">
        <v>15.92</v>
      </c>
      <c r="P34" s="16">
        <v>15.92</v>
      </c>
      <c r="Q34" t="s">
        <v>50</v>
      </c>
      <c r="R34" s="16">
        <v>15.92</v>
      </c>
      <c r="S34" s="16">
        <v>15.92</v>
      </c>
      <c r="T34" s="16">
        <v>15.92</v>
      </c>
      <c r="U34" s="16">
        <v>15.92</v>
      </c>
      <c r="V34" t="s">
        <v>49</v>
      </c>
      <c r="W34" s="16">
        <v>15.92</v>
      </c>
      <c r="X34" s="16">
        <v>15.92</v>
      </c>
      <c r="Y34" s="16">
        <v>15.92</v>
      </c>
      <c r="Z34" s="16">
        <v>15.92</v>
      </c>
      <c r="AA34" t="s">
        <v>48</v>
      </c>
      <c r="AB34" s="16">
        <v>16</v>
      </c>
      <c r="AC34" s="16">
        <v>16</v>
      </c>
      <c r="AD34" s="16">
        <v>16</v>
      </c>
      <c r="AE34" s="16">
        <v>16</v>
      </c>
      <c r="AF34" t="s">
        <v>47</v>
      </c>
      <c r="AG34" s="16">
        <v>16</v>
      </c>
      <c r="AH34" s="16">
        <v>16</v>
      </c>
      <c r="AI34" s="16">
        <v>16</v>
      </c>
      <c r="AJ34" s="16">
        <v>16</v>
      </c>
      <c r="AK34" t="s">
        <v>46</v>
      </c>
      <c r="AL34" s="16">
        <v>16</v>
      </c>
      <c r="AM34" s="16">
        <v>16</v>
      </c>
      <c r="AN34" s="16">
        <v>16</v>
      </c>
      <c r="AO34" s="16">
        <v>16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43689</v>
      </c>
      <c r="B35" t="s">
        <v>86</v>
      </c>
      <c r="C35" s="16">
        <v>17.59</v>
      </c>
      <c r="D35" s="16">
        <v>17.59</v>
      </c>
      <c r="E35" s="16">
        <v>17.46</v>
      </c>
      <c r="F35" s="16">
        <v>17.489999999999998</v>
      </c>
      <c r="G35" t="s">
        <v>52</v>
      </c>
      <c r="H35" s="16">
        <v>16.329999999999998</v>
      </c>
      <c r="I35" s="16">
        <v>16.329999999999998</v>
      </c>
      <c r="J35" s="16">
        <v>16.329999999999998</v>
      </c>
      <c r="K35" s="16">
        <v>16.329999999999998</v>
      </c>
      <c r="L35" t="s">
        <v>51</v>
      </c>
      <c r="M35" s="16">
        <v>15.92</v>
      </c>
      <c r="N35" s="16">
        <v>15.92</v>
      </c>
      <c r="O35" s="16">
        <v>15.92</v>
      </c>
      <c r="P35" s="16">
        <v>15.92</v>
      </c>
      <c r="Q35" t="s">
        <v>50</v>
      </c>
      <c r="R35" s="16">
        <v>15.92</v>
      </c>
      <c r="S35" s="16">
        <v>15.92</v>
      </c>
      <c r="T35" s="16">
        <v>15.92</v>
      </c>
      <c r="U35" s="16">
        <v>15.92</v>
      </c>
      <c r="V35" t="s">
        <v>49</v>
      </c>
      <c r="W35" s="16">
        <v>15.92</v>
      </c>
      <c r="X35" s="16">
        <v>15.92</v>
      </c>
      <c r="Y35" s="16">
        <v>15.92</v>
      </c>
      <c r="Z35" s="16">
        <v>15.92</v>
      </c>
      <c r="AA35" t="s">
        <v>48</v>
      </c>
      <c r="AB35" s="16">
        <v>16</v>
      </c>
      <c r="AC35" s="16">
        <v>16</v>
      </c>
      <c r="AD35" s="16">
        <v>16</v>
      </c>
      <c r="AE35" s="16">
        <v>16</v>
      </c>
      <c r="AF35" t="s">
        <v>47</v>
      </c>
      <c r="AG35" s="16">
        <v>16</v>
      </c>
      <c r="AH35" s="16">
        <v>16</v>
      </c>
      <c r="AI35" s="16">
        <v>16</v>
      </c>
      <c r="AJ35" s="16">
        <v>16</v>
      </c>
      <c r="AK35" t="s">
        <v>46</v>
      </c>
      <c r="AL35" s="16">
        <v>16</v>
      </c>
      <c r="AM35" s="16">
        <v>16</v>
      </c>
      <c r="AN35" s="16">
        <v>16</v>
      </c>
      <c r="AO35" s="16">
        <v>16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43696</v>
      </c>
      <c r="B36" t="s">
        <v>86</v>
      </c>
      <c r="C36" s="16">
        <v>17.489999999999998</v>
      </c>
      <c r="D36" s="16">
        <v>17.489999999999998</v>
      </c>
      <c r="E36" s="16">
        <v>17.39</v>
      </c>
      <c r="F36" s="16">
        <v>17.48</v>
      </c>
      <c r="G36" t="s">
        <v>52</v>
      </c>
      <c r="H36" s="16">
        <v>16.329999999999998</v>
      </c>
      <c r="I36" s="16">
        <v>16.329999999999998</v>
      </c>
      <c r="J36" s="16">
        <v>16.329999999999998</v>
      </c>
      <c r="K36" s="16">
        <v>16.329999999999998</v>
      </c>
      <c r="L36" t="s">
        <v>51</v>
      </c>
      <c r="M36" s="16">
        <v>15.92</v>
      </c>
      <c r="N36" s="16">
        <v>15.92</v>
      </c>
      <c r="O36" s="16">
        <v>15.92</v>
      </c>
      <c r="P36" s="16">
        <v>15.92</v>
      </c>
      <c r="Q36" t="s">
        <v>50</v>
      </c>
      <c r="R36" s="16">
        <v>15.92</v>
      </c>
      <c r="S36" s="16">
        <v>15.92</v>
      </c>
      <c r="T36" s="16">
        <v>15.92</v>
      </c>
      <c r="U36" s="16">
        <v>15.92</v>
      </c>
      <c r="V36" t="s">
        <v>49</v>
      </c>
      <c r="W36" s="16">
        <v>15.92</v>
      </c>
      <c r="X36" s="16">
        <v>15.92</v>
      </c>
      <c r="Y36" s="16">
        <v>15.92</v>
      </c>
      <c r="Z36" s="16">
        <v>15.92</v>
      </c>
      <c r="AA36" t="s">
        <v>48</v>
      </c>
      <c r="AB36" s="16">
        <v>16</v>
      </c>
      <c r="AC36" s="16">
        <v>16</v>
      </c>
      <c r="AD36" s="16">
        <v>16</v>
      </c>
      <c r="AE36" s="16">
        <v>16</v>
      </c>
      <c r="AF36" t="s">
        <v>47</v>
      </c>
      <c r="AG36" s="16">
        <v>16</v>
      </c>
      <c r="AH36" s="16">
        <v>16</v>
      </c>
      <c r="AI36" s="16">
        <v>16</v>
      </c>
      <c r="AJ36" s="16">
        <v>16</v>
      </c>
      <c r="AK36" t="s">
        <v>46</v>
      </c>
      <c r="AL36" s="16">
        <v>16</v>
      </c>
      <c r="AM36" s="16">
        <v>16</v>
      </c>
      <c r="AN36" s="16">
        <v>16</v>
      </c>
      <c r="AO36" s="16">
        <v>16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43703</v>
      </c>
      <c r="B37" t="s">
        <v>86</v>
      </c>
      <c r="C37" s="16">
        <v>17.48</v>
      </c>
      <c r="D37" s="16">
        <v>17.510000000000002</v>
      </c>
      <c r="E37" s="16">
        <v>17.43</v>
      </c>
      <c r="F37" s="16">
        <v>17.47</v>
      </c>
      <c r="G37" t="s">
        <v>52</v>
      </c>
      <c r="H37" s="16">
        <v>16.329999999999998</v>
      </c>
      <c r="I37" s="16">
        <v>16.329999999999998</v>
      </c>
      <c r="J37" s="16">
        <v>16.329999999999998</v>
      </c>
      <c r="K37" s="16">
        <v>16.329999999999998</v>
      </c>
      <c r="L37" t="s">
        <v>51</v>
      </c>
      <c r="M37" s="16">
        <v>15.92</v>
      </c>
      <c r="N37" s="16">
        <v>16.149999999999999</v>
      </c>
      <c r="O37" s="16">
        <v>15.92</v>
      </c>
      <c r="P37" s="16">
        <v>16.149999999999999</v>
      </c>
      <c r="Q37" t="s">
        <v>50</v>
      </c>
      <c r="R37" s="16">
        <v>15.92</v>
      </c>
      <c r="S37" s="16">
        <v>16.149999999999999</v>
      </c>
      <c r="T37" s="16">
        <v>15.92</v>
      </c>
      <c r="U37" s="16">
        <v>16.149999999999999</v>
      </c>
      <c r="V37" t="s">
        <v>49</v>
      </c>
      <c r="W37" s="16">
        <v>15.92</v>
      </c>
      <c r="X37" s="16">
        <v>15.92</v>
      </c>
      <c r="Y37" s="16">
        <v>15.92</v>
      </c>
      <c r="Z37" s="16">
        <v>15.92</v>
      </c>
      <c r="AA37" t="s">
        <v>48</v>
      </c>
      <c r="AB37" s="16">
        <v>16</v>
      </c>
      <c r="AC37" s="16">
        <v>16</v>
      </c>
      <c r="AD37" s="16">
        <v>16</v>
      </c>
      <c r="AE37" s="16">
        <v>16</v>
      </c>
      <c r="AF37" t="s">
        <v>47</v>
      </c>
      <c r="AG37" s="16">
        <v>16</v>
      </c>
      <c r="AH37" s="16">
        <v>16</v>
      </c>
      <c r="AI37" s="16">
        <v>16</v>
      </c>
      <c r="AJ37" s="16">
        <v>16</v>
      </c>
      <c r="AK37" t="s">
        <v>46</v>
      </c>
      <c r="AL37" s="16">
        <v>16</v>
      </c>
      <c r="AM37" s="16">
        <v>16</v>
      </c>
      <c r="AN37" s="16">
        <v>16</v>
      </c>
      <c r="AO37" s="16">
        <v>16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43710</v>
      </c>
      <c r="B38" t="s">
        <v>86</v>
      </c>
      <c r="C38" s="16">
        <v>17.43</v>
      </c>
      <c r="D38" s="16">
        <v>17.43</v>
      </c>
      <c r="E38" s="16">
        <v>17.43</v>
      </c>
      <c r="F38" s="16">
        <v>17.43</v>
      </c>
      <c r="G38" t="s">
        <v>52</v>
      </c>
      <c r="H38" s="16">
        <v>16.329999999999998</v>
      </c>
      <c r="I38" s="16">
        <v>16.329999999999998</v>
      </c>
      <c r="J38" s="16">
        <v>16.329999999999998</v>
      </c>
      <c r="K38" s="16">
        <v>16.329999999999998</v>
      </c>
      <c r="L38" t="s">
        <v>51</v>
      </c>
      <c r="M38" s="16">
        <v>16.149999999999999</v>
      </c>
      <c r="N38" s="16">
        <v>16.149999999999999</v>
      </c>
      <c r="O38" s="16">
        <v>16.149999999999999</v>
      </c>
      <c r="P38" s="16">
        <v>16.149999999999999</v>
      </c>
      <c r="Q38" t="s">
        <v>50</v>
      </c>
      <c r="R38" s="16">
        <v>16.149999999999999</v>
      </c>
      <c r="S38" s="16">
        <v>16.149999999999999</v>
      </c>
      <c r="T38" s="16">
        <v>16.149999999999999</v>
      </c>
      <c r="U38" s="16">
        <v>16.149999999999999</v>
      </c>
      <c r="V38" t="s">
        <v>49</v>
      </c>
      <c r="W38" s="16">
        <v>15.92</v>
      </c>
      <c r="X38" s="16">
        <v>15.92</v>
      </c>
      <c r="Y38" s="16">
        <v>15.92</v>
      </c>
      <c r="Z38" s="16">
        <v>15.92</v>
      </c>
      <c r="AA38" t="s">
        <v>48</v>
      </c>
      <c r="AB38" s="16">
        <v>16</v>
      </c>
      <c r="AC38" s="16">
        <v>16</v>
      </c>
      <c r="AD38" s="16">
        <v>16</v>
      </c>
      <c r="AE38" s="16">
        <v>16</v>
      </c>
      <c r="AF38" t="s">
        <v>47</v>
      </c>
      <c r="AG38" s="16">
        <v>16</v>
      </c>
      <c r="AH38" s="16">
        <v>16</v>
      </c>
      <c r="AI38" s="16">
        <v>16</v>
      </c>
      <c r="AJ38" s="16">
        <v>16</v>
      </c>
      <c r="AK38" t="s">
        <v>46</v>
      </c>
      <c r="AL38" s="16">
        <v>16</v>
      </c>
      <c r="AM38" s="16">
        <v>16</v>
      </c>
      <c r="AN38" s="16">
        <v>16</v>
      </c>
      <c r="AO38" s="16">
        <v>16</v>
      </c>
      <c r="AP38" t="s">
        <v>45</v>
      </c>
      <c r="AQ38" s="16">
        <v>16</v>
      </c>
      <c r="AR38" s="16">
        <v>16</v>
      </c>
      <c r="AS38" s="16">
        <v>16</v>
      </c>
      <c r="AT38" s="16">
        <v>16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43717</v>
      </c>
      <c r="B39" t="s">
        <v>86</v>
      </c>
      <c r="C39" s="16">
        <v>17.399999999999999</v>
      </c>
      <c r="D39" s="16">
        <v>17.52</v>
      </c>
      <c r="E39" s="16">
        <v>17.399999999999999</v>
      </c>
      <c r="F39" s="16">
        <v>17.52</v>
      </c>
      <c r="G39" t="s">
        <v>52</v>
      </c>
      <c r="H39" s="16">
        <v>16.329999999999998</v>
      </c>
      <c r="I39" s="16">
        <v>16.41</v>
      </c>
      <c r="J39" s="16">
        <v>16.329999999999998</v>
      </c>
      <c r="K39" s="16">
        <v>16.399999999999999</v>
      </c>
      <c r="L39" t="s">
        <v>51</v>
      </c>
      <c r="M39" s="16">
        <v>16.149999999999999</v>
      </c>
      <c r="N39" s="16">
        <v>16.149999999999999</v>
      </c>
      <c r="O39" s="16">
        <v>16.149999999999999</v>
      </c>
      <c r="P39" s="16">
        <v>16.149999999999999</v>
      </c>
      <c r="Q39" t="s">
        <v>50</v>
      </c>
      <c r="R39" s="16">
        <v>16.149999999999999</v>
      </c>
      <c r="S39" s="16">
        <v>16.149999999999999</v>
      </c>
      <c r="T39" s="16">
        <v>16.149999999999999</v>
      </c>
      <c r="U39" s="16">
        <v>16.149999999999999</v>
      </c>
      <c r="V39" t="s">
        <v>49</v>
      </c>
      <c r="W39" s="16">
        <v>15.92</v>
      </c>
      <c r="X39" s="16">
        <v>15.92</v>
      </c>
      <c r="Y39" s="16">
        <v>15.92</v>
      </c>
      <c r="Z39" s="16">
        <v>15.92</v>
      </c>
      <c r="AA39" t="s">
        <v>48</v>
      </c>
      <c r="AB39" s="16">
        <v>16</v>
      </c>
      <c r="AC39" s="16">
        <v>16</v>
      </c>
      <c r="AD39" s="16">
        <v>16</v>
      </c>
      <c r="AE39" s="16">
        <v>16</v>
      </c>
      <c r="AF39" t="s">
        <v>47</v>
      </c>
      <c r="AG39" s="16">
        <v>16</v>
      </c>
      <c r="AH39" s="16">
        <v>16</v>
      </c>
      <c r="AI39" s="16">
        <v>16</v>
      </c>
      <c r="AJ39" s="16">
        <v>16</v>
      </c>
      <c r="AK39" t="s">
        <v>46</v>
      </c>
      <c r="AL39" s="16">
        <v>16</v>
      </c>
      <c r="AM39" s="16">
        <v>16</v>
      </c>
      <c r="AN39" s="16">
        <v>16</v>
      </c>
      <c r="AO39" s="16">
        <v>16</v>
      </c>
      <c r="AP39" t="s">
        <v>45</v>
      </c>
      <c r="AQ39" s="16">
        <v>16</v>
      </c>
      <c r="AR39" s="16">
        <v>16</v>
      </c>
      <c r="AS39" s="16">
        <v>16</v>
      </c>
      <c r="AT39" s="16">
        <v>16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43724</v>
      </c>
      <c r="B40" t="s">
        <v>86</v>
      </c>
      <c r="C40" s="16">
        <v>17.48</v>
      </c>
      <c r="D40" s="16">
        <v>17.63</v>
      </c>
      <c r="E40" s="16">
        <v>17.48</v>
      </c>
      <c r="F40" s="16">
        <v>17.63</v>
      </c>
      <c r="G40" t="s">
        <v>52</v>
      </c>
      <c r="H40" s="16">
        <v>16.399999999999999</v>
      </c>
      <c r="I40" s="16">
        <v>16.59</v>
      </c>
      <c r="J40" s="16">
        <v>16.399999999999999</v>
      </c>
      <c r="K40" s="16">
        <v>16.52</v>
      </c>
      <c r="L40" t="s">
        <v>51</v>
      </c>
      <c r="M40" s="16">
        <v>16.149999999999999</v>
      </c>
      <c r="N40" s="16">
        <v>16.190000000000001</v>
      </c>
      <c r="O40" s="16">
        <v>16.149999999999999</v>
      </c>
      <c r="P40" s="16">
        <v>16.190000000000001</v>
      </c>
      <c r="Q40" t="s">
        <v>50</v>
      </c>
      <c r="R40" s="16">
        <v>16.149999999999999</v>
      </c>
      <c r="S40" s="16">
        <v>16.149999999999999</v>
      </c>
      <c r="T40" s="16">
        <v>16.149999999999999</v>
      </c>
      <c r="U40" s="16">
        <v>16.149999999999999</v>
      </c>
      <c r="V40" t="s">
        <v>49</v>
      </c>
      <c r="W40" s="16">
        <v>15.92</v>
      </c>
      <c r="X40" s="16">
        <v>15.92</v>
      </c>
      <c r="Y40" s="16">
        <v>15.92</v>
      </c>
      <c r="Z40" s="16">
        <v>15.92</v>
      </c>
      <c r="AA40" t="s">
        <v>48</v>
      </c>
      <c r="AB40" s="16">
        <v>16</v>
      </c>
      <c r="AC40" s="16">
        <v>16</v>
      </c>
      <c r="AD40" s="16">
        <v>16</v>
      </c>
      <c r="AE40" s="16">
        <v>16</v>
      </c>
      <c r="AF40" t="s">
        <v>47</v>
      </c>
      <c r="AG40" s="16">
        <v>16</v>
      </c>
      <c r="AH40" s="16">
        <v>16</v>
      </c>
      <c r="AI40" s="16">
        <v>16</v>
      </c>
      <c r="AJ40" s="16">
        <v>16</v>
      </c>
      <c r="AK40" t="s">
        <v>46</v>
      </c>
      <c r="AL40" s="16">
        <v>16</v>
      </c>
      <c r="AM40" s="16">
        <v>16</v>
      </c>
      <c r="AN40" s="16">
        <v>16</v>
      </c>
      <c r="AO40" s="16">
        <v>16</v>
      </c>
      <c r="AP40" t="s">
        <v>45</v>
      </c>
      <c r="AQ40" s="16">
        <v>16</v>
      </c>
      <c r="AR40" s="16">
        <v>16</v>
      </c>
      <c r="AS40" s="16">
        <v>16</v>
      </c>
      <c r="AT40" s="16">
        <v>16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43731</v>
      </c>
      <c r="B41" t="s">
        <v>86</v>
      </c>
      <c r="C41" s="16">
        <v>17.63</v>
      </c>
      <c r="D41" s="16">
        <v>17.7</v>
      </c>
      <c r="E41" s="16">
        <v>17.63</v>
      </c>
      <c r="F41" s="16">
        <v>17.7</v>
      </c>
      <c r="G41" t="s">
        <v>52</v>
      </c>
      <c r="H41" s="16">
        <v>16.52</v>
      </c>
      <c r="I41" s="16">
        <v>16.52</v>
      </c>
      <c r="J41" s="16">
        <v>16.52</v>
      </c>
      <c r="K41" s="16">
        <v>16.52</v>
      </c>
      <c r="L41" t="s">
        <v>51</v>
      </c>
      <c r="M41" s="16">
        <v>16.190000000000001</v>
      </c>
      <c r="N41" s="16">
        <v>16.190000000000001</v>
      </c>
      <c r="O41" s="16">
        <v>16.190000000000001</v>
      </c>
      <c r="P41" s="16">
        <v>16.190000000000001</v>
      </c>
      <c r="Q41" t="s">
        <v>50</v>
      </c>
      <c r="R41" s="16">
        <v>16.149999999999999</v>
      </c>
      <c r="S41" s="16">
        <v>16.149999999999999</v>
      </c>
      <c r="T41" s="16">
        <v>16.149999999999999</v>
      </c>
      <c r="U41" s="16">
        <v>16.149999999999999</v>
      </c>
      <c r="V41" t="s">
        <v>49</v>
      </c>
      <c r="W41" s="16">
        <v>15.92</v>
      </c>
      <c r="X41" s="16">
        <v>15.92</v>
      </c>
      <c r="Y41" s="16">
        <v>15.92</v>
      </c>
      <c r="Z41" s="16">
        <v>15.92</v>
      </c>
      <c r="AA41" t="s">
        <v>48</v>
      </c>
      <c r="AB41" s="16">
        <v>16</v>
      </c>
      <c r="AC41" s="16">
        <v>16</v>
      </c>
      <c r="AD41" s="16">
        <v>16</v>
      </c>
      <c r="AE41" s="16">
        <v>16</v>
      </c>
      <c r="AF41" t="s">
        <v>47</v>
      </c>
      <c r="AG41" s="16">
        <v>16</v>
      </c>
      <c r="AH41" s="16">
        <v>16</v>
      </c>
      <c r="AI41" s="16">
        <v>16</v>
      </c>
      <c r="AJ41" s="16">
        <v>16</v>
      </c>
      <c r="AK41" t="s">
        <v>46</v>
      </c>
      <c r="AL41" s="16">
        <v>16</v>
      </c>
      <c r="AM41" s="16">
        <v>16</v>
      </c>
      <c r="AN41" s="16">
        <v>16</v>
      </c>
      <c r="AO41" s="16">
        <v>16</v>
      </c>
      <c r="AP41" t="s">
        <v>45</v>
      </c>
      <c r="AQ41" s="16">
        <v>16</v>
      </c>
      <c r="AR41" s="16">
        <v>16</v>
      </c>
      <c r="AS41" s="16">
        <v>16</v>
      </c>
      <c r="AT41" s="16">
        <v>16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43738</v>
      </c>
      <c r="B42" t="s">
        <v>86</v>
      </c>
      <c r="C42" s="16">
        <v>17.7</v>
      </c>
      <c r="D42" s="16">
        <v>17.7</v>
      </c>
      <c r="E42" s="16">
        <v>17.670000000000002</v>
      </c>
      <c r="F42" s="16">
        <v>17.7</v>
      </c>
      <c r="G42" t="s">
        <v>52</v>
      </c>
      <c r="H42" s="16">
        <v>16.52</v>
      </c>
      <c r="I42" s="16">
        <v>16.52</v>
      </c>
      <c r="J42" s="16">
        <v>16.52</v>
      </c>
      <c r="K42" s="16">
        <v>16.52</v>
      </c>
      <c r="L42" t="s">
        <v>51</v>
      </c>
      <c r="M42" s="16">
        <v>16.190000000000001</v>
      </c>
      <c r="N42" s="16">
        <v>16.190000000000001</v>
      </c>
      <c r="O42" s="16">
        <v>16.190000000000001</v>
      </c>
      <c r="P42" s="16">
        <v>16.190000000000001</v>
      </c>
      <c r="Q42" t="s">
        <v>50</v>
      </c>
      <c r="R42" s="16">
        <v>16.149999999999999</v>
      </c>
      <c r="S42" s="16">
        <v>16.149999999999999</v>
      </c>
      <c r="T42" s="16">
        <v>16.149999999999999</v>
      </c>
      <c r="U42" s="16">
        <v>16.149999999999999</v>
      </c>
      <c r="V42" t="s">
        <v>49</v>
      </c>
      <c r="W42" s="16">
        <v>15.92</v>
      </c>
      <c r="X42" s="16">
        <v>15.92</v>
      </c>
      <c r="Y42" s="16">
        <v>15.92</v>
      </c>
      <c r="Z42" s="16">
        <v>15.92</v>
      </c>
      <c r="AA42" t="s">
        <v>48</v>
      </c>
      <c r="AB42" s="16">
        <v>16</v>
      </c>
      <c r="AC42" s="16">
        <v>16</v>
      </c>
      <c r="AD42" s="16">
        <v>16</v>
      </c>
      <c r="AE42" s="16">
        <v>16</v>
      </c>
      <c r="AF42" t="s">
        <v>47</v>
      </c>
      <c r="AG42" s="16">
        <v>16</v>
      </c>
      <c r="AH42" s="16">
        <v>16</v>
      </c>
      <c r="AI42" s="16">
        <v>16</v>
      </c>
      <c r="AJ42" s="16">
        <v>16</v>
      </c>
      <c r="AK42" t="s">
        <v>46</v>
      </c>
      <c r="AL42" s="16">
        <v>16</v>
      </c>
      <c r="AM42" s="16">
        <v>16</v>
      </c>
      <c r="AN42" s="16">
        <v>16</v>
      </c>
      <c r="AO42" s="16">
        <v>16</v>
      </c>
      <c r="AP42" t="s">
        <v>45</v>
      </c>
      <c r="AQ42" s="16">
        <v>16</v>
      </c>
      <c r="AR42" s="16">
        <v>16</v>
      </c>
      <c r="AS42" s="16">
        <v>16</v>
      </c>
      <c r="AT42" s="16">
        <v>16</v>
      </c>
      <c r="AU42" t="s">
        <v>44</v>
      </c>
      <c r="AV42" s="16">
        <v>16</v>
      </c>
      <c r="AW42" s="16">
        <v>16</v>
      </c>
      <c r="AX42" s="16">
        <v>16</v>
      </c>
      <c r="AY42" s="16">
        <v>16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43745</v>
      </c>
      <c r="B43" t="s">
        <v>86</v>
      </c>
      <c r="C43" s="16">
        <v>17.7</v>
      </c>
      <c r="D43" s="16">
        <v>17.7</v>
      </c>
      <c r="E43" s="16">
        <v>17.559999999999999</v>
      </c>
      <c r="F43" s="16">
        <v>17.61</v>
      </c>
      <c r="G43" t="s">
        <v>52</v>
      </c>
      <c r="H43" s="16">
        <v>16.52</v>
      </c>
      <c r="I43" s="16">
        <v>16.52</v>
      </c>
      <c r="J43" s="16">
        <v>16.52</v>
      </c>
      <c r="K43" s="16">
        <v>16.52</v>
      </c>
      <c r="L43" t="s">
        <v>51</v>
      </c>
      <c r="M43" s="16">
        <v>16.190000000000001</v>
      </c>
      <c r="N43" s="16">
        <v>16.190000000000001</v>
      </c>
      <c r="O43" s="16">
        <v>16.190000000000001</v>
      </c>
      <c r="P43" s="16">
        <v>16.190000000000001</v>
      </c>
      <c r="Q43" t="s">
        <v>50</v>
      </c>
      <c r="R43" s="16">
        <v>16.149999999999999</v>
      </c>
      <c r="S43" s="16">
        <v>16.149999999999999</v>
      </c>
      <c r="T43" s="16">
        <v>16.149999999999999</v>
      </c>
      <c r="U43" s="16">
        <v>16.149999999999999</v>
      </c>
      <c r="V43" t="s">
        <v>49</v>
      </c>
      <c r="W43" s="16">
        <v>15.92</v>
      </c>
      <c r="X43" s="16">
        <v>15.92</v>
      </c>
      <c r="Y43" s="16">
        <v>15.92</v>
      </c>
      <c r="Z43" s="16">
        <v>15.92</v>
      </c>
      <c r="AA43" t="s">
        <v>48</v>
      </c>
      <c r="AB43" s="16">
        <v>16</v>
      </c>
      <c r="AC43" s="16">
        <v>16</v>
      </c>
      <c r="AD43" s="16">
        <v>16</v>
      </c>
      <c r="AE43" s="16">
        <v>16</v>
      </c>
      <c r="AF43" t="s">
        <v>47</v>
      </c>
      <c r="AG43" s="16">
        <v>16</v>
      </c>
      <c r="AH43" s="16">
        <v>16</v>
      </c>
      <c r="AI43" s="16">
        <v>16</v>
      </c>
      <c r="AJ43" s="16">
        <v>16</v>
      </c>
      <c r="AK43" t="s">
        <v>46</v>
      </c>
      <c r="AL43" s="16">
        <v>16</v>
      </c>
      <c r="AM43" s="16">
        <v>16</v>
      </c>
      <c r="AN43" s="16">
        <v>16</v>
      </c>
      <c r="AO43" s="16">
        <v>16</v>
      </c>
      <c r="AP43" t="s">
        <v>45</v>
      </c>
      <c r="AQ43" s="16">
        <v>16</v>
      </c>
      <c r="AR43" s="16">
        <v>16</v>
      </c>
      <c r="AS43" s="16">
        <v>16</v>
      </c>
      <c r="AT43" s="16">
        <v>16</v>
      </c>
      <c r="AU43" t="s">
        <v>44</v>
      </c>
      <c r="AV43" s="16">
        <v>16</v>
      </c>
      <c r="AW43" s="16">
        <v>16</v>
      </c>
      <c r="AX43" s="16">
        <v>16</v>
      </c>
      <c r="AY43" s="16">
        <v>16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43752</v>
      </c>
      <c r="B44" t="s">
        <v>86</v>
      </c>
      <c r="C44" s="16">
        <v>17.61</v>
      </c>
      <c r="D44" s="16">
        <v>17.87</v>
      </c>
      <c r="E44" s="16">
        <v>17.61</v>
      </c>
      <c r="F44" s="16">
        <v>17.87</v>
      </c>
      <c r="G44" t="s">
        <v>52</v>
      </c>
      <c r="H44" s="16">
        <v>16.52</v>
      </c>
      <c r="I44" s="16">
        <v>16.52</v>
      </c>
      <c r="J44" s="16">
        <v>16.52</v>
      </c>
      <c r="K44" s="16">
        <v>16.52</v>
      </c>
      <c r="L44" t="s">
        <v>51</v>
      </c>
      <c r="M44" s="16">
        <v>16.190000000000001</v>
      </c>
      <c r="N44" s="16">
        <v>16.190000000000001</v>
      </c>
      <c r="O44" s="16">
        <v>16.190000000000001</v>
      </c>
      <c r="P44" s="16">
        <v>16.190000000000001</v>
      </c>
      <c r="Q44" t="s">
        <v>50</v>
      </c>
      <c r="R44" s="16">
        <v>16.149999999999999</v>
      </c>
      <c r="S44" s="16">
        <v>16.149999999999999</v>
      </c>
      <c r="T44" s="16">
        <v>16.149999999999999</v>
      </c>
      <c r="U44" s="16">
        <v>16.149999999999999</v>
      </c>
      <c r="V44" t="s">
        <v>49</v>
      </c>
      <c r="W44" s="16">
        <v>15.92</v>
      </c>
      <c r="X44" s="16">
        <v>15.92</v>
      </c>
      <c r="Y44" s="16">
        <v>15.92</v>
      </c>
      <c r="Z44" s="16">
        <v>15.92</v>
      </c>
      <c r="AA44" t="s">
        <v>48</v>
      </c>
      <c r="AB44" s="16">
        <v>16</v>
      </c>
      <c r="AC44" s="16">
        <v>16</v>
      </c>
      <c r="AD44" s="16">
        <v>16</v>
      </c>
      <c r="AE44" s="16">
        <v>16</v>
      </c>
      <c r="AF44" t="s">
        <v>47</v>
      </c>
      <c r="AG44" s="16">
        <v>16</v>
      </c>
      <c r="AH44" s="16">
        <v>16</v>
      </c>
      <c r="AI44" s="16">
        <v>16</v>
      </c>
      <c r="AJ44" s="16">
        <v>16</v>
      </c>
      <c r="AK44" t="s">
        <v>46</v>
      </c>
      <c r="AL44" s="16">
        <v>16</v>
      </c>
      <c r="AM44" s="16">
        <v>16</v>
      </c>
      <c r="AN44" s="16">
        <v>16</v>
      </c>
      <c r="AO44" s="16">
        <v>16</v>
      </c>
      <c r="AP44" t="s">
        <v>45</v>
      </c>
      <c r="AQ44" s="16">
        <v>16</v>
      </c>
      <c r="AR44" s="16">
        <v>16</v>
      </c>
      <c r="AS44" s="16">
        <v>16</v>
      </c>
      <c r="AT44" s="16">
        <v>16</v>
      </c>
      <c r="AU44" t="s">
        <v>44</v>
      </c>
      <c r="AV44" s="16">
        <v>16</v>
      </c>
      <c r="AW44" s="16">
        <v>16</v>
      </c>
      <c r="AX44" s="16">
        <v>16</v>
      </c>
      <c r="AY44" s="16">
        <v>16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43759</v>
      </c>
      <c r="B45" t="s">
        <v>86</v>
      </c>
      <c r="C45" s="16">
        <v>17.87</v>
      </c>
      <c r="D45" s="16">
        <v>17.87</v>
      </c>
      <c r="E45" s="16">
        <v>17.72</v>
      </c>
      <c r="F45" s="16">
        <v>17.72</v>
      </c>
      <c r="G45" t="s">
        <v>52</v>
      </c>
      <c r="H45" s="16">
        <v>16.52</v>
      </c>
      <c r="I45" s="16">
        <v>16.52</v>
      </c>
      <c r="J45" s="16">
        <v>16.52</v>
      </c>
      <c r="K45" s="16">
        <v>16.52</v>
      </c>
      <c r="L45" t="s">
        <v>51</v>
      </c>
      <c r="M45" s="16">
        <v>16.190000000000001</v>
      </c>
      <c r="N45" s="16">
        <v>16.190000000000001</v>
      </c>
      <c r="O45" s="16">
        <v>16.190000000000001</v>
      </c>
      <c r="P45" s="16">
        <v>16.190000000000001</v>
      </c>
      <c r="Q45" t="s">
        <v>50</v>
      </c>
      <c r="R45" s="16">
        <v>16.149999999999999</v>
      </c>
      <c r="S45" s="16">
        <v>16.149999999999999</v>
      </c>
      <c r="T45" s="16">
        <v>16.149999999999999</v>
      </c>
      <c r="U45" s="16">
        <v>16.149999999999999</v>
      </c>
      <c r="V45" t="s">
        <v>49</v>
      </c>
      <c r="W45" s="16">
        <v>15.92</v>
      </c>
      <c r="X45" s="16">
        <v>15.92</v>
      </c>
      <c r="Y45" s="16">
        <v>15.92</v>
      </c>
      <c r="Z45" s="16">
        <v>15.92</v>
      </c>
      <c r="AA45" t="s">
        <v>48</v>
      </c>
      <c r="AB45" s="16">
        <v>16</v>
      </c>
      <c r="AC45" s="16">
        <v>16</v>
      </c>
      <c r="AD45" s="16">
        <v>16</v>
      </c>
      <c r="AE45" s="16">
        <v>16</v>
      </c>
      <c r="AF45" t="s">
        <v>47</v>
      </c>
      <c r="AG45" s="16">
        <v>16</v>
      </c>
      <c r="AH45" s="16">
        <v>16</v>
      </c>
      <c r="AI45" s="16">
        <v>16</v>
      </c>
      <c r="AJ45" s="16">
        <v>16</v>
      </c>
      <c r="AK45" t="s">
        <v>46</v>
      </c>
      <c r="AL45" s="16">
        <v>16</v>
      </c>
      <c r="AM45" s="16">
        <v>16</v>
      </c>
      <c r="AN45" s="16">
        <v>16</v>
      </c>
      <c r="AO45" s="16">
        <v>16</v>
      </c>
      <c r="AP45" t="s">
        <v>45</v>
      </c>
      <c r="AQ45" s="16">
        <v>16</v>
      </c>
      <c r="AR45" s="16">
        <v>16</v>
      </c>
      <c r="AS45" s="16">
        <v>16</v>
      </c>
      <c r="AT45" s="16">
        <v>16</v>
      </c>
      <c r="AU45" t="s">
        <v>44</v>
      </c>
      <c r="AV45" s="16">
        <v>16</v>
      </c>
      <c r="AW45" s="16">
        <v>16</v>
      </c>
      <c r="AX45" s="16">
        <v>16</v>
      </c>
      <c r="AY45" s="16">
        <v>16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43766</v>
      </c>
      <c r="B46" t="s">
        <v>86</v>
      </c>
      <c r="C46" s="16">
        <v>17.72</v>
      </c>
      <c r="D46" s="16">
        <v>17.86</v>
      </c>
      <c r="E46" s="16">
        <v>17.72</v>
      </c>
      <c r="F46" s="16">
        <v>17.850000000000001</v>
      </c>
      <c r="G46" t="s">
        <v>52</v>
      </c>
      <c r="H46" s="16">
        <v>16.52</v>
      </c>
      <c r="I46" s="16">
        <v>16.52</v>
      </c>
      <c r="J46" s="16">
        <v>16.52</v>
      </c>
      <c r="K46" s="16">
        <v>16.52</v>
      </c>
      <c r="L46" t="s">
        <v>51</v>
      </c>
      <c r="M46" s="16">
        <v>16.190000000000001</v>
      </c>
      <c r="N46" s="16">
        <v>16.190000000000001</v>
      </c>
      <c r="O46" s="16">
        <v>16.190000000000001</v>
      </c>
      <c r="P46" s="16">
        <v>16.190000000000001</v>
      </c>
      <c r="Q46" t="s">
        <v>50</v>
      </c>
      <c r="R46" s="16">
        <v>16.149999999999999</v>
      </c>
      <c r="S46" s="16">
        <v>16.149999999999999</v>
      </c>
      <c r="T46" s="16">
        <v>16.149999999999999</v>
      </c>
      <c r="U46" s="16">
        <v>16.149999999999999</v>
      </c>
      <c r="V46" t="s">
        <v>49</v>
      </c>
      <c r="W46" s="16">
        <v>15.92</v>
      </c>
      <c r="X46" s="16">
        <v>15.92</v>
      </c>
      <c r="Y46" s="16">
        <v>15.92</v>
      </c>
      <c r="Z46" s="16">
        <v>15.92</v>
      </c>
      <c r="AA46" t="s">
        <v>48</v>
      </c>
      <c r="AB46" s="16">
        <v>16</v>
      </c>
      <c r="AC46" s="16">
        <v>16</v>
      </c>
      <c r="AD46" s="16">
        <v>16</v>
      </c>
      <c r="AE46" s="16">
        <v>16</v>
      </c>
      <c r="AF46" t="s">
        <v>47</v>
      </c>
      <c r="AG46" s="16">
        <v>16</v>
      </c>
      <c r="AH46" s="16">
        <v>16</v>
      </c>
      <c r="AI46" s="16">
        <v>16</v>
      </c>
      <c r="AJ46" s="16">
        <v>16</v>
      </c>
      <c r="AK46" t="s">
        <v>46</v>
      </c>
      <c r="AL46" s="16">
        <v>16</v>
      </c>
      <c r="AM46" s="16">
        <v>16</v>
      </c>
      <c r="AN46" s="16">
        <v>16</v>
      </c>
      <c r="AO46" s="16">
        <v>16</v>
      </c>
      <c r="AP46" t="s">
        <v>45</v>
      </c>
      <c r="AQ46" s="16">
        <v>16</v>
      </c>
      <c r="AR46" s="16">
        <v>16</v>
      </c>
      <c r="AS46" s="16">
        <v>16</v>
      </c>
      <c r="AT46" s="16">
        <v>16</v>
      </c>
      <c r="AU46" t="s">
        <v>44</v>
      </c>
      <c r="AV46" s="16">
        <v>16</v>
      </c>
      <c r="AW46" s="16">
        <v>16</v>
      </c>
      <c r="AX46" s="16">
        <v>16</v>
      </c>
      <c r="AY46" s="16">
        <v>16</v>
      </c>
      <c r="AZ46" t="s">
        <v>43</v>
      </c>
      <c r="BA46" s="16">
        <v>16</v>
      </c>
      <c r="BB46" s="16">
        <v>16</v>
      </c>
      <c r="BC46" s="16">
        <v>16</v>
      </c>
      <c r="BD46" s="16">
        <v>16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43773</v>
      </c>
      <c r="B47" t="s">
        <v>86</v>
      </c>
      <c r="C47" s="16">
        <v>17.87</v>
      </c>
      <c r="D47" s="16">
        <v>17.97</v>
      </c>
      <c r="E47" s="16">
        <v>17.87</v>
      </c>
      <c r="F47" s="16">
        <v>17.93</v>
      </c>
      <c r="G47" t="s">
        <v>52</v>
      </c>
      <c r="H47" s="16">
        <v>16.52</v>
      </c>
      <c r="I47" s="16">
        <v>16.52</v>
      </c>
      <c r="J47" s="16">
        <v>16.52</v>
      </c>
      <c r="K47" s="16">
        <v>16.52</v>
      </c>
      <c r="L47" t="s">
        <v>51</v>
      </c>
      <c r="M47" s="16">
        <v>16.190000000000001</v>
      </c>
      <c r="N47" s="16">
        <v>16.190000000000001</v>
      </c>
      <c r="O47" s="16">
        <v>16.190000000000001</v>
      </c>
      <c r="P47" s="16">
        <v>16.190000000000001</v>
      </c>
      <c r="Q47" t="s">
        <v>50</v>
      </c>
      <c r="R47" s="16">
        <v>16.149999999999999</v>
      </c>
      <c r="S47" s="16">
        <v>16.149999999999999</v>
      </c>
      <c r="T47" s="16">
        <v>16.149999999999999</v>
      </c>
      <c r="U47" s="16">
        <v>16.149999999999999</v>
      </c>
      <c r="V47" t="s">
        <v>49</v>
      </c>
      <c r="W47" s="16">
        <v>15.92</v>
      </c>
      <c r="X47" s="16">
        <v>15.92</v>
      </c>
      <c r="Y47" s="16">
        <v>15.92</v>
      </c>
      <c r="Z47" s="16">
        <v>15.92</v>
      </c>
      <c r="AA47" t="s">
        <v>48</v>
      </c>
      <c r="AB47" s="16">
        <v>16</v>
      </c>
      <c r="AC47" s="16">
        <v>16</v>
      </c>
      <c r="AD47" s="16">
        <v>16</v>
      </c>
      <c r="AE47" s="16">
        <v>16</v>
      </c>
      <c r="AF47" t="s">
        <v>47</v>
      </c>
      <c r="AG47" s="16">
        <v>16</v>
      </c>
      <c r="AH47" s="16">
        <v>16</v>
      </c>
      <c r="AI47" s="16">
        <v>16</v>
      </c>
      <c r="AJ47" s="16">
        <v>16</v>
      </c>
      <c r="AK47" t="s">
        <v>46</v>
      </c>
      <c r="AL47" s="16">
        <v>16</v>
      </c>
      <c r="AM47" s="16">
        <v>16</v>
      </c>
      <c r="AN47" s="16">
        <v>16</v>
      </c>
      <c r="AO47" s="16">
        <v>16</v>
      </c>
      <c r="AP47" t="s">
        <v>45</v>
      </c>
      <c r="AQ47" s="16">
        <v>16</v>
      </c>
      <c r="AR47" s="16">
        <v>16</v>
      </c>
      <c r="AS47" s="16">
        <v>16</v>
      </c>
      <c r="AT47" s="16">
        <v>16</v>
      </c>
      <c r="AU47" t="s">
        <v>44</v>
      </c>
      <c r="AV47" s="16">
        <v>16</v>
      </c>
      <c r="AW47" s="16">
        <v>16</v>
      </c>
      <c r="AX47" s="16">
        <v>16</v>
      </c>
      <c r="AY47" s="16">
        <v>16</v>
      </c>
      <c r="AZ47" t="s">
        <v>43</v>
      </c>
      <c r="BA47" s="16">
        <v>16</v>
      </c>
      <c r="BB47" s="16">
        <v>16</v>
      </c>
      <c r="BC47" s="16">
        <v>16</v>
      </c>
      <c r="BD47" s="16">
        <v>16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43780</v>
      </c>
      <c r="B48" t="s">
        <v>86</v>
      </c>
      <c r="C48" s="16">
        <v>17.93</v>
      </c>
      <c r="D48" s="16">
        <v>17.98</v>
      </c>
      <c r="E48" s="16">
        <v>17.91</v>
      </c>
      <c r="F48" s="16">
        <v>17.98</v>
      </c>
      <c r="G48" t="s">
        <v>52</v>
      </c>
      <c r="H48" s="16">
        <v>16.52</v>
      </c>
      <c r="I48" s="16">
        <v>16.62</v>
      </c>
      <c r="J48" s="16">
        <v>16.52</v>
      </c>
      <c r="K48" s="16">
        <v>16.559999999999999</v>
      </c>
      <c r="L48" t="s">
        <v>51</v>
      </c>
      <c r="M48" s="16">
        <v>16.190000000000001</v>
      </c>
      <c r="N48" s="16">
        <v>16.23</v>
      </c>
      <c r="O48" s="16">
        <v>16.190000000000001</v>
      </c>
      <c r="P48" s="16">
        <v>16.23</v>
      </c>
      <c r="Q48" t="s">
        <v>50</v>
      </c>
      <c r="R48" s="16">
        <v>16.149999999999999</v>
      </c>
      <c r="S48" s="16">
        <v>16.149999999999999</v>
      </c>
      <c r="T48" s="16">
        <v>16.149999999999999</v>
      </c>
      <c r="U48" s="16">
        <v>16.149999999999999</v>
      </c>
      <c r="V48" t="s">
        <v>49</v>
      </c>
      <c r="W48" s="16">
        <v>15.92</v>
      </c>
      <c r="X48" s="16">
        <v>15.92</v>
      </c>
      <c r="Y48" s="16">
        <v>15.92</v>
      </c>
      <c r="Z48" s="16">
        <v>15.92</v>
      </c>
      <c r="AA48" t="s">
        <v>48</v>
      </c>
      <c r="AB48" s="16">
        <v>16</v>
      </c>
      <c r="AC48" s="16">
        <v>16</v>
      </c>
      <c r="AD48" s="16">
        <v>16</v>
      </c>
      <c r="AE48" s="16">
        <v>16</v>
      </c>
      <c r="AF48" t="s">
        <v>47</v>
      </c>
      <c r="AG48" s="16">
        <v>16</v>
      </c>
      <c r="AH48" s="16">
        <v>16</v>
      </c>
      <c r="AI48" s="16">
        <v>16</v>
      </c>
      <c r="AJ48" s="16">
        <v>16</v>
      </c>
      <c r="AK48" t="s">
        <v>46</v>
      </c>
      <c r="AL48" s="16">
        <v>16</v>
      </c>
      <c r="AM48" s="16">
        <v>16</v>
      </c>
      <c r="AN48" s="16">
        <v>16</v>
      </c>
      <c r="AO48" s="16">
        <v>16</v>
      </c>
      <c r="AP48" t="s">
        <v>45</v>
      </c>
      <c r="AQ48" s="16">
        <v>16</v>
      </c>
      <c r="AR48" s="16">
        <v>16</v>
      </c>
      <c r="AS48" s="16">
        <v>16</v>
      </c>
      <c r="AT48" s="16">
        <v>16</v>
      </c>
      <c r="AU48" t="s">
        <v>44</v>
      </c>
      <c r="AV48" s="16">
        <v>16</v>
      </c>
      <c r="AW48" s="16">
        <v>16</v>
      </c>
      <c r="AX48" s="16">
        <v>16</v>
      </c>
      <c r="AY48" s="16">
        <v>16</v>
      </c>
      <c r="AZ48" t="s">
        <v>43</v>
      </c>
      <c r="BA48" s="16">
        <v>16</v>
      </c>
      <c r="BB48" s="16">
        <v>16</v>
      </c>
      <c r="BC48" s="16">
        <v>16</v>
      </c>
      <c r="BD48" s="16">
        <v>16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43787</v>
      </c>
      <c r="B49" t="s">
        <v>86</v>
      </c>
      <c r="C49" s="16">
        <v>17.98</v>
      </c>
      <c r="D49" s="16">
        <v>18.170000000000002</v>
      </c>
      <c r="E49" s="16">
        <v>17.98</v>
      </c>
      <c r="F49" s="16">
        <v>18.13</v>
      </c>
      <c r="G49" t="s">
        <v>52</v>
      </c>
      <c r="H49" s="16">
        <v>16.559999999999999</v>
      </c>
      <c r="I49" s="16">
        <v>16.68</v>
      </c>
      <c r="J49" s="16">
        <v>16.559999999999999</v>
      </c>
      <c r="K49" s="16">
        <v>16.649999999999999</v>
      </c>
      <c r="L49" t="s">
        <v>51</v>
      </c>
      <c r="M49" s="16">
        <v>16.23</v>
      </c>
      <c r="N49" s="16">
        <v>16.3</v>
      </c>
      <c r="O49" s="16">
        <v>16.23</v>
      </c>
      <c r="P49" s="16">
        <v>16.3</v>
      </c>
      <c r="Q49" t="s">
        <v>50</v>
      </c>
      <c r="R49" s="16">
        <v>16.149999999999999</v>
      </c>
      <c r="S49" s="16">
        <v>16.149999999999999</v>
      </c>
      <c r="T49" s="16">
        <v>16.149999999999999</v>
      </c>
      <c r="U49" s="16">
        <v>16.149999999999999</v>
      </c>
      <c r="V49" t="s">
        <v>49</v>
      </c>
      <c r="W49" s="16">
        <v>15.92</v>
      </c>
      <c r="X49" s="16">
        <v>15.92</v>
      </c>
      <c r="Y49" s="16">
        <v>15.92</v>
      </c>
      <c r="Z49" s="16">
        <v>15.92</v>
      </c>
      <c r="AA49" t="s">
        <v>48</v>
      </c>
      <c r="AB49" s="16">
        <v>16</v>
      </c>
      <c r="AC49" s="16">
        <v>16</v>
      </c>
      <c r="AD49" s="16">
        <v>16</v>
      </c>
      <c r="AE49" s="16">
        <v>16</v>
      </c>
      <c r="AF49" t="s">
        <v>47</v>
      </c>
      <c r="AG49" s="16">
        <v>16</v>
      </c>
      <c r="AH49" s="16">
        <v>16</v>
      </c>
      <c r="AI49" s="16">
        <v>16</v>
      </c>
      <c r="AJ49" s="16">
        <v>16</v>
      </c>
      <c r="AK49" t="s">
        <v>46</v>
      </c>
      <c r="AL49" s="16">
        <v>16</v>
      </c>
      <c r="AM49" s="16">
        <v>16</v>
      </c>
      <c r="AN49" s="16">
        <v>16</v>
      </c>
      <c r="AO49" s="16">
        <v>16</v>
      </c>
      <c r="AP49" t="s">
        <v>45</v>
      </c>
      <c r="AQ49" s="16">
        <v>16</v>
      </c>
      <c r="AR49" s="16">
        <v>16</v>
      </c>
      <c r="AS49" s="16">
        <v>16</v>
      </c>
      <c r="AT49" s="16">
        <v>16</v>
      </c>
      <c r="AU49" t="s">
        <v>44</v>
      </c>
      <c r="AV49" s="16">
        <v>16</v>
      </c>
      <c r="AW49" s="16">
        <v>16</v>
      </c>
      <c r="AX49" s="16">
        <v>16</v>
      </c>
      <c r="AY49" s="16">
        <v>16</v>
      </c>
      <c r="AZ49" t="s">
        <v>43</v>
      </c>
      <c r="BA49" s="16">
        <v>16</v>
      </c>
      <c r="BB49" s="16">
        <v>16</v>
      </c>
      <c r="BC49" s="16">
        <v>16</v>
      </c>
      <c r="BD49" s="16">
        <v>16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43794</v>
      </c>
      <c r="B50" t="s">
        <v>86</v>
      </c>
      <c r="C50" s="16">
        <v>18.13</v>
      </c>
      <c r="D50" s="16">
        <v>18.18</v>
      </c>
      <c r="E50" s="16">
        <v>18.13</v>
      </c>
      <c r="F50" s="16">
        <v>18.14</v>
      </c>
      <c r="G50" t="s">
        <v>52</v>
      </c>
      <c r="H50" s="16">
        <v>16.649999999999999</v>
      </c>
      <c r="I50" s="16">
        <v>16.649999999999999</v>
      </c>
      <c r="J50" s="16">
        <v>16.649999999999999</v>
      </c>
      <c r="K50" s="16">
        <v>16.649999999999999</v>
      </c>
      <c r="L50" t="s">
        <v>51</v>
      </c>
      <c r="M50" s="16">
        <v>16.3</v>
      </c>
      <c r="N50" s="16">
        <v>16.3</v>
      </c>
      <c r="O50" s="16">
        <v>16.3</v>
      </c>
      <c r="P50" s="16">
        <v>16.3</v>
      </c>
      <c r="Q50" t="s">
        <v>50</v>
      </c>
      <c r="R50" s="16">
        <v>16.149999999999999</v>
      </c>
      <c r="S50" s="16">
        <v>16.149999999999999</v>
      </c>
      <c r="T50" s="16">
        <v>16.149999999999999</v>
      </c>
      <c r="U50" s="16">
        <v>16.149999999999999</v>
      </c>
      <c r="V50" t="s">
        <v>49</v>
      </c>
      <c r="W50" s="16">
        <v>15.92</v>
      </c>
      <c r="X50" s="16">
        <v>15.92</v>
      </c>
      <c r="Y50" s="16">
        <v>15.92</v>
      </c>
      <c r="Z50" s="16">
        <v>15.92</v>
      </c>
      <c r="AA50" t="s">
        <v>48</v>
      </c>
      <c r="AB50" s="16">
        <v>16</v>
      </c>
      <c r="AC50" s="16">
        <v>16</v>
      </c>
      <c r="AD50" s="16">
        <v>16</v>
      </c>
      <c r="AE50" s="16">
        <v>16</v>
      </c>
      <c r="AF50" t="s">
        <v>47</v>
      </c>
      <c r="AG50" s="16">
        <v>16</v>
      </c>
      <c r="AH50" s="16">
        <v>16</v>
      </c>
      <c r="AI50" s="16">
        <v>16</v>
      </c>
      <c r="AJ50" s="16">
        <v>16</v>
      </c>
      <c r="AK50" t="s">
        <v>46</v>
      </c>
      <c r="AL50" s="16">
        <v>16</v>
      </c>
      <c r="AM50" s="16">
        <v>16</v>
      </c>
      <c r="AN50" s="16">
        <v>16</v>
      </c>
      <c r="AO50" s="16">
        <v>16</v>
      </c>
      <c r="AP50" t="s">
        <v>45</v>
      </c>
      <c r="AQ50" s="16">
        <v>16</v>
      </c>
      <c r="AR50" s="16">
        <v>16</v>
      </c>
      <c r="AS50" s="16">
        <v>16</v>
      </c>
      <c r="AT50" s="16">
        <v>16</v>
      </c>
      <c r="AU50" t="s">
        <v>44</v>
      </c>
      <c r="AV50" s="16">
        <v>16</v>
      </c>
      <c r="AW50" s="16">
        <v>16</v>
      </c>
      <c r="AX50" s="16">
        <v>16</v>
      </c>
      <c r="AY50" s="16">
        <v>16</v>
      </c>
      <c r="AZ50" t="s">
        <v>43</v>
      </c>
      <c r="BA50" s="16">
        <v>16</v>
      </c>
      <c r="BB50" s="16">
        <v>16</v>
      </c>
      <c r="BC50" s="16">
        <v>16</v>
      </c>
      <c r="BD50" s="16">
        <v>16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43801</v>
      </c>
      <c r="B51" t="s">
        <v>86</v>
      </c>
      <c r="C51" s="16">
        <v>18.149999999999999</v>
      </c>
      <c r="D51" s="16">
        <v>18.239999999999998</v>
      </c>
      <c r="E51" s="16">
        <v>18.079999999999998</v>
      </c>
      <c r="F51" s="16">
        <v>18.09</v>
      </c>
      <c r="G51" t="s">
        <v>52</v>
      </c>
      <c r="H51" s="16">
        <v>16.649999999999999</v>
      </c>
      <c r="I51" s="16">
        <v>16.690000000000001</v>
      </c>
      <c r="J51" s="16">
        <v>16.649999999999999</v>
      </c>
      <c r="K51" s="16">
        <v>16.68</v>
      </c>
      <c r="L51" t="s">
        <v>51</v>
      </c>
      <c r="M51" s="16">
        <v>16.3</v>
      </c>
      <c r="N51" s="16">
        <v>16.350000000000001</v>
      </c>
      <c r="O51" s="16">
        <v>16.3</v>
      </c>
      <c r="P51" s="16">
        <v>16.350000000000001</v>
      </c>
      <c r="Q51" t="s">
        <v>50</v>
      </c>
      <c r="R51" s="16">
        <v>16.149999999999999</v>
      </c>
      <c r="S51" s="16">
        <v>16.149999999999999</v>
      </c>
      <c r="T51" s="16">
        <v>16.149999999999999</v>
      </c>
      <c r="U51" s="16">
        <v>16.149999999999999</v>
      </c>
      <c r="V51" t="s">
        <v>49</v>
      </c>
      <c r="W51" s="16">
        <v>15.92</v>
      </c>
      <c r="X51" s="16">
        <v>15.92</v>
      </c>
      <c r="Y51" s="16">
        <v>15.92</v>
      </c>
      <c r="Z51" s="16">
        <v>15.92</v>
      </c>
      <c r="AA51" t="s">
        <v>48</v>
      </c>
      <c r="AB51" s="16">
        <v>16</v>
      </c>
      <c r="AC51" s="16">
        <v>16</v>
      </c>
      <c r="AD51" s="16">
        <v>16</v>
      </c>
      <c r="AE51" s="16">
        <v>16</v>
      </c>
      <c r="AF51" t="s">
        <v>47</v>
      </c>
      <c r="AG51" s="16">
        <v>16</v>
      </c>
      <c r="AH51" s="16">
        <v>16</v>
      </c>
      <c r="AI51" s="16">
        <v>16</v>
      </c>
      <c r="AJ51" s="16">
        <v>16</v>
      </c>
      <c r="AK51" t="s">
        <v>46</v>
      </c>
      <c r="AL51" s="16">
        <v>16</v>
      </c>
      <c r="AM51" s="16">
        <v>16</v>
      </c>
      <c r="AN51" s="16">
        <v>16</v>
      </c>
      <c r="AO51" s="16">
        <v>16</v>
      </c>
      <c r="AP51" t="s">
        <v>45</v>
      </c>
      <c r="AQ51" s="16">
        <v>16</v>
      </c>
      <c r="AR51" s="16">
        <v>16</v>
      </c>
      <c r="AS51" s="16">
        <v>16</v>
      </c>
      <c r="AT51" s="16">
        <v>16</v>
      </c>
      <c r="AU51" t="s">
        <v>44</v>
      </c>
      <c r="AV51" s="16">
        <v>16</v>
      </c>
      <c r="AW51" s="16">
        <v>16</v>
      </c>
      <c r="AX51" s="16">
        <v>16</v>
      </c>
      <c r="AY51" s="16">
        <v>16</v>
      </c>
      <c r="AZ51" t="s">
        <v>43</v>
      </c>
      <c r="BA51" s="16">
        <v>16</v>
      </c>
      <c r="BB51" s="16">
        <v>16</v>
      </c>
      <c r="BC51" s="16">
        <v>16</v>
      </c>
      <c r="BD51" s="16">
        <v>16</v>
      </c>
      <c r="BE51" t="s">
        <v>42</v>
      </c>
      <c r="BF51" s="16">
        <v>16</v>
      </c>
      <c r="BG51" s="16">
        <v>16</v>
      </c>
      <c r="BH51" s="16">
        <v>16</v>
      </c>
      <c r="BI51" s="16">
        <v>16</v>
      </c>
      <c r="BK51" s="16"/>
      <c r="BL51" s="16"/>
      <c r="BM51" s="16"/>
      <c r="BN51" s="16"/>
    </row>
    <row r="52" spans="1:66" x14ac:dyDescent="0.25">
      <c r="A52" s="17">
        <v>43808</v>
      </c>
      <c r="B52" t="s">
        <v>86</v>
      </c>
      <c r="C52" s="16">
        <v>18.23</v>
      </c>
      <c r="D52" s="16">
        <v>18.239999999999998</v>
      </c>
      <c r="E52" s="16">
        <v>18.100000000000001</v>
      </c>
      <c r="F52" s="16">
        <v>18.149999999999999</v>
      </c>
      <c r="G52" t="s">
        <v>52</v>
      </c>
      <c r="H52" s="16">
        <v>16.68</v>
      </c>
      <c r="I52" s="16">
        <v>16.72</v>
      </c>
      <c r="J52" s="16">
        <v>16.68</v>
      </c>
      <c r="K52" s="16">
        <v>16.68</v>
      </c>
      <c r="L52" t="s">
        <v>51</v>
      </c>
      <c r="M52" s="16">
        <v>16.350000000000001</v>
      </c>
      <c r="N52" s="16">
        <v>16.350000000000001</v>
      </c>
      <c r="O52" s="16">
        <v>16.350000000000001</v>
      </c>
      <c r="P52" s="16">
        <v>16.350000000000001</v>
      </c>
      <c r="Q52" t="s">
        <v>50</v>
      </c>
      <c r="R52" s="16">
        <v>16.149999999999999</v>
      </c>
      <c r="S52" s="16">
        <v>16.149999999999999</v>
      </c>
      <c r="T52" s="16">
        <v>16.149999999999999</v>
      </c>
      <c r="U52" s="16">
        <v>16.149999999999999</v>
      </c>
      <c r="V52" t="s">
        <v>49</v>
      </c>
      <c r="W52" s="16">
        <v>15.92</v>
      </c>
      <c r="X52" s="16">
        <v>15.92</v>
      </c>
      <c r="Y52" s="16">
        <v>15.92</v>
      </c>
      <c r="Z52" s="16">
        <v>15.92</v>
      </c>
      <c r="AA52" t="s">
        <v>48</v>
      </c>
      <c r="AB52" s="16">
        <v>16</v>
      </c>
      <c r="AC52" s="16">
        <v>16</v>
      </c>
      <c r="AD52" s="16">
        <v>16</v>
      </c>
      <c r="AE52" s="16">
        <v>16</v>
      </c>
      <c r="AF52" t="s">
        <v>47</v>
      </c>
      <c r="AG52" s="16">
        <v>16</v>
      </c>
      <c r="AH52" s="16">
        <v>16</v>
      </c>
      <c r="AI52" s="16">
        <v>16</v>
      </c>
      <c r="AJ52" s="16">
        <v>16</v>
      </c>
      <c r="AK52" t="s">
        <v>46</v>
      </c>
      <c r="AL52" s="16">
        <v>16</v>
      </c>
      <c r="AM52" s="16">
        <v>16</v>
      </c>
      <c r="AN52" s="16">
        <v>16</v>
      </c>
      <c r="AO52" s="16">
        <v>16</v>
      </c>
      <c r="AP52" t="s">
        <v>45</v>
      </c>
      <c r="AQ52" s="16">
        <v>16</v>
      </c>
      <c r="AR52" s="16">
        <v>16</v>
      </c>
      <c r="AS52" s="16">
        <v>16</v>
      </c>
      <c r="AT52" s="16">
        <v>16</v>
      </c>
      <c r="AU52" t="s">
        <v>44</v>
      </c>
      <c r="AV52" s="16">
        <v>16</v>
      </c>
      <c r="AW52" s="16">
        <v>16</v>
      </c>
      <c r="AX52" s="16">
        <v>16</v>
      </c>
      <c r="AY52" s="16">
        <v>16</v>
      </c>
      <c r="AZ52" t="s">
        <v>43</v>
      </c>
      <c r="BA52" s="16">
        <v>16</v>
      </c>
      <c r="BB52" s="16">
        <v>16</v>
      </c>
      <c r="BC52" s="16">
        <v>16</v>
      </c>
      <c r="BD52" s="16">
        <v>16</v>
      </c>
      <c r="BE52" t="s">
        <v>42</v>
      </c>
      <c r="BF52" s="16">
        <v>16</v>
      </c>
      <c r="BG52" s="16">
        <v>16</v>
      </c>
      <c r="BH52" s="16">
        <v>16</v>
      </c>
      <c r="BI52" s="16">
        <v>16</v>
      </c>
      <c r="BK52" s="16"/>
      <c r="BL52" s="16"/>
      <c r="BM52" s="16"/>
      <c r="BN52" s="16"/>
    </row>
    <row r="53" spans="1:66" x14ac:dyDescent="0.25">
      <c r="A53" s="17">
        <v>43815</v>
      </c>
      <c r="B53" t="s">
        <v>86</v>
      </c>
      <c r="C53" s="16">
        <v>18.09</v>
      </c>
      <c r="D53" s="16">
        <v>18.09</v>
      </c>
      <c r="E53" s="16">
        <v>17.96</v>
      </c>
      <c r="F53" s="16">
        <v>17.989999999999998</v>
      </c>
      <c r="G53" t="s">
        <v>52</v>
      </c>
      <c r="H53" s="16">
        <v>16.68</v>
      </c>
      <c r="I53" s="16">
        <v>16.7</v>
      </c>
      <c r="J53" s="16">
        <v>16.68</v>
      </c>
      <c r="K53" s="16">
        <v>16.68</v>
      </c>
      <c r="L53" t="s">
        <v>51</v>
      </c>
      <c r="M53" s="16">
        <v>16.350000000000001</v>
      </c>
      <c r="N53" s="16">
        <v>16.41</v>
      </c>
      <c r="O53" s="16">
        <v>16.3</v>
      </c>
      <c r="P53" s="16">
        <v>16.3</v>
      </c>
      <c r="Q53" t="s">
        <v>50</v>
      </c>
      <c r="R53" s="16">
        <v>16.149999999999999</v>
      </c>
      <c r="S53" s="16">
        <v>16.149999999999999</v>
      </c>
      <c r="T53" s="16">
        <v>16.149999999999999</v>
      </c>
      <c r="U53" s="16">
        <v>16.149999999999999</v>
      </c>
      <c r="V53" t="s">
        <v>49</v>
      </c>
      <c r="W53" s="16">
        <v>15.92</v>
      </c>
      <c r="X53" s="16">
        <v>15.92</v>
      </c>
      <c r="Y53" s="16">
        <v>15.92</v>
      </c>
      <c r="Z53" s="16">
        <v>15.92</v>
      </c>
      <c r="AA53" t="s">
        <v>48</v>
      </c>
      <c r="AB53" s="16">
        <v>16</v>
      </c>
      <c r="AC53" s="16">
        <v>16</v>
      </c>
      <c r="AD53" s="16">
        <v>16</v>
      </c>
      <c r="AE53" s="16">
        <v>16</v>
      </c>
      <c r="AF53" t="s">
        <v>47</v>
      </c>
      <c r="AG53" s="16">
        <v>16</v>
      </c>
      <c r="AH53" s="16">
        <v>16</v>
      </c>
      <c r="AI53" s="16">
        <v>16</v>
      </c>
      <c r="AJ53" s="16">
        <v>16</v>
      </c>
      <c r="AK53" t="s">
        <v>46</v>
      </c>
      <c r="AL53" s="16">
        <v>16</v>
      </c>
      <c r="AM53" s="16">
        <v>16</v>
      </c>
      <c r="AN53" s="16">
        <v>16</v>
      </c>
      <c r="AO53" s="16">
        <v>16</v>
      </c>
      <c r="AP53" t="s">
        <v>45</v>
      </c>
      <c r="AQ53" s="16">
        <v>16</v>
      </c>
      <c r="AR53" s="16">
        <v>16</v>
      </c>
      <c r="AS53" s="16">
        <v>16</v>
      </c>
      <c r="AT53" s="16">
        <v>16</v>
      </c>
      <c r="AU53" t="s">
        <v>44</v>
      </c>
      <c r="AV53" s="16">
        <v>16</v>
      </c>
      <c r="AW53" s="16">
        <v>16</v>
      </c>
      <c r="AX53" s="16">
        <v>16</v>
      </c>
      <c r="AY53" s="16">
        <v>16</v>
      </c>
      <c r="AZ53" t="s">
        <v>43</v>
      </c>
      <c r="BA53" s="16">
        <v>16</v>
      </c>
      <c r="BB53" s="16">
        <v>16</v>
      </c>
      <c r="BC53" s="16">
        <v>16</v>
      </c>
      <c r="BD53" s="16">
        <v>16</v>
      </c>
      <c r="BE53" t="s">
        <v>42</v>
      </c>
      <c r="BF53" s="16">
        <v>16</v>
      </c>
      <c r="BG53" s="16">
        <v>16</v>
      </c>
      <c r="BH53" s="16">
        <v>16</v>
      </c>
      <c r="BI53" s="16">
        <v>16</v>
      </c>
      <c r="BK53" s="16"/>
      <c r="BL53" s="16"/>
      <c r="BM53" s="16"/>
      <c r="BN53" s="16"/>
    </row>
    <row r="54" spans="1:66" x14ac:dyDescent="0.25">
      <c r="A54" s="17">
        <v>43822</v>
      </c>
      <c r="B54" t="s">
        <v>86</v>
      </c>
      <c r="C54" s="16">
        <v>18.010000000000002</v>
      </c>
      <c r="D54" s="16">
        <v>18.05</v>
      </c>
      <c r="E54" s="16">
        <v>17.989999999999998</v>
      </c>
      <c r="F54" s="16">
        <v>18.04</v>
      </c>
      <c r="G54" t="s">
        <v>52</v>
      </c>
      <c r="H54" s="16">
        <v>16.68</v>
      </c>
      <c r="I54" s="16">
        <v>16.690000000000001</v>
      </c>
      <c r="J54" s="16">
        <v>16.68</v>
      </c>
      <c r="K54" s="16">
        <v>16.690000000000001</v>
      </c>
      <c r="L54" t="s">
        <v>51</v>
      </c>
      <c r="M54" s="16">
        <v>16.3</v>
      </c>
      <c r="N54" s="16">
        <v>16.3</v>
      </c>
      <c r="O54" s="16">
        <v>16.3</v>
      </c>
      <c r="P54" s="16">
        <v>16.3</v>
      </c>
      <c r="Q54" t="s">
        <v>50</v>
      </c>
      <c r="R54" s="16">
        <v>16.149999999999999</v>
      </c>
      <c r="S54" s="16">
        <v>16.149999999999999</v>
      </c>
      <c r="T54" s="16">
        <v>16.149999999999999</v>
      </c>
      <c r="U54" s="16">
        <v>16.149999999999999</v>
      </c>
      <c r="V54" t="s">
        <v>49</v>
      </c>
      <c r="W54" s="16">
        <v>15.92</v>
      </c>
      <c r="X54" s="16">
        <v>15.92</v>
      </c>
      <c r="Y54" s="16">
        <v>15.92</v>
      </c>
      <c r="Z54" s="16">
        <v>15.92</v>
      </c>
      <c r="AA54" t="s">
        <v>48</v>
      </c>
      <c r="AB54" s="16">
        <v>16</v>
      </c>
      <c r="AC54" s="16">
        <v>16</v>
      </c>
      <c r="AD54" s="16">
        <v>16</v>
      </c>
      <c r="AE54" s="16">
        <v>16</v>
      </c>
      <c r="AF54" t="s">
        <v>47</v>
      </c>
      <c r="AG54" s="16">
        <v>16</v>
      </c>
      <c r="AH54" s="16">
        <v>16</v>
      </c>
      <c r="AI54" s="16">
        <v>16</v>
      </c>
      <c r="AJ54" s="16">
        <v>16</v>
      </c>
      <c r="AK54" t="s">
        <v>46</v>
      </c>
      <c r="AL54" s="16">
        <v>16</v>
      </c>
      <c r="AM54" s="16">
        <v>16</v>
      </c>
      <c r="AN54" s="16">
        <v>16</v>
      </c>
      <c r="AO54" s="16">
        <v>16</v>
      </c>
      <c r="AP54" t="s">
        <v>45</v>
      </c>
      <c r="AQ54" s="16">
        <v>16</v>
      </c>
      <c r="AR54" s="16">
        <v>16</v>
      </c>
      <c r="AS54" s="16">
        <v>16</v>
      </c>
      <c r="AT54" s="16">
        <v>16</v>
      </c>
      <c r="AU54" t="s">
        <v>44</v>
      </c>
      <c r="AV54" s="16">
        <v>16</v>
      </c>
      <c r="AW54" s="16">
        <v>16</v>
      </c>
      <c r="AX54" s="16">
        <v>16</v>
      </c>
      <c r="AY54" s="16">
        <v>16</v>
      </c>
      <c r="AZ54" t="s">
        <v>43</v>
      </c>
      <c r="BA54" s="16">
        <v>16</v>
      </c>
      <c r="BB54" s="16">
        <v>16</v>
      </c>
      <c r="BC54" s="16">
        <v>16</v>
      </c>
      <c r="BD54" s="16">
        <v>16</v>
      </c>
      <c r="BE54" t="s">
        <v>42</v>
      </c>
      <c r="BF54" s="16">
        <v>16</v>
      </c>
      <c r="BG54" s="16">
        <v>16</v>
      </c>
      <c r="BH54" s="16">
        <v>16</v>
      </c>
      <c r="BI54" s="16">
        <v>16</v>
      </c>
      <c r="BK54" s="16"/>
      <c r="BL54" s="16"/>
      <c r="BM54" s="16"/>
      <c r="BN54" s="16"/>
    </row>
    <row r="55" spans="1:66" x14ac:dyDescent="0.25">
      <c r="A55" s="17">
        <v>43829</v>
      </c>
      <c r="B55" t="s">
        <v>86</v>
      </c>
      <c r="C55" s="16">
        <v>18.04</v>
      </c>
      <c r="D55" s="16">
        <v>18.05</v>
      </c>
      <c r="E55" s="16">
        <v>17.989999999999998</v>
      </c>
      <c r="F55" s="16">
        <v>18.04</v>
      </c>
      <c r="G55" t="s">
        <v>52</v>
      </c>
      <c r="H55" s="16">
        <v>16.75</v>
      </c>
      <c r="I55" s="16">
        <v>16.77</v>
      </c>
      <c r="J55" s="16">
        <v>16.75</v>
      </c>
      <c r="K55" s="16">
        <v>16.77</v>
      </c>
      <c r="L55" t="s">
        <v>51</v>
      </c>
      <c r="M55" s="16">
        <v>16.3</v>
      </c>
      <c r="N55" s="16">
        <v>16.3</v>
      </c>
      <c r="O55" s="16">
        <v>16.3</v>
      </c>
      <c r="P55" s="16">
        <v>16.3</v>
      </c>
      <c r="Q55" t="s">
        <v>50</v>
      </c>
      <c r="R55" s="16">
        <v>16.149999999999999</v>
      </c>
      <c r="S55" s="16">
        <v>16.3</v>
      </c>
      <c r="T55" s="16">
        <v>16.149999999999999</v>
      </c>
      <c r="U55" s="16">
        <v>16.3</v>
      </c>
      <c r="V55" t="s">
        <v>49</v>
      </c>
      <c r="W55" s="16">
        <v>15.92</v>
      </c>
      <c r="X55" s="16">
        <v>16</v>
      </c>
      <c r="Y55" s="16">
        <v>15.92</v>
      </c>
      <c r="Z55" s="16">
        <v>16</v>
      </c>
      <c r="AA55" t="s">
        <v>48</v>
      </c>
      <c r="AB55" s="16">
        <v>16</v>
      </c>
      <c r="AC55" s="16">
        <v>16</v>
      </c>
      <c r="AD55" s="16">
        <v>16</v>
      </c>
      <c r="AE55" s="16">
        <v>16</v>
      </c>
      <c r="AF55" t="s">
        <v>47</v>
      </c>
      <c r="AG55" s="16">
        <v>16</v>
      </c>
      <c r="AH55" s="16">
        <v>16</v>
      </c>
      <c r="AI55" s="16">
        <v>16</v>
      </c>
      <c r="AJ55" s="16">
        <v>16</v>
      </c>
      <c r="AK55" t="s">
        <v>46</v>
      </c>
      <c r="AL55" s="16">
        <v>16</v>
      </c>
      <c r="AM55" s="16">
        <v>16</v>
      </c>
      <c r="AN55" s="16">
        <v>16</v>
      </c>
      <c r="AO55" s="16">
        <v>16</v>
      </c>
      <c r="AP55" t="s">
        <v>45</v>
      </c>
      <c r="AQ55" s="16">
        <v>16</v>
      </c>
      <c r="AR55" s="16">
        <v>16</v>
      </c>
      <c r="AS55" s="16">
        <v>16</v>
      </c>
      <c r="AT55" s="16">
        <v>16</v>
      </c>
      <c r="AU55" t="s">
        <v>44</v>
      </c>
      <c r="AV55" s="16">
        <v>16</v>
      </c>
      <c r="AW55" s="16">
        <v>16</v>
      </c>
      <c r="AX55" s="16">
        <v>16</v>
      </c>
      <c r="AY55" s="16">
        <v>16</v>
      </c>
      <c r="AZ55" t="s">
        <v>43</v>
      </c>
      <c r="BA55" s="16">
        <v>16</v>
      </c>
      <c r="BB55" s="16">
        <v>16</v>
      </c>
      <c r="BC55" s="16">
        <v>16</v>
      </c>
      <c r="BD55" s="16">
        <v>16</v>
      </c>
      <c r="BE55" t="s">
        <v>42</v>
      </c>
      <c r="BF55" s="16">
        <v>16</v>
      </c>
      <c r="BG55" s="16">
        <v>16</v>
      </c>
      <c r="BH55" s="16">
        <v>16</v>
      </c>
      <c r="BI55" s="16">
        <v>16</v>
      </c>
      <c r="BJ55" t="s">
        <v>41</v>
      </c>
      <c r="BK55" s="16">
        <v>16</v>
      </c>
      <c r="BL55" s="16">
        <v>16</v>
      </c>
      <c r="BM55" s="16">
        <v>16</v>
      </c>
      <c r="BN55" s="16">
        <v>16</v>
      </c>
    </row>
    <row r="56" spans="1:66" x14ac:dyDescent="0.25">
      <c r="A56" s="17">
        <v>43836</v>
      </c>
      <c r="B56" t="s">
        <v>86</v>
      </c>
      <c r="C56" s="16">
        <v>18.03</v>
      </c>
      <c r="D56" s="16">
        <v>18.21</v>
      </c>
      <c r="E56" s="16">
        <v>18.03</v>
      </c>
      <c r="F56" s="16">
        <v>18.21</v>
      </c>
      <c r="G56" t="s">
        <v>52</v>
      </c>
      <c r="H56" s="16">
        <v>16.77</v>
      </c>
      <c r="I56" s="16">
        <v>16.95</v>
      </c>
      <c r="J56" s="16">
        <v>16.77</v>
      </c>
      <c r="K56" s="16">
        <v>16.850000000000001</v>
      </c>
      <c r="L56" t="s">
        <v>51</v>
      </c>
      <c r="M56" s="16">
        <v>16.350000000000001</v>
      </c>
      <c r="N56" s="16">
        <v>16.95</v>
      </c>
      <c r="O56" s="16">
        <v>16.350000000000001</v>
      </c>
      <c r="P56" s="16">
        <v>16.75</v>
      </c>
      <c r="Q56" t="s">
        <v>50</v>
      </c>
      <c r="R56" s="16">
        <v>16.350000000000001</v>
      </c>
      <c r="S56" s="16">
        <v>16.95</v>
      </c>
      <c r="T56" s="16">
        <v>16.350000000000001</v>
      </c>
      <c r="U56" s="16">
        <v>16.7</v>
      </c>
      <c r="V56" t="s">
        <v>49</v>
      </c>
      <c r="W56" s="16">
        <v>16.05</v>
      </c>
      <c r="X56" s="16">
        <v>16.41</v>
      </c>
      <c r="Y56" s="16">
        <v>16.05</v>
      </c>
      <c r="Z56" s="16">
        <v>16.399999999999999</v>
      </c>
      <c r="AA56" t="s">
        <v>48</v>
      </c>
      <c r="AB56" s="16">
        <v>16</v>
      </c>
      <c r="AC56" s="16">
        <v>16.440000000000001</v>
      </c>
      <c r="AD56" s="16">
        <v>16</v>
      </c>
      <c r="AE56" s="16">
        <v>16</v>
      </c>
      <c r="AF56" t="s">
        <v>47</v>
      </c>
      <c r="AG56" s="16">
        <v>16</v>
      </c>
      <c r="AH56" s="16">
        <v>16.53</v>
      </c>
      <c r="AI56" s="16">
        <v>16</v>
      </c>
      <c r="AJ56" s="16">
        <v>16.100000000000001</v>
      </c>
      <c r="AK56" t="s">
        <v>46</v>
      </c>
      <c r="AL56" s="16">
        <v>16</v>
      </c>
      <c r="AM56" s="16">
        <v>16.100000000000001</v>
      </c>
      <c r="AN56" s="16">
        <v>16</v>
      </c>
      <c r="AO56" s="16">
        <v>16.100000000000001</v>
      </c>
      <c r="AP56" t="s">
        <v>45</v>
      </c>
      <c r="AQ56" s="16">
        <v>16</v>
      </c>
      <c r="AR56" s="16">
        <v>16.100000000000001</v>
      </c>
      <c r="AS56" s="16">
        <v>16</v>
      </c>
      <c r="AT56" s="16">
        <v>16.100000000000001</v>
      </c>
      <c r="AU56" t="s">
        <v>44</v>
      </c>
      <c r="AV56" s="16">
        <v>16</v>
      </c>
      <c r="AW56" s="16">
        <v>16</v>
      </c>
      <c r="AX56" s="16">
        <v>16</v>
      </c>
      <c r="AY56" s="16">
        <v>16</v>
      </c>
      <c r="AZ56" t="s">
        <v>43</v>
      </c>
      <c r="BA56" s="16">
        <v>16</v>
      </c>
      <c r="BB56" s="16">
        <v>16</v>
      </c>
      <c r="BC56" s="16">
        <v>16</v>
      </c>
      <c r="BD56" s="16">
        <v>16</v>
      </c>
      <c r="BE56" t="s">
        <v>42</v>
      </c>
      <c r="BF56" s="16">
        <v>16</v>
      </c>
      <c r="BG56" s="16">
        <v>16</v>
      </c>
      <c r="BH56" s="16">
        <v>16</v>
      </c>
      <c r="BI56" s="16">
        <v>16</v>
      </c>
      <c r="BJ56" t="s">
        <v>41</v>
      </c>
      <c r="BK56" s="16">
        <v>16</v>
      </c>
      <c r="BL56" s="16">
        <v>16</v>
      </c>
      <c r="BM56" s="16">
        <v>16</v>
      </c>
      <c r="BN56" s="16">
        <v>16</v>
      </c>
    </row>
    <row r="57" spans="1:66" x14ac:dyDescent="0.25">
      <c r="A57" s="17">
        <v>43843</v>
      </c>
      <c r="B57" t="s">
        <v>86</v>
      </c>
      <c r="C57" s="16">
        <v>18.07</v>
      </c>
      <c r="D57" s="16">
        <v>18.28</v>
      </c>
      <c r="E57" s="16">
        <v>18.07</v>
      </c>
      <c r="F57" s="16">
        <v>18.25</v>
      </c>
      <c r="G57" t="s">
        <v>52</v>
      </c>
      <c r="H57" s="16">
        <v>16.95</v>
      </c>
      <c r="I57" s="16">
        <v>17.25</v>
      </c>
      <c r="J57" s="16">
        <v>16.95</v>
      </c>
      <c r="K57" s="16">
        <v>17.25</v>
      </c>
      <c r="L57" t="s">
        <v>51</v>
      </c>
      <c r="M57" s="16">
        <v>16.93</v>
      </c>
      <c r="N57" s="16">
        <v>17.05</v>
      </c>
      <c r="O57" s="16">
        <v>16.75</v>
      </c>
      <c r="P57" s="16">
        <v>17.05</v>
      </c>
      <c r="Q57" t="s">
        <v>50</v>
      </c>
      <c r="R57" s="16">
        <v>16.850000000000001</v>
      </c>
      <c r="S57" s="16">
        <v>17.03</v>
      </c>
      <c r="T57" s="16">
        <v>16.850000000000001</v>
      </c>
      <c r="U57" s="16">
        <v>17</v>
      </c>
      <c r="V57" t="s">
        <v>49</v>
      </c>
      <c r="W57" s="16">
        <v>16.399999999999999</v>
      </c>
      <c r="X57" s="16">
        <v>16.850000000000001</v>
      </c>
      <c r="Y57" s="16">
        <v>16.399999999999999</v>
      </c>
      <c r="Z57" s="16">
        <v>16.850000000000001</v>
      </c>
      <c r="AA57" t="s">
        <v>48</v>
      </c>
      <c r="AB57" s="16">
        <v>16</v>
      </c>
      <c r="AC57" s="16">
        <v>16.5</v>
      </c>
      <c r="AD57" s="16">
        <v>16</v>
      </c>
      <c r="AE57" s="16">
        <v>16.45</v>
      </c>
      <c r="AF57" t="s">
        <v>47</v>
      </c>
      <c r="AG57" s="16">
        <v>16.100000000000001</v>
      </c>
      <c r="AH57" s="16">
        <v>16.5</v>
      </c>
      <c r="AI57" s="16">
        <v>16.100000000000001</v>
      </c>
      <c r="AJ57" s="16">
        <v>16.3</v>
      </c>
      <c r="AK57" t="s">
        <v>46</v>
      </c>
      <c r="AL57" s="16">
        <v>16.100000000000001</v>
      </c>
      <c r="AM57" s="16">
        <v>16.12</v>
      </c>
      <c r="AN57" s="16">
        <v>16.100000000000001</v>
      </c>
      <c r="AO57" s="16">
        <v>16.12</v>
      </c>
      <c r="AP57" t="s">
        <v>45</v>
      </c>
      <c r="AQ57" s="16">
        <v>16.100000000000001</v>
      </c>
      <c r="AR57" s="16">
        <v>16.100000000000001</v>
      </c>
      <c r="AS57" s="16">
        <v>16.100000000000001</v>
      </c>
      <c r="AT57" s="16">
        <v>16.100000000000001</v>
      </c>
      <c r="AU57" t="s">
        <v>44</v>
      </c>
      <c r="AV57" s="16">
        <v>16</v>
      </c>
      <c r="AW57" s="16">
        <v>16</v>
      </c>
      <c r="AX57" s="16">
        <v>16</v>
      </c>
      <c r="AY57" s="16">
        <v>16</v>
      </c>
      <c r="AZ57" t="s">
        <v>43</v>
      </c>
      <c r="BA57" s="16">
        <v>16</v>
      </c>
      <c r="BB57" s="16">
        <v>16</v>
      </c>
      <c r="BC57" s="16">
        <v>16</v>
      </c>
      <c r="BD57" s="16">
        <v>16</v>
      </c>
      <c r="BE57" t="s">
        <v>42</v>
      </c>
      <c r="BF57" s="16">
        <v>16</v>
      </c>
      <c r="BG57" s="16">
        <v>16</v>
      </c>
      <c r="BH57" s="16">
        <v>16</v>
      </c>
      <c r="BI57" s="16">
        <v>16</v>
      </c>
      <c r="BJ57" t="s">
        <v>41</v>
      </c>
      <c r="BK57" s="16">
        <v>16</v>
      </c>
      <c r="BL57" s="16">
        <v>16</v>
      </c>
      <c r="BM57" s="16">
        <v>16</v>
      </c>
      <c r="BN57" s="16">
        <v>16</v>
      </c>
    </row>
    <row r="58" spans="1:66" x14ac:dyDescent="0.25">
      <c r="A58" s="17">
        <v>43850</v>
      </c>
      <c r="B58" t="s">
        <v>86</v>
      </c>
      <c r="C58" s="16">
        <v>18.260000000000002</v>
      </c>
      <c r="D58" s="16">
        <v>18.350000000000001</v>
      </c>
      <c r="E58" s="16">
        <v>18.260000000000002</v>
      </c>
      <c r="F58" s="16">
        <v>18.350000000000001</v>
      </c>
      <c r="G58" t="s">
        <v>52</v>
      </c>
      <c r="H58" s="16">
        <v>17.27</v>
      </c>
      <c r="I58" s="16">
        <v>17.36</v>
      </c>
      <c r="J58" s="16">
        <v>17.27</v>
      </c>
      <c r="K58" s="16">
        <v>17.329999999999998</v>
      </c>
      <c r="L58" t="s">
        <v>51</v>
      </c>
      <c r="M58" s="16">
        <v>17.149999999999999</v>
      </c>
      <c r="N58" s="16">
        <v>17.34</v>
      </c>
      <c r="O58" s="16">
        <v>17.149999999999999</v>
      </c>
      <c r="P58" s="16">
        <v>17.25</v>
      </c>
      <c r="Q58" t="s">
        <v>50</v>
      </c>
      <c r="R58" s="16">
        <v>17.100000000000001</v>
      </c>
      <c r="S58" s="16">
        <v>17.260000000000002</v>
      </c>
      <c r="T58" s="16">
        <v>17.100000000000001</v>
      </c>
      <c r="U58" s="16">
        <v>17.260000000000002</v>
      </c>
      <c r="V58" t="s">
        <v>49</v>
      </c>
      <c r="W58" s="16">
        <v>16.95</v>
      </c>
      <c r="X58" s="16">
        <v>17.11</v>
      </c>
      <c r="Y58" s="16">
        <v>16.95</v>
      </c>
      <c r="Z58" s="16">
        <v>16.989999999999998</v>
      </c>
      <c r="AA58" t="s">
        <v>48</v>
      </c>
      <c r="AB58" s="16">
        <v>16.45</v>
      </c>
      <c r="AC58" s="16">
        <v>16.850000000000001</v>
      </c>
      <c r="AD58" s="16">
        <v>16.45</v>
      </c>
      <c r="AE58" s="16">
        <v>16.850000000000001</v>
      </c>
      <c r="AF58" t="s">
        <v>47</v>
      </c>
      <c r="AG58" s="16">
        <v>16.3</v>
      </c>
      <c r="AH58" s="16">
        <v>16.850000000000001</v>
      </c>
      <c r="AI58" s="16">
        <v>16.3</v>
      </c>
      <c r="AJ58" s="16">
        <v>16.850000000000001</v>
      </c>
      <c r="AK58" t="s">
        <v>46</v>
      </c>
      <c r="AL58" s="16">
        <v>16.12</v>
      </c>
      <c r="AM58" s="16">
        <v>16.12</v>
      </c>
      <c r="AN58" s="16">
        <v>16.12</v>
      </c>
      <c r="AO58" s="16">
        <v>16.12</v>
      </c>
      <c r="AP58" t="s">
        <v>45</v>
      </c>
      <c r="AQ58" s="16">
        <v>16.100000000000001</v>
      </c>
      <c r="AR58" s="16">
        <v>16.100000000000001</v>
      </c>
      <c r="AS58" s="16">
        <v>16.100000000000001</v>
      </c>
      <c r="AT58" s="16">
        <v>16.100000000000001</v>
      </c>
      <c r="AU58" t="s">
        <v>44</v>
      </c>
      <c r="AV58" s="16">
        <v>16</v>
      </c>
      <c r="AW58" s="16">
        <v>16</v>
      </c>
      <c r="AX58" s="16">
        <v>16</v>
      </c>
      <c r="AY58" s="16">
        <v>16</v>
      </c>
      <c r="AZ58" t="s">
        <v>43</v>
      </c>
      <c r="BA58" s="16">
        <v>16</v>
      </c>
      <c r="BB58" s="16">
        <v>16</v>
      </c>
      <c r="BC58" s="16">
        <v>16</v>
      </c>
      <c r="BD58" s="16">
        <v>16</v>
      </c>
      <c r="BE58" t="s">
        <v>42</v>
      </c>
      <c r="BF58" s="16">
        <v>16</v>
      </c>
      <c r="BG58" s="16">
        <v>16</v>
      </c>
      <c r="BH58" s="16">
        <v>16</v>
      </c>
      <c r="BI58" s="16">
        <v>16</v>
      </c>
      <c r="BJ58" t="s">
        <v>41</v>
      </c>
      <c r="BK58" s="16">
        <v>16</v>
      </c>
      <c r="BL58" s="16">
        <v>16</v>
      </c>
      <c r="BM58" s="16">
        <v>16</v>
      </c>
      <c r="BN58" s="16">
        <v>16</v>
      </c>
    </row>
    <row r="59" spans="1:66" x14ac:dyDescent="0.25">
      <c r="A59" s="17">
        <v>43857</v>
      </c>
      <c r="B59" t="s">
        <v>86</v>
      </c>
      <c r="C59" s="16">
        <v>18.350000000000001</v>
      </c>
      <c r="D59" s="16">
        <v>18.350000000000001</v>
      </c>
      <c r="E59" s="16">
        <v>18.11</v>
      </c>
      <c r="F59" s="16">
        <v>18.12</v>
      </c>
      <c r="G59" t="s">
        <v>52</v>
      </c>
      <c r="H59" s="16">
        <v>17.260000000000002</v>
      </c>
      <c r="I59" s="16">
        <v>17.260000000000002</v>
      </c>
      <c r="J59" s="16">
        <v>17.149999999999999</v>
      </c>
      <c r="K59" s="16">
        <v>17.149999999999999</v>
      </c>
      <c r="L59" t="s">
        <v>51</v>
      </c>
      <c r="M59" s="16">
        <v>17.190000000000001</v>
      </c>
      <c r="N59" s="16">
        <v>17.190000000000001</v>
      </c>
      <c r="O59" s="16">
        <v>17.14</v>
      </c>
      <c r="P59" s="16">
        <v>17.14</v>
      </c>
      <c r="Q59" t="s">
        <v>50</v>
      </c>
      <c r="R59" s="16">
        <v>17.2</v>
      </c>
      <c r="S59" s="16">
        <v>17.2</v>
      </c>
      <c r="T59" s="16">
        <v>17.14</v>
      </c>
      <c r="U59" s="16">
        <v>17.14</v>
      </c>
      <c r="V59" t="s">
        <v>49</v>
      </c>
      <c r="W59" s="16">
        <v>16.989999999999998</v>
      </c>
      <c r="X59" s="16">
        <v>16.989999999999998</v>
      </c>
      <c r="Y59" s="16">
        <v>16.989999999999998</v>
      </c>
      <c r="Z59" s="16">
        <v>16.989999999999998</v>
      </c>
      <c r="AA59" t="s">
        <v>48</v>
      </c>
      <c r="AB59" s="16">
        <v>16.850000000000001</v>
      </c>
      <c r="AC59" s="16">
        <v>16.850000000000001</v>
      </c>
      <c r="AD59" s="16">
        <v>16.850000000000001</v>
      </c>
      <c r="AE59" s="16">
        <v>16.850000000000001</v>
      </c>
      <c r="AF59" t="s">
        <v>47</v>
      </c>
      <c r="AG59" s="16">
        <v>16.850000000000001</v>
      </c>
      <c r="AH59" s="16">
        <v>16.850000000000001</v>
      </c>
      <c r="AI59" s="16">
        <v>16.850000000000001</v>
      </c>
      <c r="AJ59" s="16">
        <v>16.850000000000001</v>
      </c>
      <c r="AK59" t="s">
        <v>46</v>
      </c>
      <c r="AL59" s="16">
        <v>16.12</v>
      </c>
      <c r="AM59" s="16">
        <v>16.12</v>
      </c>
      <c r="AN59" s="16">
        <v>16.12</v>
      </c>
      <c r="AO59" s="16">
        <v>16.12</v>
      </c>
      <c r="AP59" t="s">
        <v>45</v>
      </c>
      <c r="AQ59" s="16">
        <v>16.100000000000001</v>
      </c>
      <c r="AR59" s="16">
        <v>16.100000000000001</v>
      </c>
      <c r="AS59" s="16">
        <v>16.100000000000001</v>
      </c>
      <c r="AT59" s="16">
        <v>16.100000000000001</v>
      </c>
      <c r="AU59" t="s">
        <v>44</v>
      </c>
      <c r="AV59" s="16">
        <v>16</v>
      </c>
      <c r="AW59" s="16">
        <v>16</v>
      </c>
      <c r="AX59" s="16">
        <v>16</v>
      </c>
      <c r="AY59" s="16">
        <v>16</v>
      </c>
      <c r="AZ59" t="s">
        <v>43</v>
      </c>
      <c r="BA59" s="16">
        <v>16</v>
      </c>
      <c r="BB59" s="16">
        <v>16</v>
      </c>
      <c r="BC59" s="16">
        <v>16</v>
      </c>
      <c r="BD59" s="16">
        <v>16</v>
      </c>
      <c r="BE59" t="s">
        <v>42</v>
      </c>
      <c r="BF59" s="16">
        <v>16</v>
      </c>
      <c r="BG59" s="16">
        <v>16</v>
      </c>
      <c r="BH59" s="16">
        <v>16</v>
      </c>
      <c r="BI59" s="16">
        <v>16</v>
      </c>
      <c r="BJ59" t="s">
        <v>41</v>
      </c>
      <c r="BK59" s="16">
        <v>16</v>
      </c>
      <c r="BL59" s="16">
        <v>16</v>
      </c>
      <c r="BM59" s="16">
        <v>16</v>
      </c>
      <c r="BN59" s="16">
        <v>16</v>
      </c>
    </row>
    <row r="60" spans="1:66" x14ac:dyDescent="0.25">
      <c r="A60" s="17">
        <v>43864</v>
      </c>
      <c r="B60" t="s">
        <v>86</v>
      </c>
      <c r="C60" s="16">
        <v>18.07</v>
      </c>
      <c r="D60" s="16">
        <v>18.07</v>
      </c>
      <c r="E60" s="16">
        <v>17.73</v>
      </c>
      <c r="F60" s="16">
        <v>17.829999999999998</v>
      </c>
      <c r="G60" t="s">
        <v>52</v>
      </c>
      <c r="H60" s="16">
        <v>17.010000000000002</v>
      </c>
      <c r="I60" s="16">
        <v>17.149999999999999</v>
      </c>
      <c r="J60" s="16">
        <v>16.91</v>
      </c>
      <c r="K60" s="16">
        <v>17.149999999999999</v>
      </c>
      <c r="L60" t="s">
        <v>51</v>
      </c>
      <c r="M60" s="16">
        <v>17</v>
      </c>
      <c r="N60" s="16">
        <v>17.03</v>
      </c>
      <c r="O60" s="16">
        <v>16.899999999999999</v>
      </c>
      <c r="P60" s="16">
        <v>17.03</v>
      </c>
      <c r="Q60" t="s">
        <v>50</v>
      </c>
      <c r="R60" s="16">
        <v>17</v>
      </c>
      <c r="S60" s="16">
        <v>17.03</v>
      </c>
      <c r="T60" s="16">
        <v>16.899999999999999</v>
      </c>
      <c r="U60" s="16">
        <v>17.03</v>
      </c>
      <c r="V60" t="s">
        <v>49</v>
      </c>
      <c r="W60" s="16">
        <v>16.989999999999998</v>
      </c>
      <c r="X60" s="16">
        <v>17.03</v>
      </c>
      <c r="Y60" s="16">
        <v>16.989999999999998</v>
      </c>
      <c r="Z60" s="16">
        <v>17.03</v>
      </c>
      <c r="AA60" t="s">
        <v>48</v>
      </c>
      <c r="AB60" s="16">
        <v>16.850000000000001</v>
      </c>
      <c r="AC60" s="16">
        <v>16.95</v>
      </c>
      <c r="AD60" s="16">
        <v>16.850000000000001</v>
      </c>
      <c r="AE60" s="16">
        <v>16.95</v>
      </c>
      <c r="AF60" t="s">
        <v>47</v>
      </c>
      <c r="AG60" s="16">
        <v>16.850000000000001</v>
      </c>
      <c r="AH60" s="16">
        <v>16.96</v>
      </c>
      <c r="AI60" s="16">
        <v>16.850000000000001</v>
      </c>
      <c r="AJ60" s="16">
        <v>16.96</v>
      </c>
      <c r="AK60" t="s">
        <v>46</v>
      </c>
      <c r="AL60" s="16">
        <v>16.12</v>
      </c>
      <c r="AM60" s="16">
        <v>16.96</v>
      </c>
      <c r="AN60" s="16">
        <v>16.12</v>
      </c>
      <c r="AO60" s="16">
        <v>16.96</v>
      </c>
      <c r="AP60" t="s">
        <v>45</v>
      </c>
      <c r="AQ60" s="16">
        <v>16.100000000000001</v>
      </c>
      <c r="AR60" s="16">
        <v>16.100000000000001</v>
      </c>
      <c r="AS60" s="16">
        <v>16.100000000000001</v>
      </c>
      <c r="AT60" s="16">
        <v>16.100000000000001</v>
      </c>
      <c r="AU60" t="s">
        <v>44</v>
      </c>
      <c r="AV60" s="16">
        <v>16</v>
      </c>
      <c r="AW60" s="16">
        <v>16.5</v>
      </c>
      <c r="AX60" s="16">
        <v>16</v>
      </c>
      <c r="AY60" s="16">
        <v>16</v>
      </c>
      <c r="AZ60" t="s">
        <v>43</v>
      </c>
      <c r="BA60" s="16">
        <v>16</v>
      </c>
      <c r="BB60" s="16">
        <v>16</v>
      </c>
      <c r="BC60" s="16">
        <v>16</v>
      </c>
      <c r="BD60" s="16">
        <v>16</v>
      </c>
      <c r="BE60" t="s">
        <v>42</v>
      </c>
      <c r="BF60" s="16">
        <v>16</v>
      </c>
      <c r="BG60" s="16">
        <v>16</v>
      </c>
      <c r="BH60" s="16">
        <v>16</v>
      </c>
      <c r="BI60" s="16">
        <v>16</v>
      </c>
      <c r="BJ60" t="s">
        <v>41</v>
      </c>
      <c r="BK60" s="16">
        <v>16</v>
      </c>
      <c r="BL60" s="16">
        <v>16</v>
      </c>
      <c r="BM60" s="16">
        <v>16</v>
      </c>
      <c r="BN60" s="16">
        <v>16</v>
      </c>
    </row>
    <row r="61" spans="1:66" x14ac:dyDescent="0.25">
      <c r="A61" s="17">
        <v>43871</v>
      </c>
      <c r="B61" t="s">
        <v>86</v>
      </c>
      <c r="C61" s="16">
        <v>17.829999999999998</v>
      </c>
      <c r="D61" s="16">
        <v>17.93</v>
      </c>
      <c r="E61" s="16">
        <v>17.57</v>
      </c>
      <c r="F61" s="16">
        <v>17.57</v>
      </c>
      <c r="G61" t="s">
        <v>52</v>
      </c>
      <c r="H61" s="16">
        <v>17.16</v>
      </c>
      <c r="I61" s="16">
        <v>17.22</v>
      </c>
      <c r="J61" s="16">
        <v>17.13</v>
      </c>
      <c r="K61" s="16">
        <v>17.14</v>
      </c>
      <c r="L61" t="s">
        <v>51</v>
      </c>
      <c r="M61" s="16">
        <v>17.03</v>
      </c>
      <c r="N61" s="16">
        <v>17.100000000000001</v>
      </c>
      <c r="O61" s="16">
        <v>17.03</v>
      </c>
      <c r="P61" s="16">
        <v>17.100000000000001</v>
      </c>
      <c r="Q61" t="s">
        <v>50</v>
      </c>
      <c r="R61" s="16">
        <v>17.03</v>
      </c>
      <c r="S61" s="16">
        <v>17.100000000000001</v>
      </c>
      <c r="T61" s="16">
        <v>17.010000000000002</v>
      </c>
      <c r="U61" s="16">
        <v>17.05</v>
      </c>
      <c r="V61" t="s">
        <v>49</v>
      </c>
      <c r="W61" s="16">
        <v>17.03</v>
      </c>
      <c r="X61" s="16">
        <v>17.12</v>
      </c>
      <c r="Y61" s="16">
        <v>17.03</v>
      </c>
      <c r="Z61" s="16">
        <v>17.100000000000001</v>
      </c>
      <c r="AA61" t="s">
        <v>48</v>
      </c>
      <c r="AB61" s="16">
        <v>16.95</v>
      </c>
      <c r="AC61" s="16">
        <v>17.12</v>
      </c>
      <c r="AD61" s="16">
        <v>16.95</v>
      </c>
      <c r="AE61" s="16">
        <v>17.12</v>
      </c>
      <c r="AF61" t="s">
        <v>47</v>
      </c>
      <c r="AG61" s="16">
        <v>16.96</v>
      </c>
      <c r="AH61" s="16">
        <v>17.12</v>
      </c>
      <c r="AI61" s="16">
        <v>16.96</v>
      </c>
      <c r="AJ61" s="16">
        <v>17.12</v>
      </c>
      <c r="AK61" t="s">
        <v>46</v>
      </c>
      <c r="AL61" s="16">
        <v>16.96</v>
      </c>
      <c r="AM61" s="16">
        <v>17.14</v>
      </c>
      <c r="AN61" s="16">
        <v>16.96</v>
      </c>
      <c r="AO61" s="16">
        <v>17.059999999999999</v>
      </c>
      <c r="AP61" t="s">
        <v>45</v>
      </c>
      <c r="AQ61" s="16">
        <v>16.100000000000001</v>
      </c>
      <c r="AR61" s="16">
        <v>16.8</v>
      </c>
      <c r="AS61" s="16">
        <v>16.100000000000001</v>
      </c>
      <c r="AT61" s="16">
        <v>16.8</v>
      </c>
      <c r="AU61" t="s">
        <v>44</v>
      </c>
      <c r="AV61" s="16">
        <v>16</v>
      </c>
      <c r="AW61" s="16">
        <v>16</v>
      </c>
      <c r="AX61" s="16">
        <v>16</v>
      </c>
      <c r="AY61" s="16">
        <v>16</v>
      </c>
      <c r="AZ61" t="s">
        <v>43</v>
      </c>
      <c r="BA61" s="16">
        <v>16</v>
      </c>
      <c r="BB61" s="16">
        <v>16</v>
      </c>
      <c r="BC61" s="16">
        <v>16</v>
      </c>
      <c r="BD61" s="16">
        <v>16</v>
      </c>
      <c r="BE61" t="s">
        <v>42</v>
      </c>
      <c r="BF61" s="16">
        <v>16</v>
      </c>
      <c r="BG61" s="16">
        <v>16</v>
      </c>
      <c r="BH61" s="16">
        <v>16</v>
      </c>
      <c r="BI61" s="16">
        <v>16</v>
      </c>
      <c r="BJ61" t="s">
        <v>41</v>
      </c>
      <c r="BK61" s="16">
        <v>16</v>
      </c>
      <c r="BL61" s="16">
        <v>16</v>
      </c>
      <c r="BM61" s="16">
        <v>16</v>
      </c>
      <c r="BN61" s="16">
        <v>16</v>
      </c>
    </row>
    <row r="62" spans="1:66" x14ac:dyDescent="0.25">
      <c r="A62" s="17">
        <v>43878</v>
      </c>
      <c r="B62" t="s">
        <v>86</v>
      </c>
      <c r="C62" s="16">
        <v>17.72</v>
      </c>
      <c r="D62" s="16">
        <v>17.72</v>
      </c>
      <c r="E62" s="16">
        <v>17.309999999999999</v>
      </c>
      <c r="F62" s="16">
        <v>17.39</v>
      </c>
      <c r="G62" t="s">
        <v>52</v>
      </c>
      <c r="H62" s="16">
        <v>17.14</v>
      </c>
      <c r="I62" s="16">
        <v>17.14</v>
      </c>
      <c r="J62" s="16">
        <v>16.940000000000001</v>
      </c>
      <c r="K62" s="16">
        <v>16.940000000000001</v>
      </c>
      <c r="L62" t="s">
        <v>51</v>
      </c>
      <c r="M62" s="16">
        <v>17.100000000000001</v>
      </c>
      <c r="N62" s="16">
        <v>17.100000000000001</v>
      </c>
      <c r="O62" s="16">
        <v>16.920000000000002</v>
      </c>
      <c r="P62" s="16">
        <v>16.920000000000002</v>
      </c>
      <c r="Q62" t="s">
        <v>50</v>
      </c>
      <c r="R62" s="16">
        <v>17.05</v>
      </c>
      <c r="S62" s="16">
        <v>17.05</v>
      </c>
      <c r="T62" s="16">
        <v>16.91</v>
      </c>
      <c r="U62" s="16">
        <v>16.91</v>
      </c>
      <c r="V62" t="s">
        <v>49</v>
      </c>
      <c r="W62" s="16">
        <v>17.100000000000001</v>
      </c>
      <c r="X62" s="16">
        <v>17.100000000000001</v>
      </c>
      <c r="Y62" s="16">
        <v>17.05</v>
      </c>
      <c r="Z62" s="16">
        <v>17.05</v>
      </c>
      <c r="AA62" t="s">
        <v>48</v>
      </c>
      <c r="AB62" s="16">
        <v>17.12</v>
      </c>
      <c r="AC62" s="16">
        <v>17.12</v>
      </c>
      <c r="AD62" s="16">
        <v>17.12</v>
      </c>
      <c r="AE62" s="16">
        <v>17.12</v>
      </c>
      <c r="AF62" t="s">
        <v>47</v>
      </c>
      <c r="AG62" s="16">
        <v>17.12</v>
      </c>
      <c r="AH62" s="16">
        <v>17.12</v>
      </c>
      <c r="AI62" s="16">
        <v>17.12</v>
      </c>
      <c r="AJ62" s="16">
        <v>17.12</v>
      </c>
      <c r="AK62" t="s">
        <v>46</v>
      </c>
      <c r="AL62" s="16">
        <v>17.059999999999999</v>
      </c>
      <c r="AM62" s="16">
        <v>17.07</v>
      </c>
      <c r="AN62" s="16">
        <v>17.059999999999999</v>
      </c>
      <c r="AO62" s="16">
        <v>17.059999999999999</v>
      </c>
      <c r="AP62" t="s">
        <v>45</v>
      </c>
      <c r="AQ62" s="16">
        <v>16.920000000000002</v>
      </c>
      <c r="AR62" s="16">
        <v>16.920000000000002</v>
      </c>
      <c r="AS62" s="16">
        <v>16.920000000000002</v>
      </c>
      <c r="AT62" s="16">
        <v>16.920000000000002</v>
      </c>
      <c r="AU62" t="s">
        <v>44</v>
      </c>
      <c r="AV62" s="16">
        <v>16</v>
      </c>
      <c r="AW62" s="16">
        <v>16</v>
      </c>
      <c r="AX62" s="16">
        <v>16</v>
      </c>
      <c r="AY62" s="16">
        <v>16</v>
      </c>
      <c r="AZ62" t="s">
        <v>43</v>
      </c>
      <c r="BA62" s="16">
        <v>16</v>
      </c>
      <c r="BB62" s="16">
        <v>16</v>
      </c>
      <c r="BC62" s="16">
        <v>16</v>
      </c>
      <c r="BD62" s="16">
        <v>16</v>
      </c>
      <c r="BE62" t="s">
        <v>42</v>
      </c>
      <c r="BF62" s="16">
        <v>16</v>
      </c>
      <c r="BG62" s="16">
        <v>16</v>
      </c>
      <c r="BH62" s="16">
        <v>16</v>
      </c>
      <c r="BI62" s="16">
        <v>16</v>
      </c>
      <c r="BJ62" t="s">
        <v>41</v>
      </c>
      <c r="BK62" s="16">
        <v>16</v>
      </c>
      <c r="BL62" s="16">
        <v>16</v>
      </c>
      <c r="BM62" s="16">
        <v>16</v>
      </c>
      <c r="BN62" s="16">
        <v>16</v>
      </c>
    </row>
    <row r="63" spans="1:66" x14ac:dyDescent="0.25">
      <c r="A63" s="17">
        <v>43885</v>
      </c>
      <c r="B63" t="s">
        <v>86</v>
      </c>
      <c r="C63" s="16">
        <v>17.149999999999999</v>
      </c>
      <c r="D63" s="16">
        <v>17.149999999999999</v>
      </c>
      <c r="E63" s="16">
        <v>16.39</v>
      </c>
      <c r="F63" s="16">
        <v>16.510000000000002</v>
      </c>
      <c r="G63" t="s">
        <v>52</v>
      </c>
      <c r="H63" s="16">
        <v>16.84</v>
      </c>
      <c r="I63" s="16">
        <v>16.84</v>
      </c>
      <c r="J63" s="16">
        <v>16.559999999999999</v>
      </c>
      <c r="K63" s="16">
        <v>16.61</v>
      </c>
      <c r="L63" t="s">
        <v>51</v>
      </c>
      <c r="M63" s="16">
        <v>16.82</v>
      </c>
      <c r="N63" s="16">
        <v>16.82</v>
      </c>
      <c r="O63" s="16">
        <v>16.5</v>
      </c>
      <c r="P63" s="16">
        <v>16.559999999999999</v>
      </c>
      <c r="Q63" t="s">
        <v>50</v>
      </c>
      <c r="R63" s="16">
        <v>16.84</v>
      </c>
      <c r="S63" s="16">
        <v>16.84</v>
      </c>
      <c r="T63" s="16">
        <v>16.47</v>
      </c>
      <c r="U63" s="16">
        <v>16.559999999999999</v>
      </c>
      <c r="V63" t="s">
        <v>49</v>
      </c>
      <c r="W63" s="16">
        <v>16.940000000000001</v>
      </c>
      <c r="X63" s="16">
        <v>16.940000000000001</v>
      </c>
      <c r="Y63" s="16">
        <v>16.75</v>
      </c>
      <c r="Z63" s="16">
        <v>16.77</v>
      </c>
      <c r="AA63" t="s">
        <v>48</v>
      </c>
      <c r="AB63" s="16">
        <v>17.12</v>
      </c>
      <c r="AC63" s="16">
        <v>17.12</v>
      </c>
      <c r="AD63" s="16">
        <v>16.920000000000002</v>
      </c>
      <c r="AE63" s="16">
        <v>16.920000000000002</v>
      </c>
      <c r="AF63" t="s">
        <v>47</v>
      </c>
      <c r="AG63" s="16">
        <v>17.12</v>
      </c>
      <c r="AH63" s="16">
        <v>17.12</v>
      </c>
      <c r="AI63" s="16">
        <v>17.02</v>
      </c>
      <c r="AJ63" s="16">
        <v>17.02</v>
      </c>
      <c r="AK63" t="s">
        <v>46</v>
      </c>
      <c r="AL63" s="16">
        <v>17.059999999999999</v>
      </c>
      <c r="AM63" s="16">
        <v>17.12</v>
      </c>
      <c r="AN63" s="16">
        <v>17.059999999999999</v>
      </c>
      <c r="AO63" s="16">
        <v>17.059999999999999</v>
      </c>
      <c r="AP63" t="s">
        <v>45</v>
      </c>
      <c r="AQ63" s="16">
        <v>16.920000000000002</v>
      </c>
      <c r="AR63" s="16">
        <v>17.05</v>
      </c>
      <c r="AS63" s="16">
        <v>16.920000000000002</v>
      </c>
      <c r="AT63" s="16">
        <v>17.05</v>
      </c>
      <c r="AU63" t="s">
        <v>44</v>
      </c>
      <c r="AV63" s="16">
        <v>16</v>
      </c>
      <c r="AW63" s="16">
        <v>16</v>
      </c>
      <c r="AX63" s="16">
        <v>16</v>
      </c>
      <c r="AY63" s="16">
        <v>16</v>
      </c>
      <c r="AZ63" t="s">
        <v>43</v>
      </c>
      <c r="BA63" s="16">
        <v>16</v>
      </c>
      <c r="BB63" s="16">
        <v>16</v>
      </c>
      <c r="BC63" s="16">
        <v>16</v>
      </c>
      <c r="BD63" s="16">
        <v>16</v>
      </c>
      <c r="BE63" t="s">
        <v>42</v>
      </c>
      <c r="BF63" s="16">
        <v>16</v>
      </c>
      <c r="BG63" s="16">
        <v>16</v>
      </c>
      <c r="BH63" s="16">
        <v>16</v>
      </c>
      <c r="BI63" s="16">
        <v>16</v>
      </c>
      <c r="BJ63" t="s">
        <v>41</v>
      </c>
      <c r="BK63" s="16">
        <v>16</v>
      </c>
      <c r="BL63" s="16">
        <v>16</v>
      </c>
      <c r="BM63" s="16">
        <v>16</v>
      </c>
      <c r="BN63" s="16">
        <v>16</v>
      </c>
    </row>
    <row r="64" spans="1:66" x14ac:dyDescent="0.25">
      <c r="A64" s="17">
        <v>43892</v>
      </c>
      <c r="B64" t="s">
        <v>86</v>
      </c>
      <c r="C64" s="16">
        <v>16.59</v>
      </c>
      <c r="D64" s="16">
        <v>17.05</v>
      </c>
      <c r="E64" s="16">
        <v>16.59</v>
      </c>
      <c r="F64" s="16">
        <v>16.73</v>
      </c>
      <c r="G64" t="s">
        <v>52</v>
      </c>
      <c r="H64" s="16">
        <v>16.600000000000001</v>
      </c>
      <c r="I64" s="16">
        <v>16.600000000000001</v>
      </c>
      <c r="J64" s="16">
        <v>16.57</v>
      </c>
      <c r="K64" s="16">
        <v>16.600000000000001</v>
      </c>
      <c r="L64" t="s">
        <v>51</v>
      </c>
      <c r="M64" s="16">
        <v>16.54</v>
      </c>
      <c r="N64" s="16">
        <v>16.579999999999998</v>
      </c>
      <c r="O64" s="16">
        <v>16.54</v>
      </c>
      <c r="P64" s="16">
        <v>16.579999999999998</v>
      </c>
      <c r="Q64" t="s">
        <v>50</v>
      </c>
      <c r="R64" s="16">
        <v>16.559999999999999</v>
      </c>
      <c r="S64" s="16">
        <v>16.64</v>
      </c>
      <c r="T64" s="16">
        <v>16.559999999999999</v>
      </c>
      <c r="U64" s="16">
        <v>16.559999999999999</v>
      </c>
      <c r="V64" t="s">
        <v>49</v>
      </c>
      <c r="W64" s="16">
        <v>16.78</v>
      </c>
      <c r="X64" s="16">
        <v>16.78</v>
      </c>
      <c r="Y64" s="16">
        <v>16.72</v>
      </c>
      <c r="Z64" s="16">
        <v>16.739999999999998</v>
      </c>
      <c r="AA64" t="s">
        <v>48</v>
      </c>
      <c r="AB64" s="16">
        <v>16.93</v>
      </c>
      <c r="AC64" s="16">
        <v>16.93</v>
      </c>
      <c r="AD64" s="16">
        <v>16.760000000000002</v>
      </c>
      <c r="AE64" s="16">
        <v>16.78</v>
      </c>
      <c r="AF64" t="s">
        <v>47</v>
      </c>
      <c r="AG64" s="16">
        <v>17.03</v>
      </c>
      <c r="AH64" s="16">
        <v>17.03</v>
      </c>
      <c r="AI64" s="16">
        <v>16.86</v>
      </c>
      <c r="AJ64" s="16">
        <v>16.86</v>
      </c>
      <c r="AK64" t="s">
        <v>46</v>
      </c>
      <c r="AL64" s="16">
        <v>17.059999999999999</v>
      </c>
      <c r="AM64" s="16">
        <v>17.059999999999999</v>
      </c>
      <c r="AN64" s="16">
        <v>16.95</v>
      </c>
      <c r="AO64" s="16">
        <v>16.95</v>
      </c>
      <c r="AP64" t="s">
        <v>45</v>
      </c>
      <c r="AQ64" s="16">
        <v>17.05</v>
      </c>
      <c r="AR64" s="16">
        <v>17.05</v>
      </c>
      <c r="AS64" s="16">
        <v>16.95</v>
      </c>
      <c r="AT64" s="16">
        <v>16.95</v>
      </c>
      <c r="AU64" t="s">
        <v>44</v>
      </c>
      <c r="AV64" s="16">
        <v>16</v>
      </c>
      <c r="AW64" s="16">
        <v>16.600000000000001</v>
      </c>
      <c r="AX64" s="16">
        <v>16</v>
      </c>
      <c r="AY64" s="16">
        <v>16.600000000000001</v>
      </c>
      <c r="AZ64" t="s">
        <v>43</v>
      </c>
      <c r="BA64" s="16">
        <v>16</v>
      </c>
      <c r="BB64" s="16">
        <v>16.350000000000001</v>
      </c>
      <c r="BC64" s="16">
        <v>16</v>
      </c>
      <c r="BD64" s="16">
        <v>16.350000000000001</v>
      </c>
      <c r="BE64" t="s">
        <v>42</v>
      </c>
      <c r="BF64" s="16">
        <v>16</v>
      </c>
      <c r="BG64" s="16">
        <v>16</v>
      </c>
      <c r="BH64" s="16">
        <v>16</v>
      </c>
      <c r="BI64" s="16">
        <v>16</v>
      </c>
      <c r="BJ64" t="s">
        <v>41</v>
      </c>
      <c r="BK64" s="16">
        <v>16</v>
      </c>
      <c r="BL64" s="16">
        <v>16</v>
      </c>
      <c r="BM64" s="16">
        <v>16</v>
      </c>
      <c r="BN64" s="16">
        <v>16</v>
      </c>
    </row>
    <row r="65" spans="1:66" x14ac:dyDescent="0.25">
      <c r="A65" s="17">
        <v>43899</v>
      </c>
      <c r="B65" t="s">
        <v>86</v>
      </c>
      <c r="C65" s="16">
        <v>16.350000000000001</v>
      </c>
      <c r="D65" s="16">
        <v>16.489999999999998</v>
      </c>
      <c r="E65" s="16">
        <v>16.079999999999998</v>
      </c>
      <c r="F65" s="16">
        <v>16.149999999999999</v>
      </c>
      <c r="G65" t="s">
        <v>52</v>
      </c>
      <c r="H65" s="16">
        <v>16.59</v>
      </c>
      <c r="I65" s="16">
        <v>16.62</v>
      </c>
      <c r="J65" s="16">
        <v>16.489999999999998</v>
      </c>
      <c r="K65" s="16">
        <v>16.5</v>
      </c>
      <c r="L65" t="s">
        <v>51</v>
      </c>
      <c r="M65" s="16">
        <v>16.579999999999998</v>
      </c>
      <c r="N65" s="16">
        <v>16.62</v>
      </c>
      <c r="O65" s="16">
        <v>16.489999999999998</v>
      </c>
      <c r="P65" s="16">
        <v>16.510000000000002</v>
      </c>
      <c r="Q65" t="s">
        <v>50</v>
      </c>
      <c r="R65" s="16">
        <v>16.559999999999999</v>
      </c>
      <c r="S65" s="16">
        <v>16.62</v>
      </c>
      <c r="T65" s="16">
        <v>16.54</v>
      </c>
      <c r="U65" s="16">
        <v>16.55</v>
      </c>
      <c r="V65" t="s">
        <v>49</v>
      </c>
      <c r="W65" s="16">
        <v>16.73</v>
      </c>
      <c r="X65" s="16">
        <v>16.73</v>
      </c>
      <c r="Y65" s="16">
        <v>16.54</v>
      </c>
      <c r="Z65" s="16">
        <v>16.54</v>
      </c>
      <c r="AA65" t="s">
        <v>48</v>
      </c>
      <c r="AB65" s="16">
        <v>16.78</v>
      </c>
      <c r="AC65" s="16">
        <v>16.78</v>
      </c>
      <c r="AD65" s="16">
        <v>16.579999999999998</v>
      </c>
      <c r="AE65" s="16">
        <v>16.579999999999998</v>
      </c>
      <c r="AF65" t="s">
        <v>47</v>
      </c>
      <c r="AG65" s="16">
        <v>16.86</v>
      </c>
      <c r="AH65" s="16">
        <v>16.86</v>
      </c>
      <c r="AI65" s="16">
        <v>16.84</v>
      </c>
      <c r="AJ65" s="16">
        <v>16.84</v>
      </c>
      <c r="AK65" t="s">
        <v>46</v>
      </c>
      <c r="AL65" s="16">
        <v>16.95</v>
      </c>
      <c r="AM65" s="16">
        <v>16.95</v>
      </c>
      <c r="AN65" s="16">
        <v>16.93</v>
      </c>
      <c r="AO65" s="16">
        <v>16.95</v>
      </c>
      <c r="AP65" t="s">
        <v>45</v>
      </c>
      <c r="AQ65" s="16">
        <v>16.95</v>
      </c>
      <c r="AR65" s="16">
        <v>16.95</v>
      </c>
      <c r="AS65" s="16">
        <v>16.920000000000002</v>
      </c>
      <c r="AT65" s="16">
        <v>16.95</v>
      </c>
      <c r="AU65" t="s">
        <v>44</v>
      </c>
      <c r="AV65" s="16">
        <v>16.600000000000001</v>
      </c>
      <c r="AW65" s="16">
        <v>16.649999999999999</v>
      </c>
      <c r="AX65" s="16">
        <v>16.600000000000001</v>
      </c>
      <c r="AY65" s="16">
        <v>16.600000000000001</v>
      </c>
      <c r="AZ65" t="s">
        <v>43</v>
      </c>
      <c r="BA65" s="16">
        <v>16.350000000000001</v>
      </c>
      <c r="BB65" s="16">
        <v>16.350000000000001</v>
      </c>
      <c r="BC65" s="16">
        <v>16.350000000000001</v>
      </c>
      <c r="BD65" s="16">
        <v>16.350000000000001</v>
      </c>
      <c r="BE65" t="s">
        <v>42</v>
      </c>
      <c r="BF65" s="16">
        <v>16</v>
      </c>
      <c r="BG65" s="16">
        <v>16</v>
      </c>
      <c r="BH65" s="16">
        <v>16</v>
      </c>
      <c r="BI65" s="16">
        <v>16</v>
      </c>
      <c r="BJ65" t="s">
        <v>41</v>
      </c>
      <c r="BK65" s="16">
        <v>16</v>
      </c>
      <c r="BL65" s="16">
        <v>16</v>
      </c>
      <c r="BM65" s="16">
        <v>16</v>
      </c>
      <c r="BN65" s="16">
        <v>16</v>
      </c>
    </row>
    <row r="66" spans="1:66" x14ac:dyDescent="0.25">
      <c r="A66" s="17">
        <v>43906</v>
      </c>
      <c r="B66" t="s">
        <v>86</v>
      </c>
      <c r="C66" s="16">
        <v>15.91</v>
      </c>
      <c r="D66" s="16">
        <v>15.91</v>
      </c>
      <c r="E66" s="16">
        <v>14.84</v>
      </c>
      <c r="F66" s="16">
        <v>15.5</v>
      </c>
      <c r="G66" t="s">
        <v>52</v>
      </c>
      <c r="H66" s="16">
        <v>16.36</v>
      </c>
      <c r="I66" s="16">
        <v>16.36</v>
      </c>
      <c r="J66" s="16">
        <v>15.65</v>
      </c>
      <c r="K66" s="16">
        <v>15.66</v>
      </c>
      <c r="L66" t="s">
        <v>51</v>
      </c>
      <c r="M66" s="16">
        <v>16.34</v>
      </c>
      <c r="N66" s="16">
        <v>16.350000000000001</v>
      </c>
      <c r="O66" s="16">
        <v>15.69</v>
      </c>
      <c r="P66" s="16">
        <v>15.73</v>
      </c>
      <c r="Q66" t="s">
        <v>50</v>
      </c>
      <c r="R66" s="16">
        <v>16.39</v>
      </c>
      <c r="S66" s="16">
        <v>16.39</v>
      </c>
      <c r="T66" s="16">
        <v>15.8</v>
      </c>
      <c r="U66" s="16">
        <v>15.8</v>
      </c>
      <c r="V66" t="s">
        <v>49</v>
      </c>
      <c r="W66" s="16">
        <v>16.46</v>
      </c>
      <c r="X66" s="16">
        <v>16.46</v>
      </c>
      <c r="Y66" s="16">
        <v>15.94</v>
      </c>
      <c r="Z66" s="16">
        <v>16.11</v>
      </c>
      <c r="AA66" t="s">
        <v>48</v>
      </c>
      <c r="AB66" s="16">
        <v>16.5</v>
      </c>
      <c r="AC66" s="16">
        <v>16.5</v>
      </c>
      <c r="AD66" s="16">
        <v>16.13</v>
      </c>
      <c r="AE66" s="16">
        <v>16.2</v>
      </c>
      <c r="AF66" t="s">
        <v>47</v>
      </c>
      <c r="AG66" s="16">
        <v>16.79</v>
      </c>
      <c r="AH66" s="16">
        <v>16.79</v>
      </c>
      <c r="AI66" s="16">
        <v>16.399999999999999</v>
      </c>
      <c r="AJ66" s="16">
        <v>16.47</v>
      </c>
      <c r="AK66" t="s">
        <v>46</v>
      </c>
      <c r="AL66" s="16">
        <v>16.95</v>
      </c>
      <c r="AM66" s="16">
        <v>16.95</v>
      </c>
      <c r="AN66" s="16">
        <v>16.760000000000002</v>
      </c>
      <c r="AO66" s="16">
        <v>16.82</v>
      </c>
      <c r="AP66" t="s">
        <v>45</v>
      </c>
      <c r="AQ66" s="16">
        <v>16.95</v>
      </c>
      <c r="AR66" s="16">
        <v>16.95</v>
      </c>
      <c r="AS66" s="16">
        <v>16.95</v>
      </c>
      <c r="AT66" s="16">
        <v>16.95</v>
      </c>
      <c r="AU66" t="s">
        <v>44</v>
      </c>
      <c r="AV66" s="16">
        <v>16.600000000000001</v>
      </c>
      <c r="AW66" s="16">
        <v>16.600000000000001</v>
      </c>
      <c r="AX66" s="16">
        <v>16.600000000000001</v>
      </c>
      <c r="AY66" s="16">
        <v>16.600000000000001</v>
      </c>
      <c r="AZ66" t="s">
        <v>43</v>
      </c>
      <c r="BA66" s="16">
        <v>16.350000000000001</v>
      </c>
      <c r="BB66" s="16">
        <v>16.350000000000001</v>
      </c>
      <c r="BC66" s="16">
        <v>16.350000000000001</v>
      </c>
      <c r="BD66" s="16">
        <v>16.350000000000001</v>
      </c>
      <c r="BE66" t="s">
        <v>42</v>
      </c>
      <c r="BF66" s="16">
        <v>16</v>
      </c>
      <c r="BG66" s="16">
        <v>16</v>
      </c>
      <c r="BH66" s="16">
        <v>16</v>
      </c>
      <c r="BI66" s="16">
        <v>16</v>
      </c>
      <c r="BJ66" t="s">
        <v>41</v>
      </c>
      <c r="BK66" s="16">
        <v>16</v>
      </c>
      <c r="BL66" s="16">
        <v>16</v>
      </c>
      <c r="BM66" s="16">
        <v>16</v>
      </c>
      <c r="BN66" s="16">
        <v>16</v>
      </c>
    </row>
    <row r="67" spans="1:66" x14ac:dyDescent="0.25">
      <c r="A67" s="17">
        <v>43913</v>
      </c>
      <c r="B67" t="s">
        <v>86</v>
      </c>
      <c r="C67" s="16">
        <v>15.5</v>
      </c>
      <c r="D67" s="16">
        <v>15.5</v>
      </c>
      <c r="E67" s="16">
        <v>13.96</v>
      </c>
      <c r="F67" s="16">
        <v>13.96</v>
      </c>
      <c r="G67" t="s">
        <v>52</v>
      </c>
      <c r="H67" s="16">
        <v>15.66</v>
      </c>
      <c r="I67" s="16">
        <v>15.7</v>
      </c>
      <c r="J67" s="16">
        <v>14.99</v>
      </c>
      <c r="K67" s="16">
        <v>14.99</v>
      </c>
      <c r="L67" t="s">
        <v>51</v>
      </c>
      <c r="M67" s="16">
        <v>15.73</v>
      </c>
      <c r="N67" s="16">
        <v>15.75</v>
      </c>
      <c r="O67" s="16">
        <v>15.16</v>
      </c>
      <c r="P67" s="16">
        <v>15.16</v>
      </c>
      <c r="Q67" t="s">
        <v>50</v>
      </c>
      <c r="R67" s="16">
        <v>15.8</v>
      </c>
      <c r="S67" s="16">
        <v>15.8</v>
      </c>
      <c r="T67" s="16">
        <v>15.34</v>
      </c>
      <c r="U67" s="16">
        <v>15.34</v>
      </c>
      <c r="V67" t="s">
        <v>49</v>
      </c>
      <c r="W67" s="16">
        <v>16.11</v>
      </c>
      <c r="X67" s="16">
        <v>16.11</v>
      </c>
      <c r="Y67" s="16">
        <v>15.45</v>
      </c>
      <c r="Z67" s="16">
        <v>15.51</v>
      </c>
      <c r="AA67" t="s">
        <v>48</v>
      </c>
      <c r="AB67" s="16">
        <v>16.2</v>
      </c>
      <c r="AC67" s="16">
        <v>16.2</v>
      </c>
      <c r="AD67" s="16">
        <v>15.69</v>
      </c>
      <c r="AE67" s="16">
        <v>15.78</v>
      </c>
      <c r="AF67" t="s">
        <v>47</v>
      </c>
      <c r="AG67" s="16">
        <v>16.47</v>
      </c>
      <c r="AH67" s="16">
        <v>16.47</v>
      </c>
      <c r="AI67" s="16">
        <v>16</v>
      </c>
      <c r="AJ67" s="16">
        <v>16.11</v>
      </c>
      <c r="AK67" t="s">
        <v>46</v>
      </c>
      <c r="AL67" s="16">
        <v>16.82</v>
      </c>
      <c r="AM67" s="16">
        <v>16.82</v>
      </c>
      <c r="AN67" s="16">
        <v>16.12</v>
      </c>
      <c r="AO67" s="16">
        <v>16.350000000000001</v>
      </c>
      <c r="AP67" t="s">
        <v>45</v>
      </c>
      <c r="AQ67" s="16">
        <v>16.95</v>
      </c>
      <c r="AR67" s="16">
        <v>16.95</v>
      </c>
      <c r="AS67" s="16">
        <v>16.350000000000001</v>
      </c>
      <c r="AT67" s="16">
        <v>16.41</v>
      </c>
      <c r="AU67" t="s">
        <v>44</v>
      </c>
      <c r="AV67" s="16">
        <v>16.600000000000001</v>
      </c>
      <c r="AW67" s="16">
        <v>16.600000000000001</v>
      </c>
      <c r="AX67" s="16">
        <v>16.350000000000001</v>
      </c>
      <c r="AY67" s="16">
        <v>16.41</v>
      </c>
      <c r="AZ67" t="s">
        <v>43</v>
      </c>
      <c r="BA67" s="16">
        <v>16.350000000000001</v>
      </c>
      <c r="BB67" s="16">
        <v>16.350000000000001</v>
      </c>
      <c r="BC67" s="16">
        <v>16.04</v>
      </c>
      <c r="BD67" s="16">
        <v>16.04</v>
      </c>
      <c r="BE67" t="s">
        <v>42</v>
      </c>
      <c r="BF67" s="16">
        <v>16</v>
      </c>
      <c r="BG67" s="16">
        <v>16</v>
      </c>
      <c r="BH67" s="16">
        <v>16</v>
      </c>
      <c r="BI67" s="16">
        <v>16</v>
      </c>
      <c r="BJ67" t="s">
        <v>41</v>
      </c>
      <c r="BK67" s="16">
        <v>16</v>
      </c>
      <c r="BL67" s="16">
        <v>16</v>
      </c>
      <c r="BM67" s="16">
        <v>16</v>
      </c>
      <c r="BN67" s="16">
        <v>16</v>
      </c>
    </row>
    <row r="68" spans="1:66" x14ac:dyDescent="0.25">
      <c r="A68" s="17">
        <v>43920</v>
      </c>
      <c r="B68" t="s">
        <v>86</v>
      </c>
      <c r="C68" s="16">
        <v>14</v>
      </c>
      <c r="D68" s="16">
        <v>14</v>
      </c>
      <c r="E68" s="16">
        <v>12.85</v>
      </c>
      <c r="F68" s="16">
        <v>13.23</v>
      </c>
      <c r="G68" t="s">
        <v>52</v>
      </c>
      <c r="H68" s="16">
        <v>14.89</v>
      </c>
      <c r="I68" s="16">
        <v>14.99</v>
      </c>
      <c r="J68" s="16">
        <v>14.63</v>
      </c>
      <c r="K68" s="16">
        <v>14.86</v>
      </c>
      <c r="L68" t="s">
        <v>51</v>
      </c>
      <c r="M68" s="16">
        <v>14.86</v>
      </c>
      <c r="N68" s="16">
        <v>15.06</v>
      </c>
      <c r="O68" s="16">
        <v>14.8</v>
      </c>
      <c r="P68" s="16">
        <v>15.05</v>
      </c>
      <c r="Q68" t="s">
        <v>50</v>
      </c>
      <c r="R68" s="16">
        <v>15.05</v>
      </c>
      <c r="S68" s="16">
        <v>15.23</v>
      </c>
      <c r="T68" s="16">
        <v>14.95</v>
      </c>
      <c r="U68" s="16">
        <v>15.15</v>
      </c>
      <c r="V68" t="s">
        <v>49</v>
      </c>
      <c r="W68" s="16">
        <v>15.27</v>
      </c>
      <c r="X68" s="16">
        <v>15.39</v>
      </c>
      <c r="Y68" s="16">
        <v>15.13</v>
      </c>
      <c r="Z68" s="16">
        <v>15.2</v>
      </c>
      <c r="AA68" t="s">
        <v>48</v>
      </c>
      <c r="AB68" s="16">
        <v>15.42</v>
      </c>
      <c r="AC68" s="16">
        <v>15.6</v>
      </c>
      <c r="AD68" s="16">
        <v>15.35</v>
      </c>
      <c r="AE68" s="16">
        <v>15.6</v>
      </c>
      <c r="AF68" t="s">
        <v>47</v>
      </c>
      <c r="AG68" s="16">
        <v>15.72</v>
      </c>
      <c r="AH68" s="16">
        <v>15.88</v>
      </c>
      <c r="AI68" s="16">
        <v>15.65</v>
      </c>
      <c r="AJ68" s="16">
        <v>15.88</v>
      </c>
      <c r="AK68" t="s">
        <v>46</v>
      </c>
      <c r="AL68" s="16">
        <v>16.13</v>
      </c>
      <c r="AM68" s="16">
        <v>16.13</v>
      </c>
      <c r="AN68" s="16">
        <v>16</v>
      </c>
      <c r="AO68" s="16">
        <v>16.100000000000001</v>
      </c>
      <c r="AP68" t="s">
        <v>45</v>
      </c>
      <c r="AQ68" s="16">
        <v>16.399999999999999</v>
      </c>
      <c r="AR68" s="16">
        <v>16.399999999999999</v>
      </c>
      <c r="AS68" s="16">
        <v>16.149999999999999</v>
      </c>
      <c r="AT68" s="16">
        <v>16.149999999999999</v>
      </c>
      <c r="AU68" t="s">
        <v>44</v>
      </c>
      <c r="AV68" s="16">
        <v>16.399999999999999</v>
      </c>
      <c r="AW68" s="16">
        <v>16.399999999999999</v>
      </c>
      <c r="AX68" s="16">
        <v>16.2</v>
      </c>
      <c r="AY68" s="16">
        <v>16.2</v>
      </c>
      <c r="AZ68" t="s">
        <v>43</v>
      </c>
      <c r="BA68" s="16">
        <v>16.04</v>
      </c>
      <c r="BB68" s="16">
        <v>16.100000000000001</v>
      </c>
      <c r="BC68" s="16">
        <v>16.04</v>
      </c>
      <c r="BD68" s="16">
        <v>16.100000000000001</v>
      </c>
      <c r="BE68" t="s">
        <v>42</v>
      </c>
      <c r="BF68" s="16">
        <v>16</v>
      </c>
      <c r="BG68" s="16">
        <v>16.100000000000001</v>
      </c>
      <c r="BH68" s="16">
        <v>16</v>
      </c>
      <c r="BI68" s="16">
        <v>16</v>
      </c>
      <c r="BJ68" t="s">
        <v>41</v>
      </c>
      <c r="BK68" s="16">
        <v>16</v>
      </c>
      <c r="BL68" s="16">
        <v>16</v>
      </c>
      <c r="BM68" s="16">
        <v>16</v>
      </c>
      <c r="BN68" s="16">
        <v>16</v>
      </c>
    </row>
    <row r="69" spans="1:66" x14ac:dyDescent="0.25">
      <c r="A69" s="17">
        <v>43927</v>
      </c>
      <c r="B69" t="s">
        <v>86</v>
      </c>
      <c r="C69" s="16">
        <v>12.95</v>
      </c>
      <c r="D69" s="16">
        <v>14.02</v>
      </c>
      <c r="E69" s="16">
        <v>12.95</v>
      </c>
      <c r="F69" s="16">
        <v>13.78</v>
      </c>
      <c r="G69" t="s">
        <v>52</v>
      </c>
      <c r="H69" s="16">
        <v>14.85</v>
      </c>
      <c r="I69" s="16">
        <v>15.74</v>
      </c>
      <c r="J69" s="16">
        <v>14.81</v>
      </c>
      <c r="K69" s="16">
        <v>15.5</v>
      </c>
      <c r="L69" t="s">
        <v>51</v>
      </c>
      <c r="M69" s="16">
        <v>14.99</v>
      </c>
      <c r="N69" s="16">
        <v>15.68</v>
      </c>
      <c r="O69" s="16">
        <v>14.98</v>
      </c>
      <c r="P69" s="16">
        <v>15.38</v>
      </c>
      <c r="Q69" t="s">
        <v>50</v>
      </c>
      <c r="R69" s="16">
        <v>15.15</v>
      </c>
      <c r="S69" s="16">
        <v>15.85</v>
      </c>
      <c r="T69" s="16">
        <v>15.1</v>
      </c>
      <c r="U69" s="16">
        <v>15.41</v>
      </c>
      <c r="V69" t="s">
        <v>49</v>
      </c>
      <c r="W69" s="16">
        <v>15.2</v>
      </c>
      <c r="X69" s="16">
        <v>15.76</v>
      </c>
      <c r="Y69" s="16">
        <v>15.14</v>
      </c>
      <c r="Z69" s="16">
        <v>15.43</v>
      </c>
      <c r="AA69" t="s">
        <v>48</v>
      </c>
      <c r="AB69" s="16">
        <v>15.49</v>
      </c>
      <c r="AC69" s="16">
        <v>15.91</v>
      </c>
      <c r="AD69" s="16">
        <v>15.39</v>
      </c>
      <c r="AE69" s="16">
        <v>15.81</v>
      </c>
      <c r="AF69" t="s">
        <v>47</v>
      </c>
      <c r="AG69" s="16">
        <v>15.71</v>
      </c>
      <c r="AH69" s="16">
        <v>16.260000000000002</v>
      </c>
      <c r="AI69" s="16">
        <v>15.71</v>
      </c>
      <c r="AJ69" s="16">
        <v>15.96</v>
      </c>
      <c r="AK69" t="s">
        <v>46</v>
      </c>
      <c r="AL69" s="16">
        <v>16.100000000000001</v>
      </c>
      <c r="AM69" s="16">
        <v>16.100000000000001</v>
      </c>
      <c r="AN69" s="16">
        <v>16.100000000000001</v>
      </c>
      <c r="AO69" s="16">
        <v>16.100000000000001</v>
      </c>
      <c r="AP69" t="s">
        <v>45</v>
      </c>
      <c r="AQ69" s="16">
        <v>16.149999999999999</v>
      </c>
      <c r="AR69" s="16">
        <v>16.36</v>
      </c>
      <c r="AS69" s="16">
        <v>16.149999999999999</v>
      </c>
      <c r="AT69" s="16">
        <v>16.36</v>
      </c>
      <c r="AU69" t="s">
        <v>44</v>
      </c>
      <c r="AV69" s="16">
        <v>16.2</v>
      </c>
      <c r="AW69" s="16">
        <v>16.399999999999999</v>
      </c>
      <c r="AX69" s="16">
        <v>16.2</v>
      </c>
      <c r="AY69" s="16">
        <v>16.39</v>
      </c>
      <c r="AZ69" t="s">
        <v>43</v>
      </c>
      <c r="BA69" s="16">
        <v>16.100000000000001</v>
      </c>
      <c r="BB69" s="16">
        <v>16.27</v>
      </c>
      <c r="BC69" s="16">
        <v>16.100000000000001</v>
      </c>
      <c r="BD69" s="16">
        <v>16.27</v>
      </c>
      <c r="BE69" t="s">
        <v>42</v>
      </c>
      <c r="BF69" s="16">
        <v>16</v>
      </c>
      <c r="BG69" s="16">
        <v>16</v>
      </c>
      <c r="BH69" s="16">
        <v>16</v>
      </c>
      <c r="BI69" s="16">
        <v>16</v>
      </c>
      <c r="BJ69" t="s">
        <v>41</v>
      </c>
      <c r="BK69" s="16">
        <v>16</v>
      </c>
      <c r="BL69" s="16">
        <v>16.100000000000001</v>
      </c>
      <c r="BM69" s="16">
        <v>16</v>
      </c>
      <c r="BN69" s="16">
        <v>16.100000000000001</v>
      </c>
    </row>
    <row r="70" spans="1:66" x14ac:dyDescent="0.25">
      <c r="A70" s="17">
        <v>43934</v>
      </c>
      <c r="B70" t="s">
        <v>86</v>
      </c>
      <c r="C70" s="16">
        <v>13.36</v>
      </c>
      <c r="D70" s="16">
        <v>13.59</v>
      </c>
      <c r="E70" s="16">
        <v>13.32</v>
      </c>
      <c r="F70" s="16">
        <v>13.47</v>
      </c>
      <c r="G70" t="s">
        <v>52</v>
      </c>
      <c r="H70" s="16">
        <v>15.31</v>
      </c>
      <c r="I70" s="16">
        <v>15.44</v>
      </c>
      <c r="J70" s="16">
        <v>15.05</v>
      </c>
      <c r="K70" s="16">
        <v>15.39</v>
      </c>
      <c r="L70" t="s">
        <v>51</v>
      </c>
      <c r="M70" s="16">
        <v>15.25</v>
      </c>
      <c r="N70" s="16">
        <v>15.39</v>
      </c>
      <c r="O70" s="16">
        <v>15.03</v>
      </c>
      <c r="P70" s="16">
        <v>15.37</v>
      </c>
      <c r="Q70" t="s">
        <v>50</v>
      </c>
      <c r="R70" s="16">
        <v>15.26</v>
      </c>
      <c r="S70" s="16">
        <v>15.45</v>
      </c>
      <c r="T70" s="16">
        <v>15.19</v>
      </c>
      <c r="U70" s="16">
        <v>15.45</v>
      </c>
      <c r="V70" t="s">
        <v>49</v>
      </c>
      <c r="W70" s="16">
        <v>15.25</v>
      </c>
      <c r="X70" s="16">
        <v>15.51</v>
      </c>
      <c r="Y70" s="16">
        <v>15.24</v>
      </c>
      <c r="Z70" s="16">
        <v>15.45</v>
      </c>
      <c r="AA70" t="s">
        <v>48</v>
      </c>
      <c r="AB70" s="16">
        <v>15.67</v>
      </c>
      <c r="AC70" s="16">
        <v>15.69</v>
      </c>
      <c r="AD70" s="16">
        <v>15.39</v>
      </c>
      <c r="AE70" s="16">
        <v>15.64</v>
      </c>
      <c r="AF70" t="s">
        <v>47</v>
      </c>
      <c r="AG70" s="16">
        <v>15.95</v>
      </c>
      <c r="AH70" s="16">
        <v>15.95</v>
      </c>
      <c r="AI70" s="16">
        <v>15.52</v>
      </c>
      <c r="AJ70" s="16">
        <v>15.88</v>
      </c>
      <c r="AK70" t="s">
        <v>46</v>
      </c>
      <c r="AL70" s="16">
        <v>16.100000000000001</v>
      </c>
      <c r="AM70" s="16">
        <v>16.100000000000001</v>
      </c>
      <c r="AN70" s="16">
        <v>15.89</v>
      </c>
      <c r="AO70" s="16">
        <v>16.100000000000001</v>
      </c>
      <c r="AP70" t="s">
        <v>45</v>
      </c>
      <c r="AQ70" s="16">
        <v>16.36</v>
      </c>
      <c r="AR70" s="16">
        <v>16.36</v>
      </c>
      <c r="AS70" s="16">
        <v>16.3</v>
      </c>
      <c r="AT70" s="16">
        <v>16.36</v>
      </c>
      <c r="AU70" t="s">
        <v>44</v>
      </c>
      <c r="AV70" s="16">
        <v>16.39</v>
      </c>
      <c r="AW70" s="16">
        <v>16.39</v>
      </c>
      <c r="AX70" s="16">
        <v>16.23</v>
      </c>
      <c r="AY70" s="16">
        <v>16.39</v>
      </c>
      <c r="AZ70" t="s">
        <v>43</v>
      </c>
      <c r="BA70" s="16">
        <v>16.27</v>
      </c>
      <c r="BB70" s="16">
        <v>16.27</v>
      </c>
      <c r="BC70" s="16">
        <v>16.27</v>
      </c>
      <c r="BD70" s="16">
        <v>16.27</v>
      </c>
      <c r="BE70" t="s">
        <v>42</v>
      </c>
      <c r="BF70" s="16">
        <v>16</v>
      </c>
      <c r="BG70" s="16">
        <v>16</v>
      </c>
      <c r="BH70" s="16">
        <v>16</v>
      </c>
      <c r="BI70" s="16">
        <v>16</v>
      </c>
      <c r="BJ70" t="s">
        <v>41</v>
      </c>
      <c r="BK70" s="16">
        <v>16.100000000000001</v>
      </c>
      <c r="BL70" s="16">
        <v>16.100000000000001</v>
      </c>
      <c r="BM70" s="16">
        <v>16.100000000000001</v>
      </c>
      <c r="BN70" s="16">
        <v>16.100000000000001</v>
      </c>
    </row>
    <row r="71" spans="1:66" x14ac:dyDescent="0.25">
      <c r="A71" s="17">
        <v>43941</v>
      </c>
      <c r="B71" t="s">
        <v>86</v>
      </c>
      <c r="C71" s="16">
        <v>13.47</v>
      </c>
      <c r="D71" s="16">
        <v>13.57</v>
      </c>
      <c r="E71" s="16">
        <v>13</v>
      </c>
      <c r="F71" s="16">
        <v>13.11</v>
      </c>
      <c r="G71" t="s">
        <v>52</v>
      </c>
      <c r="H71" s="16">
        <v>15.52</v>
      </c>
      <c r="I71" s="16">
        <v>15.53</v>
      </c>
      <c r="J71" s="16">
        <v>15.16</v>
      </c>
      <c r="K71" s="16">
        <v>15.25</v>
      </c>
      <c r="L71" t="s">
        <v>51</v>
      </c>
      <c r="M71" s="16">
        <v>15.36</v>
      </c>
      <c r="N71" s="16">
        <v>15.41</v>
      </c>
      <c r="O71" s="16">
        <v>15.16</v>
      </c>
      <c r="P71" s="16">
        <v>15.28</v>
      </c>
      <c r="Q71" t="s">
        <v>50</v>
      </c>
      <c r="R71" s="16">
        <v>15.4</v>
      </c>
      <c r="S71" s="16">
        <v>15.47</v>
      </c>
      <c r="T71" s="16">
        <v>15.3</v>
      </c>
      <c r="U71" s="16">
        <v>15.33</v>
      </c>
      <c r="V71" t="s">
        <v>49</v>
      </c>
      <c r="W71" s="16">
        <v>15.45</v>
      </c>
      <c r="X71" s="16">
        <v>15.52</v>
      </c>
      <c r="Y71" s="16">
        <v>15.38</v>
      </c>
      <c r="Z71" s="16">
        <v>15.45</v>
      </c>
      <c r="AA71" t="s">
        <v>48</v>
      </c>
      <c r="AB71" s="16">
        <v>15.64</v>
      </c>
      <c r="AC71" s="16">
        <v>15.65</v>
      </c>
      <c r="AD71" s="16">
        <v>15.59</v>
      </c>
      <c r="AE71" s="16">
        <v>15.61</v>
      </c>
      <c r="AF71" t="s">
        <v>47</v>
      </c>
      <c r="AG71" s="16">
        <v>15.88</v>
      </c>
      <c r="AH71" s="16">
        <v>15.93</v>
      </c>
      <c r="AI71" s="16">
        <v>15.72</v>
      </c>
      <c r="AJ71" s="16">
        <v>15.76</v>
      </c>
      <c r="AK71" t="s">
        <v>46</v>
      </c>
      <c r="AL71" s="16">
        <v>16.100000000000001</v>
      </c>
      <c r="AM71" s="16">
        <v>16.100000000000001</v>
      </c>
      <c r="AN71" s="16">
        <v>16.100000000000001</v>
      </c>
      <c r="AO71" s="16">
        <v>16.100000000000001</v>
      </c>
      <c r="AP71" t="s">
        <v>45</v>
      </c>
      <c r="AQ71" s="16">
        <v>16.36</v>
      </c>
      <c r="AR71" s="16">
        <v>16.36</v>
      </c>
      <c r="AS71" s="16">
        <v>16.36</v>
      </c>
      <c r="AT71" s="16">
        <v>16.36</v>
      </c>
      <c r="AU71" t="s">
        <v>44</v>
      </c>
      <c r="AV71" s="16">
        <v>16.39</v>
      </c>
      <c r="AW71" s="16">
        <v>16.39</v>
      </c>
      <c r="AX71" s="16">
        <v>16.39</v>
      </c>
      <c r="AY71" s="16">
        <v>16.39</v>
      </c>
      <c r="AZ71" t="s">
        <v>43</v>
      </c>
      <c r="BA71" s="16">
        <v>16.27</v>
      </c>
      <c r="BB71" s="16">
        <v>16.27</v>
      </c>
      <c r="BC71" s="16">
        <v>16.27</v>
      </c>
      <c r="BD71" s="16">
        <v>16.27</v>
      </c>
      <c r="BE71" t="s">
        <v>42</v>
      </c>
      <c r="BF71" s="16">
        <v>16</v>
      </c>
      <c r="BG71" s="16">
        <v>16</v>
      </c>
      <c r="BH71" s="16">
        <v>16</v>
      </c>
      <c r="BI71" s="16">
        <v>16</v>
      </c>
      <c r="BJ71" t="s">
        <v>41</v>
      </c>
      <c r="BK71" s="16">
        <v>16.100000000000001</v>
      </c>
      <c r="BL71" s="16">
        <v>16.100000000000001</v>
      </c>
      <c r="BM71" s="16">
        <v>16.100000000000001</v>
      </c>
      <c r="BN71" s="16">
        <v>16.100000000000001</v>
      </c>
    </row>
    <row r="72" spans="1:66" x14ac:dyDescent="0.25">
      <c r="A72" s="17">
        <v>43948</v>
      </c>
      <c r="B72" t="s">
        <v>86</v>
      </c>
      <c r="C72" s="16">
        <v>13.11</v>
      </c>
      <c r="D72" s="16">
        <v>13.28</v>
      </c>
      <c r="E72" s="16">
        <v>13.11</v>
      </c>
      <c r="F72" s="16">
        <v>13.27</v>
      </c>
      <c r="G72" t="s">
        <v>52</v>
      </c>
      <c r="H72" s="16">
        <v>15.29</v>
      </c>
      <c r="I72" s="16">
        <v>15.56</v>
      </c>
      <c r="J72" s="16">
        <v>15.25</v>
      </c>
      <c r="K72" s="16">
        <v>15.55</v>
      </c>
      <c r="L72" t="s">
        <v>51</v>
      </c>
      <c r="M72" s="16">
        <v>15.3</v>
      </c>
      <c r="N72" s="16">
        <v>15.59</v>
      </c>
      <c r="O72" s="16">
        <v>15.28</v>
      </c>
      <c r="P72" s="16">
        <v>15.59</v>
      </c>
      <c r="Q72" t="s">
        <v>50</v>
      </c>
      <c r="R72" s="16">
        <v>15.33</v>
      </c>
      <c r="S72" s="16">
        <v>15.64</v>
      </c>
      <c r="T72" s="16">
        <v>15.33</v>
      </c>
      <c r="U72" s="16">
        <v>15.61</v>
      </c>
      <c r="V72" t="s">
        <v>49</v>
      </c>
      <c r="W72" s="16">
        <v>15.45</v>
      </c>
      <c r="X72" s="16">
        <v>15.56</v>
      </c>
      <c r="Y72" s="16">
        <v>15.45</v>
      </c>
      <c r="Z72" s="16">
        <v>15.56</v>
      </c>
      <c r="AA72" t="s">
        <v>48</v>
      </c>
      <c r="AB72" s="16">
        <v>15.61</v>
      </c>
      <c r="AC72" s="16">
        <v>15.75</v>
      </c>
      <c r="AD72" s="16">
        <v>15.61</v>
      </c>
      <c r="AE72" s="16">
        <v>15.75</v>
      </c>
      <c r="AF72" t="s">
        <v>47</v>
      </c>
      <c r="AG72" s="16">
        <v>15.76</v>
      </c>
      <c r="AH72" s="16">
        <v>15.8</v>
      </c>
      <c r="AI72" s="16">
        <v>15.76</v>
      </c>
      <c r="AJ72" s="16">
        <v>15.76</v>
      </c>
      <c r="AK72" t="s">
        <v>46</v>
      </c>
      <c r="AL72" s="16">
        <v>16.100000000000001</v>
      </c>
      <c r="AM72" s="16">
        <v>16.100000000000001</v>
      </c>
      <c r="AN72" s="16">
        <v>16.100000000000001</v>
      </c>
      <c r="AO72" s="16">
        <v>16.100000000000001</v>
      </c>
      <c r="AP72" t="s">
        <v>45</v>
      </c>
      <c r="AQ72" s="16">
        <v>16.36</v>
      </c>
      <c r="AR72" s="16">
        <v>16.36</v>
      </c>
      <c r="AS72" s="16">
        <v>16.36</v>
      </c>
      <c r="AT72" s="16">
        <v>16.36</v>
      </c>
      <c r="AU72" t="s">
        <v>44</v>
      </c>
      <c r="AV72" s="16">
        <v>16.39</v>
      </c>
      <c r="AW72" s="16">
        <v>16.39</v>
      </c>
      <c r="AX72" s="16">
        <v>16.39</v>
      </c>
      <c r="AY72" s="16">
        <v>16.39</v>
      </c>
      <c r="AZ72" t="s">
        <v>43</v>
      </c>
      <c r="BA72" s="16">
        <v>16.27</v>
      </c>
      <c r="BB72" s="16">
        <v>16.27</v>
      </c>
      <c r="BC72" s="16">
        <v>16.27</v>
      </c>
      <c r="BD72" s="16">
        <v>16.27</v>
      </c>
      <c r="BE72" t="s">
        <v>42</v>
      </c>
      <c r="BF72" s="16">
        <v>16</v>
      </c>
      <c r="BG72" s="16">
        <v>16</v>
      </c>
      <c r="BH72" s="16">
        <v>16</v>
      </c>
      <c r="BI72" s="16">
        <v>16</v>
      </c>
      <c r="BJ72" t="s">
        <v>41</v>
      </c>
      <c r="BK72" s="16">
        <v>16.100000000000001</v>
      </c>
      <c r="BL72" s="16">
        <v>16.100000000000001</v>
      </c>
      <c r="BM72" s="16">
        <v>16.100000000000001</v>
      </c>
      <c r="BN72" s="16">
        <v>16.100000000000001</v>
      </c>
    </row>
    <row r="73" spans="1:66" x14ac:dyDescent="0.25">
      <c r="A73" s="17">
        <v>43955</v>
      </c>
      <c r="B73" t="s">
        <v>86</v>
      </c>
      <c r="C73" s="16">
        <v>13.5</v>
      </c>
      <c r="D73" s="16">
        <v>13.96</v>
      </c>
      <c r="E73" s="16">
        <v>13.28</v>
      </c>
      <c r="F73" s="16">
        <v>13.61</v>
      </c>
      <c r="G73" t="s">
        <v>52</v>
      </c>
      <c r="H73" s="16">
        <v>15.55</v>
      </c>
      <c r="I73" s="16">
        <v>15.9</v>
      </c>
      <c r="J73" s="16">
        <v>15.4</v>
      </c>
      <c r="K73" s="16">
        <v>15.43</v>
      </c>
      <c r="L73" t="s">
        <v>51</v>
      </c>
      <c r="M73" s="16">
        <v>15.6</v>
      </c>
      <c r="N73" s="16">
        <v>15.82</v>
      </c>
      <c r="O73" s="16">
        <v>15.53</v>
      </c>
      <c r="P73" s="16">
        <v>15.6</v>
      </c>
      <c r="Q73" t="s">
        <v>50</v>
      </c>
      <c r="R73" s="16">
        <v>15.67</v>
      </c>
      <c r="S73" s="16">
        <v>15.8</v>
      </c>
      <c r="T73" s="16">
        <v>15.67</v>
      </c>
      <c r="U73" s="16">
        <v>15.7</v>
      </c>
      <c r="V73" t="s">
        <v>49</v>
      </c>
      <c r="W73" s="16">
        <v>15.56</v>
      </c>
      <c r="X73" s="16">
        <v>15.75</v>
      </c>
      <c r="Y73" s="16">
        <v>15.56</v>
      </c>
      <c r="Z73" s="16">
        <v>15.69</v>
      </c>
      <c r="AA73" t="s">
        <v>48</v>
      </c>
      <c r="AB73" s="16">
        <v>15.67</v>
      </c>
      <c r="AC73" s="16">
        <v>15.81</v>
      </c>
      <c r="AD73" s="16">
        <v>15.65</v>
      </c>
      <c r="AE73" s="16">
        <v>15.73</v>
      </c>
      <c r="AF73" t="s">
        <v>47</v>
      </c>
      <c r="AG73" s="16">
        <v>15.75</v>
      </c>
      <c r="AH73" s="16">
        <v>15.98</v>
      </c>
      <c r="AI73" s="16">
        <v>15.75</v>
      </c>
      <c r="AJ73" s="16">
        <v>15.91</v>
      </c>
      <c r="AK73" t="s">
        <v>46</v>
      </c>
      <c r="AL73" s="16">
        <v>16.100000000000001</v>
      </c>
      <c r="AM73" s="16">
        <v>16.100000000000001</v>
      </c>
      <c r="AN73" s="16">
        <v>16.100000000000001</v>
      </c>
      <c r="AO73" s="16">
        <v>16.100000000000001</v>
      </c>
      <c r="AP73" t="s">
        <v>45</v>
      </c>
      <c r="AQ73" s="16">
        <v>16.36</v>
      </c>
      <c r="AR73" s="16">
        <v>16.36</v>
      </c>
      <c r="AS73" s="16">
        <v>16.36</v>
      </c>
      <c r="AT73" s="16">
        <v>16.36</v>
      </c>
      <c r="AU73" t="s">
        <v>44</v>
      </c>
      <c r="AV73" s="16">
        <v>16.39</v>
      </c>
      <c r="AW73" s="16">
        <v>16.39</v>
      </c>
      <c r="AX73" s="16">
        <v>16.39</v>
      </c>
      <c r="AY73" s="16">
        <v>16.39</v>
      </c>
      <c r="AZ73" t="s">
        <v>43</v>
      </c>
      <c r="BA73" s="16">
        <v>16.27</v>
      </c>
      <c r="BB73" s="16">
        <v>16.27</v>
      </c>
      <c r="BC73" s="16">
        <v>16.27</v>
      </c>
      <c r="BD73" s="16">
        <v>16.27</v>
      </c>
      <c r="BE73" t="s">
        <v>42</v>
      </c>
      <c r="BF73" s="16">
        <v>16</v>
      </c>
      <c r="BG73" s="16">
        <v>16</v>
      </c>
      <c r="BH73" s="16">
        <v>16</v>
      </c>
      <c r="BI73" s="16">
        <v>16</v>
      </c>
      <c r="BJ73" t="s">
        <v>41</v>
      </c>
      <c r="BK73" s="16">
        <v>16.100000000000001</v>
      </c>
      <c r="BL73" s="16">
        <v>16.100000000000001</v>
      </c>
      <c r="BM73" s="16">
        <v>16.100000000000001</v>
      </c>
      <c r="BN73" s="16">
        <v>16.100000000000001</v>
      </c>
    </row>
    <row r="74" spans="1:66" x14ac:dyDescent="0.25">
      <c r="A74" s="17">
        <v>43962</v>
      </c>
      <c r="B74" t="s">
        <v>86</v>
      </c>
      <c r="C74" s="16">
        <v>14.21</v>
      </c>
      <c r="D74" s="16">
        <v>15.42</v>
      </c>
      <c r="E74" s="16">
        <v>14.21</v>
      </c>
      <c r="F74" s="16">
        <v>14.89</v>
      </c>
      <c r="G74" t="s">
        <v>52</v>
      </c>
      <c r="H74" s="16">
        <v>15.66</v>
      </c>
      <c r="I74" s="16">
        <v>16.25</v>
      </c>
      <c r="J74" s="16">
        <v>15.55</v>
      </c>
      <c r="K74" s="16">
        <v>15.76</v>
      </c>
      <c r="L74" t="s">
        <v>51</v>
      </c>
      <c r="M74" s="16">
        <v>15.67</v>
      </c>
      <c r="N74" s="16">
        <v>16.13</v>
      </c>
      <c r="O74" s="16">
        <v>15.67</v>
      </c>
      <c r="P74" s="16">
        <v>15.95</v>
      </c>
      <c r="Q74" t="s">
        <v>50</v>
      </c>
      <c r="R74" s="16">
        <v>15.7</v>
      </c>
      <c r="S74" s="16">
        <v>16.14</v>
      </c>
      <c r="T74" s="16">
        <v>15.7</v>
      </c>
      <c r="U74" s="16">
        <v>16.04</v>
      </c>
      <c r="V74" t="s">
        <v>49</v>
      </c>
      <c r="W74" s="16">
        <v>15.74</v>
      </c>
      <c r="X74" s="16">
        <v>16.25</v>
      </c>
      <c r="Y74" s="16">
        <v>15.74</v>
      </c>
      <c r="Z74" s="16">
        <v>16.14</v>
      </c>
      <c r="AA74" t="s">
        <v>48</v>
      </c>
      <c r="AB74" s="16">
        <v>15.86</v>
      </c>
      <c r="AC74" s="16">
        <v>16.350000000000001</v>
      </c>
      <c r="AD74" s="16">
        <v>15.85</v>
      </c>
      <c r="AE74" s="16">
        <v>16.25</v>
      </c>
      <c r="AF74" t="s">
        <v>47</v>
      </c>
      <c r="AG74" s="16">
        <v>16</v>
      </c>
      <c r="AH74" s="16">
        <v>16.46</v>
      </c>
      <c r="AI74" s="16">
        <v>16</v>
      </c>
      <c r="AJ74" s="16">
        <v>16.440000000000001</v>
      </c>
      <c r="AK74" t="s">
        <v>46</v>
      </c>
      <c r="AL74" s="16">
        <v>16.100000000000001</v>
      </c>
      <c r="AM74" s="16">
        <v>16.43</v>
      </c>
      <c r="AN74" s="16">
        <v>16.100000000000001</v>
      </c>
      <c r="AO74" s="16">
        <v>16.43</v>
      </c>
      <c r="AP74" t="s">
        <v>45</v>
      </c>
      <c r="AQ74" s="16">
        <v>16.36</v>
      </c>
      <c r="AR74" s="16">
        <v>16.5</v>
      </c>
      <c r="AS74" s="16">
        <v>16.36</v>
      </c>
      <c r="AT74" s="16">
        <v>16.5</v>
      </c>
      <c r="AU74" t="s">
        <v>44</v>
      </c>
      <c r="AV74" s="16">
        <v>16.39</v>
      </c>
      <c r="AW74" s="16">
        <v>16.5</v>
      </c>
      <c r="AX74" s="16">
        <v>16.39</v>
      </c>
      <c r="AY74" s="16">
        <v>16.5</v>
      </c>
      <c r="AZ74" t="s">
        <v>43</v>
      </c>
      <c r="BA74" s="16">
        <v>16.27</v>
      </c>
      <c r="BB74" s="16">
        <v>16.45</v>
      </c>
      <c r="BC74" s="16">
        <v>16.27</v>
      </c>
      <c r="BD74" s="16">
        <v>16.45</v>
      </c>
      <c r="BE74" t="s">
        <v>42</v>
      </c>
      <c r="BF74" s="16">
        <v>16.149999999999999</v>
      </c>
      <c r="BG74" s="16">
        <v>16.3</v>
      </c>
      <c r="BH74" s="16">
        <v>16.149999999999999</v>
      </c>
      <c r="BI74" s="16">
        <v>16.3</v>
      </c>
      <c r="BJ74" t="s">
        <v>41</v>
      </c>
      <c r="BK74" s="16">
        <v>16.100000000000001</v>
      </c>
      <c r="BL74" s="16">
        <v>16.100000000000001</v>
      </c>
      <c r="BM74" s="16">
        <v>16.100000000000001</v>
      </c>
      <c r="BN74" s="16">
        <v>16.100000000000001</v>
      </c>
    </row>
    <row r="75" spans="1:66" x14ac:dyDescent="0.25">
      <c r="A75" s="17">
        <v>43969</v>
      </c>
      <c r="B75" t="s">
        <v>86</v>
      </c>
      <c r="C75" s="16">
        <v>14.76</v>
      </c>
      <c r="D75" s="16">
        <v>15.4</v>
      </c>
      <c r="E75" s="16">
        <v>14.76</v>
      </c>
      <c r="F75" s="16">
        <v>15.27</v>
      </c>
      <c r="G75" t="s">
        <v>52</v>
      </c>
      <c r="H75" s="16">
        <v>15.64</v>
      </c>
      <c r="I75" s="16">
        <v>15.92</v>
      </c>
      <c r="J75" s="16">
        <v>15.6</v>
      </c>
      <c r="K75" s="16">
        <v>15.9</v>
      </c>
      <c r="L75" t="s">
        <v>51</v>
      </c>
      <c r="M75" s="16">
        <v>15.9</v>
      </c>
      <c r="N75" s="16">
        <v>15.98</v>
      </c>
      <c r="O75" s="16">
        <v>15.78</v>
      </c>
      <c r="P75" s="16">
        <v>15.89</v>
      </c>
      <c r="Q75" t="s">
        <v>50</v>
      </c>
      <c r="R75" s="16">
        <v>15.99</v>
      </c>
      <c r="S75" s="16">
        <v>16.14</v>
      </c>
      <c r="T75" s="16">
        <v>15.94</v>
      </c>
      <c r="U75" s="16">
        <v>16.03</v>
      </c>
      <c r="V75" t="s">
        <v>49</v>
      </c>
      <c r="W75" s="16">
        <v>16.02</v>
      </c>
      <c r="X75" s="16">
        <v>16.100000000000001</v>
      </c>
      <c r="Y75" s="16">
        <v>16.010000000000002</v>
      </c>
      <c r="Z75" s="16">
        <v>16.010000000000002</v>
      </c>
      <c r="AA75" t="s">
        <v>48</v>
      </c>
      <c r="AB75" s="16">
        <v>16.16</v>
      </c>
      <c r="AC75" s="16">
        <v>16.22</v>
      </c>
      <c r="AD75" s="16">
        <v>16.13</v>
      </c>
      <c r="AE75" s="16">
        <v>16.14</v>
      </c>
      <c r="AF75" t="s">
        <v>47</v>
      </c>
      <c r="AG75" s="16">
        <v>16.27</v>
      </c>
      <c r="AH75" s="16">
        <v>16.32</v>
      </c>
      <c r="AI75" s="16">
        <v>16.21</v>
      </c>
      <c r="AJ75" s="16">
        <v>16.3</v>
      </c>
      <c r="AK75" t="s">
        <v>46</v>
      </c>
      <c r="AL75" s="16">
        <v>16.43</v>
      </c>
      <c r="AM75" s="16">
        <v>16.43</v>
      </c>
      <c r="AN75" s="16">
        <v>16.399999999999999</v>
      </c>
      <c r="AO75" s="16">
        <v>16.43</v>
      </c>
      <c r="AP75" t="s">
        <v>45</v>
      </c>
      <c r="AQ75" s="16">
        <v>16.5</v>
      </c>
      <c r="AR75" s="16">
        <v>16.5</v>
      </c>
      <c r="AS75" s="16">
        <v>16.399999999999999</v>
      </c>
      <c r="AT75" s="16">
        <v>16.5</v>
      </c>
      <c r="AU75" t="s">
        <v>44</v>
      </c>
      <c r="AV75" s="16">
        <v>16.5</v>
      </c>
      <c r="AW75" s="16">
        <v>16.5</v>
      </c>
      <c r="AX75" s="16">
        <v>16.399999999999999</v>
      </c>
      <c r="AY75" s="16">
        <v>16.5</v>
      </c>
      <c r="AZ75" t="s">
        <v>43</v>
      </c>
      <c r="BA75" s="16">
        <v>16.45</v>
      </c>
      <c r="BB75" s="16">
        <v>16.45</v>
      </c>
      <c r="BC75" s="16">
        <v>16.45</v>
      </c>
      <c r="BD75" s="16">
        <v>16.45</v>
      </c>
      <c r="BE75" t="s">
        <v>42</v>
      </c>
      <c r="BF75" s="16">
        <v>16.3</v>
      </c>
      <c r="BG75" s="16">
        <v>16.3</v>
      </c>
      <c r="BH75" s="16">
        <v>16.3</v>
      </c>
      <c r="BI75" s="16">
        <v>16.3</v>
      </c>
      <c r="BJ75" t="s">
        <v>41</v>
      </c>
      <c r="BK75" s="16">
        <v>16.100000000000001</v>
      </c>
      <c r="BL75" s="16">
        <v>16.100000000000001</v>
      </c>
      <c r="BM75" s="16">
        <v>16.100000000000001</v>
      </c>
      <c r="BN75" s="16">
        <v>16.100000000000001</v>
      </c>
    </row>
    <row r="76" spans="1:66" x14ac:dyDescent="0.25">
      <c r="A76" s="17">
        <v>43976</v>
      </c>
      <c r="B76" t="s">
        <v>86</v>
      </c>
      <c r="C76" s="16">
        <v>15.61</v>
      </c>
      <c r="D76" s="16">
        <v>15.77</v>
      </c>
      <c r="E76" s="16">
        <v>15.27</v>
      </c>
      <c r="F76" s="16">
        <v>15.77</v>
      </c>
      <c r="G76" t="s">
        <v>52</v>
      </c>
      <c r="H76" s="16">
        <v>15.9</v>
      </c>
      <c r="I76" s="16">
        <v>16.100000000000001</v>
      </c>
      <c r="J76" s="16">
        <v>15.83</v>
      </c>
      <c r="K76" s="16">
        <v>16.09</v>
      </c>
      <c r="L76" t="s">
        <v>51</v>
      </c>
      <c r="M76" s="16">
        <v>15.89</v>
      </c>
      <c r="N76" s="16">
        <v>16.07</v>
      </c>
      <c r="O76" s="16">
        <v>15.89</v>
      </c>
      <c r="P76" s="16">
        <v>16.07</v>
      </c>
      <c r="Q76" t="s">
        <v>50</v>
      </c>
      <c r="R76" s="16">
        <v>16.03</v>
      </c>
      <c r="S76" s="16">
        <v>16.100000000000001</v>
      </c>
      <c r="T76" s="16">
        <v>16</v>
      </c>
      <c r="U76" s="16">
        <v>16.09</v>
      </c>
      <c r="V76" t="s">
        <v>49</v>
      </c>
      <c r="W76" s="16">
        <v>16.010000000000002</v>
      </c>
      <c r="X76" s="16">
        <v>16.010000000000002</v>
      </c>
      <c r="Y76" s="16">
        <v>16.010000000000002</v>
      </c>
      <c r="Z76" s="16">
        <v>16.010000000000002</v>
      </c>
      <c r="AA76" t="s">
        <v>48</v>
      </c>
      <c r="AB76" s="16">
        <v>16.14</v>
      </c>
      <c r="AC76" s="16">
        <v>16.14</v>
      </c>
      <c r="AD76" s="16">
        <v>16.14</v>
      </c>
      <c r="AE76" s="16">
        <v>16.14</v>
      </c>
      <c r="AF76" t="s">
        <v>47</v>
      </c>
      <c r="AG76" s="16">
        <v>16.3</v>
      </c>
      <c r="AH76" s="16">
        <v>16.309999999999999</v>
      </c>
      <c r="AI76" s="16">
        <v>16.3</v>
      </c>
      <c r="AJ76" s="16">
        <v>16.3</v>
      </c>
      <c r="AK76" t="s">
        <v>46</v>
      </c>
      <c r="AL76" s="16">
        <v>16.43</v>
      </c>
      <c r="AM76" s="16">
        <v>16.43</v>
      </c>
      <c r="AN76" s="16">
        <v>16.43</v>
      </c>
      <c r="AO76" s="16">
        <v>16.43</v>
      </c>
      <c r="AP76" t="s">
        <v>45</v>
      </c>
      <c r="AQ76" s="16">
        <v>16.5</v>
      </c>
      <c r="AR76" s="16">
        <v>16.5</v>
      </c>
      <c r="AS76" s="16">
        <v>16.5</v>
      </c>
      <c r="AT76" s="16">
        <v>16.5</v>
      </c>
      <c r="AU76" t="s">
        <v>44</v>
      </c>
      <c r="AV76" s="16">
        <v>16.5</v>
      </c>
      <c r="AW76" s="16">
        <v>16.5</v>
      </c>
      <c r="AX76" s="16">
        <v>16.5</v>
      </c>
      <c r="AY76" s="16">
        <v>16.5</v>
      </c>
      <c r="AZ76" t="s">
        <v>43</v>
      </c>
      <c r="BA76" s="16">
        <v>16.45</v>
      </c>
      <c r="BB76" s="16">
        <v>16.45</v>
      </c>
      <c r="BC76" s="16">
        <v>16.45</v>
      </c>
      <c r="BD76" s="16">
        <v>16.45</v>
      </c>
      <c r="BE76" t="s">
        <v>42</v>
      </c>
      <c r="BF76" s="16">
        <v>16.3</v>
      </c>
      <c r="BG76" s="16">
        <v>16.3</v>
      </c>
      <c r="BH76" s="16">
        <v>16.3</v>
      </c>
      <c r="BI76" s="16">
        <v>16.3</v>
      </c>
      <c r="BJ76" t="s">
        <v>41</v>
      </c>
      <c r="BK76" s="16">
        <v>16.100000000000001</v>
      </c>
      <c r="BL76" s="16">
        <v>16.100000000000001</v>
      </c>
      <c r="BM76" s="16">
        <v>16.100000000000001</v>
      </c>
      <c r="BN76" s="16">
        <v>16.100000000000001</v>
      </c>
    </row>
    <row r="77" spans="1:66" x14ac:dyDescent="0.25">
      <c r="A77" s="17">
        <v>43983</v>
      </c>
      <c r="B77" t="s">
        <v>86</v>
      </c>
      <c r="C77" s="16">
        <v>15.77</v>
      </c>
      <c r="D77" s="16">
        <v>16.16</v>
      </c>
      <c r="E77" s="16">
        <v>15.77</v>
      </c>
      <c r="F77" s="16">
        <v>15.89</v>
      </c>
      <c r="G77" t="s">
        <v>52</v>
      </c>
      <c r="H77" s="16">
        <v>16.09</v>
      </c>
      <c r="I77" s="16">
        <v>16.239999999999998</v>
      </c>
      <c r="J77" s="16">
        <v>16.03</v>
      </c>
      <c r="K77" s="16">
        <v>16.09</v>
      </c>
      <c r="L77" t="s">
        <v>51</v>
      </c>
      <c r="M77" s="16">
        <v>16.07</v>
      </c>
      <c r="N77" s="16">
        <v>16.2</v>
      </c>
      <c r="O77" s="16">
        <v>16.05</v>
      </c>
      <c r="P77" s="16">
        <v>16.190000000000001</v>
      </c>
      <c r="Q77" t="s">
        <v>50</v>
      </c>
      <c r="R77" s="16">
        <v>16.059999999999999</v>
      </c>
      <c r="S77" s="16">
        <v>16.25</v>
      </c>
      <c r="T77" s="16">
        <v>16.059999999999999</v>
      </c>
      <c r="U77" s="16">
        <v>16.23</v>
      </c>
      <c r="V77" t="s">
        <v>49</v>
      </c>
      <c r="W77" s="16">
        <v>16.09</v>
      </c>
      <c r="X77" s="16">
        <v>16.28</v>
      </c>
      <c r="Y77" s="16">
        <v>16.09</v>
      </c>
      <c r="Z77" s="16">
        <v>16.28</v>
      </c>
      <c r="AA77" t="s">
        <v>48</v>
      </c>
      <c r="AB77" s="16">
        <v>16.14</v>
      </c>
      <c r="AC77" s="16">
        <v>16.37</v>
      </c>
      <c r="AD77" s="16">
        <v>16.14</v>
      </c>
      <c r="AE77" s="16">
        <v>16.32</v>
      </c>
      <c r="AF77" t="s">
        <v>47</v>
      </c>
      <c r="AG77" s="16">
        <v>16.3</v>
      </c>
      <c r="AH77" s="16">
        <v>16.45</v>
      </c>
      <c r="AI77" s="16">
        <v>16.3</v>
      </c>
      <c r="AJ77" s="16">
        <v>16.41</v>
      </c>
      <c r="AK77" t="s">
        <v>46</v>
      </c>
      <c r="AL77" s="16">
        <v>16.43</v>
      </c>
      <c r="AM77" s="16">
        <v>16.47</v>
      </c>
      <c r="AN77" s="16">
        <v>16.43</v>
      </c>
      <c r="AO77" s="16">
        <v>16.46</v>
      </c>
      <c r="AP77" t="s">
        <v>45</v>
      </c>
      <c r="AQ77" s="16">
        <v>16.5</v>
      </c>
      <c r="AR77" s="16">
        <v>16.55</v>
      </c>
      <c r="AS77" s="16">
        <v>16.5</v>
      </c>
      <c r="AT77" s="16">
        <v>16.55</v>
      </c>
      <c r="AU77" t="s">
        <v>44</v>
      </c>
      <c r="AV77" s="16">
        <v>16.5</v>
      </c>
      <c r="AW77" s="16">
        <v>16.55</v>
      </c>
      <c r="AX77" s="16">
        <v>16.5</v>
      </c>
      <c r="AY77" s="16">
        <v>16.55</v>
      </c>
      <c r="AZ77" t="s">
        <v>43</v>
      </c>
      <c r="BA77" s="16">
        <v>16.45</v>
      </c>
      <c r="BB77" s="16">
        <v>16.5</v>
      </c>
      <c r="BC77" s="16">
        <v>16.45</v>
      </c>
      <c r="BD77" s="16">
        <v>16.45</v>
      </c>
      <c r="BE77" t="s">
        <v>42</v>
      </c>
      <c r="BF77" s="16">
        <v>16.3</v>
      </c>
      <c r="BG77" s="16">
        <v>16.3</v>
      </c>
      <c r="BH77" s="16">
        <v>16.3</v>
      </c>
      <c r="BI77" s="16">
        <v>16.3</v>
      </c>
      <c r="BJ77" t="s">
        <v>41</v>
      </c>
      <c r="BK77" s="16">
        <v>16.100000000000001</v>
      </c>
      <c r="BL77" s="16">
        <v>16.100000000000001</v>
      </c>
      <c r="BM77" s="16">
        <v>16.100000000000001</v>
      </c>
      <c r="BN77" s="16">
        <v>16.100000000000001</v>
      </c>
    </row>
    <row r="78" spans="1:66" x14ac:dyDescent="0.25">
      <c r="A78" s="17">
        <v>43990</v>
      </c>
      <c r="B78" t="s">
        <v>86</v>
      </c>
      <c r="C78" s="16">
        <v>15.89</v>
      </c>
      <c r="D78" s="16">
        <v>16.41</v>
      </c>
      <c r="E78" s="16">
        <v>15.65</v>
      </c>
      <c r="F78" s="16">
        <v>16.309999999999999</v>
      </c>
      <c r="G78" t="s">
        <v>52</v>
      </c>
      <c r="H78" s="16">
        <v>16.09</v>
      </c>
      <c r="I78" s="16">
        <v>16.25</v>
      </c>
      <c r="J78" s="16">
        <v>15.89</v>
      </c>
      <c r="K78" s="16">
        <v>15.89</v>
      </c>
      <c r="L78" t="s">
        <v>51</v>
      </c>
      <c r="M78" s="16">
        <v>16.190000000000001</v>
      </c>
      <c r="N78" s="16">
        <v>16.25</v>
      </c>
      <c r="O78" s="16">
        <v>15.99</v>
      </c>
      <c r="P78" s="16">
        <v>15.99</v>
      </c>
      <c r="Q78" t="s">
        <v>50</v>
      </c>
      <c r="R78" s="16">
        <v>16.22</v>
      </c>
      <c r="S78" s="16">
        <v>16.25</v>
      </c>
      <c r="T78" s="16">
        <v>16.059999999999999</v>
      </c>
      <c r="U78" s="16">
        <v>16.059999999999999</v>
      </c>
      <c r="V78" t="s">
        <v>49</v>
      </c>
      <c r="W78" s="16">
        <v>16.28</v>
      </c>
      <c r="X78" s="16">
        <v>16.28</v>
      </c>
      <c r="Y78" s="16">
        <v>16.100000000000001</v>
      </c>
      <c r="Z78" s="16">
        <v>16.100000000000001</v>
      </c>
      <c r="AA78" t="s">
        <v>48</v>
      </c>
      <c r="AB78" s="16">
        <v>16.32</v>
      </c>
      <c r="AC78" s="16">
        <v>16.32</v>
      </c>
      <c r="AD78" s="16">
        <v>16.18</v>
      </c>
      <c r="AE78" s="16">
        <v>16.18</v>
      </c>
      <c r="AF78" t="s">
        <v>47</v>
      </c>
      <c r="AG78" s="16">
        <v>16.41</v>
      </c>
      <c r="AH78" s="16">
        <v>16.41</v>
      </c>
      <c r="AI78" s="16">
        <v>16.190000000000001</v>
      </c>
      <c r="AJ78" s="16">
        <v>16.190000000000001</v>
      </c>
      <c r="AK78" t="s">
        <v>46</v>
      </c>
      <c r="AL78" s="16">
        <v>16.46</v>
      </c>
      <c r="AM78" s="16">
        <v>16.66</v>
      </c>
      <c r="AN78" s="16">
        <v>16.46</v>
      </c>
      <c r="AO78" s="16">
        <v>16.46</v>
      </c>
      <c r="AP78" t="s">
        <v>45</v>
      </c>
      <c r="AQ78" s="16">
        <v>16.55</v>
      </c>
      <c r="AR78" s="16">
        <v>16.55</v>
      </c>
      <c r="AS78" s="16">
        <v>16.55</v>
      </c>
      <c r="AT78" s="16">
        <v>16.55</v>
      </c>
      <c r="AU78" t="s">
        <v>44</v>
      </c>
      <c r="AV78" s="16">
        <v>16.55</v>
      </c>
      <c r="AW78" s="16">
        <v>16.55</v>
      </c>
      <c r="AX78" s="16">
        <v>16.55</v>
      </c>
      <c r="AY78" s="16">
        <v>16.55</v>
      </c>
      <c r="AZ78" t="s">
        <v>43</v>
      </c>
      <c r="BA78" s="16">
        <v>16.45</v>
      </c>
      <c r="BB78" s="16">
        <v>16.45</v>
      </c>
      <c r="BC78" s="16">
        <v>16.45</v>
      </c>
      <c r="BD78" s="16">
        <v>16.45</v>
      </c>
      <c r="BE78" t="s">
        <v>42</v>
      </c>
      <c r="BF78" s="16">
        <v>16.3</v>
      </c>
      <c r="BG78" s="16">
        <v>16.3</v>
      </c>
      <c r="BH78" s="16">
        <v>16.3</v>
      </c>
      <c r="BI78" s="16">
        <v>16.3</v>
      </c>
      <c r="BJ78" t="s">
        <v>41</v>
      </c>
      <c r="BK78" s="16">
        <v>16.100000000000001</v>
      </c>
      <c r="BL78" s="16">
        <v>16.100000000000001</v>
      </c>
      <c r="BM78" s="16">
        <v>16.100000000000001</v>
      </c>
      <c r="BN78" s="16">
        <v>16.100000000000001</v>
      </c>
    </row>
    <row r="79" spans="1:66" x14ac:dyDescent="0.25">
      <c r="A79" s="17">
        <v>43997</v>
      </c>
      <c r="B79" t="s">
        <v>86</v>
      </c>
      <c r="C79" s="16">
        <v>16.309999999999999</v>
      </c>
      <c r="D79" s="16">
        <v>16.309999999999999</v>
      </c>
      <c r="E79" s="16">
        <v>16.13</v>
      </c>
      <c r="F79" s="16">
        <v>16.21</v>
      </c>
      <c r="G79" t="s">
        <v>52</v>
      </c>
      <c r="H79" s="16">
        <v>15.91</v>
      </c>
      <c r="I79" s="16">
        <v>16.190000000000001</v>
      </c>
      <c r="J79" s="16">
        <v>15.91</v>
      </c>
      <c r="K79" s="16">
        <v>16.100000000000001</v>
      </c>
      <c r="L79" t="s">
        <v>51</v>
      </c>
      <c r="M79" s="16">
        <v>16.02</v>
      </c>
      <c r="N79" s="16">
        <v>16.16</v>
      </c>
      <c r="O79" s="16">
        <v>16.010000000000002</v>
      </c>
      <c r="P79" s="16">
        <v>16.16</v>
      </c>
      <c r="Q79" t="s">
        <v>50</v>
      </c>
      <c r="R79" s="16">
        <v>16.059999999999999</v>
      </c>
      <c r="S79" s="16">
        <v>16.2</v>
      </c>
      <c r="T79" s="16">
        <v>16.059999999999999</v>
      </c>
      <c r="U79" s="16">
        <v>16.2</v>
      </c>
      <c r="V79" t="s">
        <v>49</v>
      </c>
      <c r="W79" s="16">
        <v>16.100000000000001</v>
      </c>
      <c r="X79" s="16">
        <v>16.22</v>
      </c>
      <c r="Y79" s="16">
        <v>16.100000000000001</v>
      </c>
      <c r="Z79" s="16">
        <v>16.22</v>
      </c>
      <c r="AA79" t="s">
        <v>48</v>
      </c>
      <c r="AB79" s="16">
        <v>16.18</v>
      </c>
      <c r="AC79" s="16">
        <v>16.260000000000002</v>
      </c>
      <c r="AD79" s="16">
        <v>16.18</v>
      </c>
      <c r="AE79" s="16">
        <v>16.18</v>
      </c>
      <c r="AF79" t="s">
        <v>47</v>
      </c>
      <c r="AG79" s="16">
        <v>16.239999999999998</v>
      </c>
      <c r="AH79" s="16">
        <v>16.32</v>
      </c>
      <c r="AI79" s="16">
        <v>16.239999999999998</v>
      </c>
      <c r="AJ79" s="16">
        <v>16.25</v>
      </c>
      <c r="AK79" t="s">
        <v>46</v>
      </c>
      <c r="AL79" s="16">
        <v>16.46</v>
      </c>
      <c r="AM79" s="16">
        <v>16.5</v>
      </c>
      <c r="AN79" s="16">
        <v>16.46</v>
      </c>
      <c r="AO79" s="16">
        <v>16.5</v>
      </c>
      <c r="AP79" t="s">
        <v>45</v>
      </c>
      <c r="AQ79" s="16">
        <v>16.55</v>
      </c>
      <c r="AR79" s="16">
        <v>16.59</v>
      </c>
      <c r="AS79" s="16">
        <v>16.55</v>
      </c>
      <c r="AT79" s="16">
        <v>16.55</v>
      </c>
      <c r="AU79" t="s">
        <v>44</v>
      </c>
      <c r="AV79" s="16">
        <v>16.55</v>
      </c>
      <c r="AW79" s="16">
        <v>16.55</v>
      </c>
      <c r="AX79" s="16">
        <v>16.55</v>
      </c>
      <c r="AY79" s="16">
        <v>16.55</v>
      </c>
      <c r="AZ79" t="s">
        <v>43</v>
      </c>
      <c r="BA79" s="16">
        <v>16.45</v>
      </c>
      <c r="BB79" s="16">
        <v>16.45</v>
      </c>
      <c r="BC79" s="16">
        <v>16.45</v>
      </c>
      <c r="BD79" s="16">
        <v>16.45</v>
      </c>
      <c r="BE79" t="s">
        <v>42</v>
      </c>
      <c r="BF79" s="16">
        <v>16.3</v>
      </c>
      <c r="BG79" s="16">
        <v>16.3</v>
      </c>
      <c r="BH79" s="16">
        <v>16.3</v>
      </c>
      <c r="BI79" s="16">
        <v>16.3</v>
      </c>
      <c r="BJ79" t="s">
        <v>41</v>
      </c>
      <c r="BK79" s="16">
        <v>16.100000000000001</v>
      </c>
      <c r="BL79" s="16">
        <v>16.100000000000001</v>
      </c>
      <c r="BM79" s="16">
        <v>16.100000000000001</v>
      </c>
      <c r="BN79" s="16">
        <v>16.100000000000001</v>
      </c>
    </row>
    <row r="80" spans="1:66" x14ac:dyDescent="0.25">
      <c r="A80" s="17">
        <v>44004</v>
      </c>
      <c r="B80" t="s">
        <v>86</v>
      </c>
      <c r="C80" s="16">
        <v>16.190000000000001</v>
      </c>
      <c r="D80" s="16">
        <v>16.190000000000001</v>
      </c>
      <c r="E80" s="16">
        <v>15.57</v>
      </c>
      <c r="F80" s="16">
        <v>15.64</v>
      </c>
      <c r="G80" t="s">
        <v>52</v>
      </c>
      <c r="H80" s="16">
        <v>16.2</v>
      </c>
      <c r="I80" s="16">
        <v>16.2</v>
      </c>
      <c r="J80" s="16">
        <v>15.52</v>
      </c>
      <c r="K80" s="16">
        <v>15.52</v>
      </c>
      <c r="L80" t="s">
        <v>51</v>
      </c>
      <c r="M80" s="16">
        <v>16.18</v>
      </c>
      <c r="N80" s="16">
        <v>16.25</v>
      </c>
      <c r="O80" s="16">
        <v>15.7</v>
      </c>
      <c r="P80" s="16">
        <v>15.7</v>
      </c>
      <c r="Q80" t="s">
        <v>50</v>
      </c>
      <c r="R80" s="16">
        <v>16.16</v>
      </c>
      <c r="S80" s="16">
        <v>16.25</v>
      </c>
      <c r="T80" s="16">
        <v>15.86</v>
      </c>
      <c r="U80" s="16">
        <v>15.92</v>
      </c>
      <c r="V80" t="s">
        <v>49</v>
      </c>
      <c r="W80" s="16">
        <v>16.2</v>
      </c>
      <c r="X80" s="16">
        <v>16.28</v>
      </c>
      <c r="Y80" s="16">
        <v>15.83</v>
      </c>
      <c r="Z80" s="16">
        <v>15.89</v>
      </c>
      <c r="AA80" t="s">
        <v>48</v>
      </c>
      <c r="AB80" s="16">
        <v>16.2</v>
      </c>
      <c r="AC80" s="16">
        <v>16.32</v>
      </c>
      <c r="AD80" s="16">
        <v>16.010000000000002</v>
      </c>
      <c r="AE80" s="16">
        <v>16.010000000000002</v>
      </c>
      <c r="AF80" t="s">
        <v>47</v>
      </c>
      <c r="AG80" s="16">
        <v>16.260000000000002</v>
      </c>
      <c r="AH80" s="16">
        <v>16.45</v>
      </c>
      <c r="AI80" s="16">
        <v>16.07</v>
      </c>
      <c r="AJ80" s="16">
        <v>16.079999999999998</v>
      </c>
      <c r="AK80" t="s">
        <v>46</v>
      </c>
      <c r="AL80" s="16">
        <v>16.5</v>
      </c>
      <c r="AM80" s="16">
        <v>16.5</v>
      </c>
      <c r="AN80" s="16">
        <v>16.420000000000002</v>
      </c>
      <c r="AO80" s="16">
        <v>16.5</v>
      </c>
      <c r="AP80" t="s">
        <v>45</v>
      </c>
      <c r="AQ80" s="16">
        <v>16.55</v>
      </c>
      <c r="AR80" s="16">
        <v>16.55</v>
      </c>
      <c r="AS80" s="16">
        <v>16.55</v>
      </c>
      <c r="AT80" s="16">
        <v>16.55</v>
      </c>
      <c r="AU80" t="s">
        <v>44</v>
      </c>
      <c r="AV80" s="16">
        <v>16.55</v>
      </c>
      <c r="AW80" s="16">
        <v>16.649999999999999</v>
      </c>
      <c r="AX80" s="16">
        <v>16.55</v>
      </c>
      <c r="AY80" s="16">
        <v>16.649999999999999</v>
      </c>
      <c r="AZ80" t="s">
        <v>43</v>
      </c>
      <c r="BA80" s="16">
        <v>16.45</v>
      </c>
      <c r="BB80" s="16">
        <v>16.45</v>
      </c>
      <c r="BC80" s="16">
        <v>16.45</v>
      </c>
      <c r="BD80" s="16">
        <v>16.45</v>
      </c>
      <c r="BE80" t="s">
        <v>42</v>
      </c>
      <c r="BF80" s="16">
        <v>16.3</v>
      </c>
      <c r="BG80" s="16">
        <v>16.3</v>
      </c>
      <c r="BH80" s="16">
        <v>16.3</v>
      </c>
      <c r="BI80" s="16">
        <v>16.3</v>
      </c>
      <c r="BJ80" t="s">
        <v>41</v>
      </c>
      <c r="BK80" s="16">
        <v>16.100000000000001</v>
      </c>
      <c r="BL80" s="16">
        <v>16.100000000000001</v>
      </c>
      <c r="BM80" s="16">
        <v>16.100000000000001</v>
      </c>
      <c r="BN80" s="16">
        <v>16.100000000000001</v>
      </c>
    </row>
    <row r="81" spans="1:66" x14ac:dyDescent="0.25">
      <c r="A81" s="17">
        <v>44011</v>
      </c>
      <c r="B81" t="s">
        <v>86</v>
      </c>
      <c r="C81" s="16">
        <v>15.64</v>
      </c>
      <c r="D81" s="16">
        <v>15.68</v>
      </c>
      <c r="E81" s="16">
        <v>15.52</v>
      </c>
      <c r="F81" s="16">
        <v>15.65</v>
      </c>
      <c r="G81" t="s">
        <v>52</v>
      </c>
      <c r="H81" s="16">
        <v>15.5</v>
      </c>
      <c r="I81" s="16">
        <v>16.05</v>
      </c>
      <c r="J81" s="16">
        <v>15.5</v>
      </c>
      <c r="K81" s="16">
        <v>16.05</v>
      </c>
      <c r="L81" t="s">
        <v>51</v>
      </c>
      <c r="M81" s="16">
        <v>15.65</v>
      </c>
      <c r="N81" s="16">
        <v>16.11</v>
      </c>
      <c r="O81" s="16">
        <v>15.65</v>
      </c>
      <c r="P81" s="16">
        <v>16.11</v>
      </c>
      <c r="Q81" t="s">
        <v>50</v>
      </c>
      <c r="R81" s="16">
        <v>16.059999999999999</v>
      </c>
      <c r="S81" s="16">
        <v>16.239999999999998</v>
      </c>
      <c r="T81" s="16">
        <v>16.059999999999999</v>
      </c>
      <c r="U81" s="16">
        <v>16.22</v>
      </c>
      <c r="V81" t="s">
        <v>49</v>
      </c>
      <c r="W81" s="16">
        <v>15.99</v>
      </c>
      <c r="X81" s="16">
        <v>16.22</v>
      </c>
      <c r="Y81" s="16">
        <v>15.99</v>
      </c>
      <c r="Z81" s="16">
        <v>16.18</v>
      </c>
      <c r="AA81" t="s">
        <v>48</v>
      </c>
      <c r="AB81" s="16">
        <v>16.25</v>
      </c>
      <c r="AC81" s="16">
        <v>16.399999999999999</v>
      </c>
      <c r="AD81" s="16">
        <v>16.25</v>
      </c>
      <c r="AE81" s="16">
        <v>16.32</v>
      </c>
      <c r="AF81" t="s">
        <v>47</v>
      </c>
      <c r="AG81" s="16">
        <v>16.25</v>
      </c>
      <c r="AH81" s="16">
        <v>16.489999999999998</v>
      </c>
      <c r="AI81" s="16">
        <v>16.25</v>
      </c>
      <c r="AJ81" s="16">
        <v>16.489999999999998</v>
      </c>
      <c r="AK81" t="s">
        <v>46</v>
      </c>
      <c r="AL81" s="16">
        <v>16.5</v>
      </c>
      <c r="AM81" s="16">
        <v>16.5</v>
      </c>
      <c r="AN81" s="16">
        <v>16.5</v>
      </c>
      <c r="AO81" s="16">
        <v>16.5</v>
      </c>
      <c r="AP81" t="s">
        <v>45</v>
      </c>
      <c r="AQ81" s="16">
        <v>16.55</v>
      </c>
      <c r="AR81" s="16">
        <v>16.55</v>
      </c>
      <c r="AS81" s="16">
        <v>16.55</v>
      </c>
      <c r="AT81" s="16">
        <v>16.55</v>
      </c>
      <c r="AU81" t="s">
        <v>44</v>
      </c>
      <c r="AV81" s="16">
        <v>16.649999999999999</v>
      </c>
      <c r="AW81" s="16">
        <v>16.649999999999999</v>
      </c>
      <c r="AX81" s="16">
        <v>16.649999999999999</v>
      </c>
      <c r="AY81" s="16">
        <v>16.649999999999999</v>
      </c>
      <c r="AZ81" t="s">
        <v>43</v>
      </c>
      <c r="BA81" s="16">
        <v>16.45</v>
      </c>
      <c r="BB81" s="16">
        <v>16.45</v>
      </c>
      <c r="BC81" s="16">
        <v>16.45</v>
      </c>
      <c r="BD81" s="16">
        <v>16.45</v>
      </c>
      <c r="BE81" t="s">
        <v>42</v>
      </c>
      <c r="BF81" s="16">
        <v>16.3</v>
      </c>
      <c r="BG81" s="16">
        <v>16.3</v>
      </c>
      <c r="BH81" s="16">
        <v>16.3</v>
      </c>
      <c r="BI81" s="16">
        <v>16.3</v>
      </c>
      <c r="BJ81" t="s">
        <v>41</v>
      </c>
      <c r="BK81" s="16">
        <v>16.100000000000001</v>
      </c>
      <c r="BL81" s="16">
        <v>16.100000000000001</v>
      </c>
      <c r="BM81" s="16">
        <v>16.100000000000001</v>
      </c>
      <c r="BN81" s="16">
        <v>16.100000000000001</v>
      </c>
    </row>
    <row r="82" spans="1:66" x14ac:dyDescent="0.25">
      <c r="A82" s="17">
        <v>44018</v>
      </c>
      <c r="B82" t="s">
        <v>86</v>
      </c>
      <c r="C82" s="16">
        <v>15.65</v>
      </c>
      <c r="D82" s="16">
        <v>15.75</v>
      </c>
      <c r="E82" s="16">
        <v>15.48</v>
      </c>
      <c r="F82" s="16">
        <v>15.5</v>
      </c>
      <c r="G82" t="s">
        <v>52</v>
      </c>
      <c r="H82" s="16">
        <v>16.05</v>
      </c>
      <c r="I82" s="16">
        <v>16.399999999999999</v>
      </c>
      <c r="J82" s="16">
        <v>15.96</v>
      </c>
      <c r="K82" s="16">
        <v>16.399999999999999</v>
      </c>
      <c r="L82" t="s">
        <v>51</v>
      </c>
      <c r="M82" s="16">
        <v>16.18</v>
      </c>
      <c r="N82" s="16">
        <v>16.37</v>
      </c>
      <c r="O82" s="16">
        <v>16.149999999999999</v>
      </c>
      <c r="P82" s="16">
        <v>16.350000000000001</v>
      </c>
      <c r="Q82" t="s">
        <v>50</v>
      </c>
      <c r="R82" s="16">
        <v>16.14</v>
      </c>
      <c r="S82" s="16">
        <v>16.45</v>
      </c>
      <c r="T82" s="16">
        <v>16.14</v>
      </c>
      <c r="U82" s="16">
        <v>16.350000000000001</v>
      </c>
      <c r="V82" t="s">
        <v>49</v>
      </c>
      <c r="W82" s="16">
        <v>16.260000000000002</v>
      </c>
      <c r="X82" s="16">
        <v>16.399999999999999</v>
      </c>
      <c r="Y82" s="16">
        <v>16.239999999999998</v>
      </c>
      <c r="Z82" s="16">
        <v>16.399999999999999</v>
      </c>
      <c r="AA82" t="s">
        <v>48</v>
      </c>
      <c r="AB82" s="16">
        <v>16.32</v>
      </c>
      <c r="AC82" s="16">
        <v>16.37</v>
      </c>
      <c r="AD82" s="16">
        <v>16.2</v>
      </c>
      <c r="AE82" s="16">
        <v>16.3</v>
      </c>
      <c r="AF82" t="s">
        <v>47</v>
      </c>
      <c r="AG82" s="16">
        <v>16.5</v>
      </c>
      <c r="AH82" s="16">
        <v>16.5</v>
      </c>
      <c r="AI82" s="16">
        <v>16.350000000000001</v>
      </c>
      <c r="AJ82" s="16">
        <v>16.45</v>
      </c>
      <c r="AK82" t="s">
        <v>46</v>
      </c>
      <c r="AL82" s="16">
        <v>16.5</v>
      </c>
      <c r="AM82" s="16">
        <v>16.55</v>
      </c>
      <c r="AN82" s="16">
        <v>16.5</v>
      </c>
      <c r="AO82" s="16">
        <v>16.55</v>
      </c>
      <c r="AP82" t="s">
        <v>45</v>
      </c>
      <c r="AQ82" s="16">
        <v>16.55</v>
      </c>
      <c r="AR82" s="16">
        <v>16.55</v>
      </c>
      <c r="AS82" s="16">
        <v>16.55</v>
      </c>
      <c r="AT82" s="16">
        <v>16.55</v>
      </c>
      <c r="AU82" t="s">
        <v>44</v>
      </c>
      <c r="AV82" s="16">
        <v>16.649999999999999</v>
      </c>
      <c r="AW82" s="16">
        <v>16.649999999999999</v>
      </c>
      <c r="AX82" s="16">
        <v>16.649999999999999</v>
      </c>
      <c r="AY82" s="16">
        <v>16.649999999999999</v>
      </c>
      <c r="AZ82" t="s">
        <v>43</v>
      </c>
      <c r="BA82" s="16">
        <v>16.45</v>
      </c>
      <c r="BB82" s="16">
        <v>16.45</v>
      </c>
      <c r="BC82" s="16">
        <v>16.45</v>
      </c>
      <c r="BD82" s="16">
        <v>16.45</v>
      </c>
      <c r="BE82" t="s">
        <v>42</v>
      </c>
      <c r="BF82" s="16">
        <v>16.3</v>
      </c>
      <c r="BG82" s="16">
        <v>16.3</v>
      </c>
      <c r="BH82" s="16">
        <v>16.3</v>
      </c>
      <c r="BI82" s="16">
        <v>16.3</v>
      </c>
      <c r="BJ82" t="s">
        <v>41</v>
      </c>
      <c r="BK82" s="16">
        <v>16.100000000000001</v>
      </c>
      <c r="BL82" s="16">
        <v>16.100000000000001</v>
      </c>
      <c r="BM82" s="16">
        <v>16.100000000000001</v>
      </c>
      <c r="BN82" s="16">
        <v>16.100000000000001</v>
      </c>
    </row>
    <row r="83" spans="1:66" x14ac:dyDescent="0.25">
      <c r="A83" s="17">
        <v>44025</v>
      </c>
      <c r="B83" t="s">
        <v>86</v>
      </c>
      <c r="C83" s="16">
        <v>15.5</v>
      </c>
      <c r="D83" s="16">
        <v>15.53</v>
      </c>
      <c r="E83" s="16">
        <v>15.16</v>
      </c>
      <c r="F83" s="16">
        <v>15.24</v>
      </c>
      <c r="G83" t="s">
        <v>52</v>
      </c>
      <c r="H83" s="16">
        <v>16.440000000000001</v>
      </c>
      <c r="I83" s="16">
        <v>16.48</v>
      </c>
      <c r="J83" s="16">
        <v>16.04</v>
      </c>
      <c r="K83" s="16">
        <v>16.190000000000001</v>
      </c>
      <c r="L83" t="s">
        <v>51</v>
      </c>
      <c r="M83" s="16">
        <v>16.399999999999999</v>
      </c>
      <c r="N83" s="16">
        <v>16.45</v>
      </c>
      <c r="O83" s="16">
        <v>16.16</v>
      </c>
      <c r="P83" s="16">
        <v>16.309999999999999</v>
      </c>
      <c r="Q83" t="s">
        <v>50</v>
      </c>
      <c r="R83" s="16">
        <v>16.350000000000001</v>
      </c>
      <c r="S83" s="16">
        <v>16.399999999999999</v>
      </c>
      <c r="T83" s="16">
        <v>16.3</v>
      </c>
      <c r="U83" s="16">
        <v>16.309999999999999</v>
      </c>
      <c r="V83" t="s">
        <v>49</v>
      </c>
      <c r="W83" s="16">
        <v>16.39</v>
      </c>
      <c r="X83" s="16">
        <v>16.39</v>
      </c>
      <c r="Y83" s="16">
        <v>16.32</v>
      </c>
      <c r="Z83" s="16">
        <v>16.36</v>
      </c>
      <c r="AA83" t="s">
        <v>48</v>
      </c>
      <c r="AB83" s="16">
        <v>16.329999999999998</v>
      </c>
      <c r="AC83" s="16">
        <v>16.399999999999999</v>
      </c>
      <c r="AD83" s="16">
        <v>16.309999999999999</v>
      </c>
      <c r="AE83" s="16">
        <v>16.399999999999999</v>
      </c>
      <c r="AF83" t="s">
        <v>47</v>
      </c>
      <c r="AG83" s="16">
        <v>16.57</v>
      </c>
      <c r="AH83" s="16">
        <v>16.57</v>
      </c>
      <c r="AI83" s="16">
        <v>16.52</v>
      </c>
      <c r="AJ83" s="16">
        <v>16.54</v>
      </c>
      <c r="AK83" t="s">
        <v>46</v>
      </c>
      <c r="AL83" s="16">
        <v>16.600000000000001</v>
      </c>
      <c r="AM83" s="16">
        <v>16.600000000000001</v>
      </c>
      <c r="AN83" s="16">
        <v>16.579999999999998</v>
      </c>
      <c r="AO83" s="16">
        <v>16.600000000000001</v>
      </c>
      <c r="AP83" t="s">
        <v>45</v>
      </c>
      <c r="AQ83" s="16">
        <v>16.55</v>
      </c>
      <c r="AR83" s="16">
        <v>16.649999999999999</v>
      </c>
      <c r="AS83" s="16">
        <v>16.55</v>
      </c>
      <c r="AT83" s="16">
        <v>16.649999999999999</v>
      </c>
      <c r="AU83" t="s">
        <v>44</v>
      </c>
      <c r="AV83" s="16">
        <v>16.649999999999999</v>
      </c>
      <c r="AW83" s="16">
        <v>16.649999999999999</v>
      </c>
      <c r="AX83" s="16">
        <v>16.649999999999999</v>
      </c>
      <c r="AY83" s="16">
        <v>16.649999999999999</v>
      </c>
      <c r="AZ83" t="s">
        <v>43</v>
      </c>
      <c r="BA83" s="16">
        <v>16.45</v>
      </c>
      <c r="BB83" s="16">
        <v>16.5</v>
      </c>
      <c r="BC83" s="16">
        <v>16.45</v>
      </c>
      <c r="BD83" s="16">
        <v>16.45</v>
      </c>
      <c r="BE83" t="s">
        <v>42</v>
      </c>
      <c r="BF83" s="16">
        <v>16.3</v>
      </c>
      <c r="BG83" s="16">
        <v>16.3</v>
      </c>
      <c r="BH83" s="16">
        <v>16.3</v>
      </c>
      <c r="BI83" s="16">
        <v>16.3</v>
      </c>
      <c r="BJ83" t="s">
        <v>41</v>
      </c>
      <c r="BK83" s="16">
        <v>16.100000000000001</v>
      </c>
      <c r="BL83" s="16">
        <v>16.100000000000001</v>
      </c>
      <c r="BM83" s="16">
        <v>16.100000000000001</v>
      </c>
      <c r="BN83" s="16">
        <v>16.100000000000001</v>
      </c>
    </row>
    <row r="84" spans="1:66" x14ac:dyDescent="0.25">
      <c r="A84" s="17">
        <v>44032</v>
      </c>
      <c r="B84" t="s">
        <v>86</v>
      </c>
      <c r="C84" s="16">
        <v>15.23</v>
      </c>
      <c r="D84" s="16">
        <v>15.23</v>
      </c>
      <c r="E84" s="16">
        <v>14.71</v>
      </c>
      <c r="F84" s="16">
        <v>14.79</v>
      </c>
      <c r="G84" t="s">
        <v>52</v>
      </c>
      <c r="H84" s="16">
        <v>16.3</v>
      </c>
      <c r="I84" s="16">
        <v>16.489999999999998</v>
      </c>
      <c r="J84" s="16">
        <v>16.190000000000001</v>
      </c>
      <c r="K84" s="16">
        <v>16.350000000000001</v>
      </c>
      <c r="L84" t="s">
        <v>51</v>
      </c>
      <c r="M84" s="16">
        <v>16.41</v>
      </c>
      <c r="N84" s="16">
        <v>16.5</v>
      </c>
      <c r="O84" s="16">
        <v>16.28</v>
      </c>
      <c r="P84" s="16">
        <v>16.37</v>
      </c>
      <c r="Q84" t="s">
        <v>50</v>
      </c>
      <c r="R84" s="16">
        <v>16.45</v>
      </c>
      <c r="S84" s="16">
        <v>16.52</v>
      </c>
      <c r="T84" s="16">
        <v>16.399999999999999</v>
      </c>
      <c r="U84" s="16">
        <v>16.399999999999999</v>
      </c>
      <c r="V84" t="s">
        <v>49</v>
      </c>
      <c r="W84" s="16">
        <v>16.38</v>
      </c>
      <c r="X84" s="16">
        <v>16.559999999999999</v>
      </c>
      <c r="Y84" s="16">
        <v>16.38</v>
      </c>
      <c r="Z84" s="16">
        <v>16.440000000000001</v>
      </c>
      <c r="AA84" t="s">
        <v>48</v>
      </c>
      <c r="AB84" s="16">
        <v>16.399999999999999</v>
      </c>
      <c r="AC84" s="16">
        <v>16.57</v>
      </c>
      <c r="AD84" s="16">
        <v>16.399999999999999</v>
      </c>
      <c r="AE84" s="16">
        <v>16.53</v>
      </c>
      <c r="AF84" t="s">
        <v>47</v>
      </c>
      <c r="AG84" s="16">
        <v>16.53</v>
      </c>
      <c r="AH84" s="16">
        <v>16.649999999999999</v>
      </c>
      <c r="AI84" s="16">
        <v>16.52</v>
      </c>
      <c r="AJ84" s="16">
        <v>16.600000000000001</v>
      </c>
      <c r="AK84" t="s">
        <v>46</v>
      </c>
      <c r="AL84" s="16">
        <v>16.600000000000001</v>
      </c>
      <c r="AM84" s="16">
        <v>16.739999999999998</v>
      </c>
      <c r="AN84" s="16">
        <v>16.55</v>
      </c>
      <c r="AO84" s="16">
        <v>16.7</v>
      </c>
      <c r="AP84" t="s">
        <v>45</v>
      </c>
      <c r="AQ84" s="16">
        <v>16.649999999999999</v>
      </c>
      <c r="AR84" s="16">
        <v>16.75</v>
      </c>
      <c r="AS84" s="16">
        <v>16.510000000000002</v>
      </c>
      <c r="AT84" s="16">
        <v>16.75</v>
      </c>
      <c r="AU84" t="s">
        <v>44</v>
      </c>
      <c r="AV84" s="16">
        <v>16.649999999999999</v>
      </c>
      <c r="AW84" s="16">
        <v>16.75</v>
      </c>
      <c r="AX84" s="16">
        <v>16.510000000000002</v>
      </c>
      <c r="AY84" s="16">
        <v>16.75</v>
      </c>
      <c r="AZ84" t="s">
        <v>43</v>
      </c>
      <c r="BA84" s="16">
        <v>16.45</v>
      </c>
      <c r="BB84" s="16">
        <v>16.53</v>
      </c>
      <c r="BC84" s="16">
        <v>16.45</v>
      </c>
      <c r="BD84" s="16">
        <v>16.53</v>
      </c>
      <c r="BE84" t="s">
        <v>42</v>
      </c>
      <c r="BF84" s="16">
        <v>16.3</v>
      </c>
      <c r="BG84" s="16">
        <v>16.3</v>
      </c>
      <c r="BH84" s="16">
        <v>16.3</v>
      </c>
      <c r="BI84" s="16">
        <v>16.3</v>
      </c>
      <c r="BJ84" t="s">
        <v>41</v>
      </c>
      <c r="BK84" s="16">
        <v>16.100000000000001</v>
      </c>
      <c r="BL84" s="16">
        <v>16.100000000000001</v>
      </c>
      <c r="BM84" s="16">
        <v>16.100000000000001</v>
      </c>
      <c r="BN84" s="16">
        <v>16.100000000000001</v>
      </c>
    </row>
    <row r="85" spans="1:66" x14ac:dyDescent="0.25">
      <c r="A85" s="17">
        <v>44039</v>
      </c>
      <c r="B85" t="s">
        <v>86</v>
      </c>
      <c r="C85" s="16">
        <v>14.79</v>
      </c>
      <c r="D85" s="16">
        <v>14.79</v>
      </c>
      <c r="E85" s="16">
        <v>14.27</v>
      </c>
      <c r="F85" s="16">
        <v>14.28</v>
      </c>
      <c r="G85" t="s">
        <v>52</v>
      </c>
      <c r="H85" s="16">
        <v>16.399999999999999</v>
      </c>
      <c r="I85" s="16">
        <v>16.399999999999999</v>
      </c>
      <c r="J85" s="16">
        <v>15.87</v>
      </c>
      <c r="K85" s="16">
        <v>16.079999999999998</v>
      </c>
      <c r="L85" t="s">
        <v>51</v>
      </c>
      <c r="M85" s="16">
        <v>16.399999999999999</v>
      </c>
      <c r="N85" s="16">
        <v>16.399999999999999</v>
      </c>
      <c r="O85" s="16">
        <v>16.03</v>
      </c>
      <c r="P85" s="16">
        <v>16.16</v>
      </c>
      <c r="Q85" t="s">
        <v>50</v>
      </c>
      <c r="R85" s="16">
        <v>16.32</v>
      </c>
      <c r="S85" s="16">
        <v>16.350000000000001</v>
      </c>
      <c r="T85" s="16">
        <v>16.12</v>
      </c>
      <c r="U85" s="16">
        <v>16.28</v>
      </c>
      <c r="V85" t="s">
        <v>49</v>
      </c>
      <c r="W85" s="16">
        <v>16.420000000000002</v>
      </c>
      <c r="X85" s="16">
        <v>16.420000000000002</v>
      </c>
      <c r="Y85" s="16">
        <v>16.16</v>
      </c>
      <c r="Z85" s="16">
        <v>16.25</v>
      </c>
      <c r="AA85" t="s">
        <v>48</v>
      </c>
      <c r="AB85" s="16">
        <v>16.55</v>
      </c>
      <c r="AC85" s="16">
        <v>16.55</v>
      </c>
      <c r="AD85" s="16">
        <v>16.2</v>
      </c>
      <c r="AE85" s="16">
        <v>16.37</v>
      </c>
      <c r="AF85" t="s">
        <v>47</v>
      </c>
      <c r="AG85" s="16">
        <v>16.600000000000001</v>
      </c>
      <c r="AH85" s="16">
        <v>16.600000000000001</v>
      </c>
      <c r="AI85" s="16">
        <v>16.350000000000001</v>
      </c>
      <c r="AJ85" s="16">
        <v>16.52</v>
      </c>
      <c r="AK85" t="s">
        <v>46</v>
      </c>
      <c r="AL85" s="16">
        <v>16.75</v>
      </c>
      <c r="AM85" s="16">
        <v>16.760000000000002</v>
      </c>
      <c r="AN85" s="16">
        <v>16.600000000000001</v>
      </c>
      <c r="AO85" s="16">
        <v>16.75</v>
      </c>
      <c r="AP85" t="s">
        <v>45</v>
      </c>
      <c r="AQ85" s="16">
        <v>16.75</v>
      </c>
      <c r="AR85" s="16">
        <v>16.75</v>
      </c>
      <c r="AS85" s="16">
        <v>16.600000000000001</v>
      </c>
      <c r="AT85" s="16">
        <v>16.649999999999999</v>
      </c>
      <c r="AU85" t="s">
        <v>44</v>
      </c>
      <c r="AV85" s="16">
        <v>16.75</v>
      </c>
      <c r="AW85" s="16">
        <v>16.8</v>
      </c>
      <c r="AX85" s="16">
        <v>16.7</v>
      </c>
      <c r="AY85" s="16">
        <v>16.8</v>
      </c>
      <c r="AZ85" t="s">
        <v>43</v>
      </c>
      <c r="BA85" s="16">
        <v>16.53</v>
      </c>
      <c r="BB85" s="16">
        <v>16.53</v>
      </c>
      <c r="BC85" s="16">
        <v>16.53</v>
      </c>
      <c r="BD85" s="16">
        <v>16.53</v>
      </c>
      <c r="BE85" t="s">
        <v>42</v>
      </c>
      <c r="BF85" s="16">
        <v>16.3</v>
      </c>
      <c r="BG85" s="16">
        <v>16.399999999999999</v>
      </c>
      <c r="BH85" s="16">
        <v>16.3</v>
      </c>
      <c r="BI85" s="16">
        <v>16.399999999999999</v>
      </c>
      <c r="BJ85" t="s">
        <v>41</v>
      </c>
      <c r="BK85" s="16">
        <v>16.100000000000001</v>
      </c>
      <c r="BL85" s="16">
        <v>16.100000000000001</v>
      </c>
      <c r="BM85" s="16">
        <v>16.100000000000001</v>
      </c>
      <c r="BN85" s="16">
        <v>16.100000000000001</v>
      </c>
    </row>
    <row r="86" spans="1:66" x14ac:dyDescent="0.25">
      <c r="A86" s="17">
        <v>44046</v>
      </c>
      <c r="B86" t="s">
        <v>86</v>
      </c>
      <c r="C86" s="16">
        <v>14.28</v>
      </c>
      <c r="D86" s="16">
        <v>14.28</v>
      </c>
      <c r="E86" s="16">
        <v>13.71</v>
      </c>
      <c r="F86" s="16">
        <v>14.01</v>
      </c>
      <c r="G86" t="s">
        <v>52</v>
      </c>
      <c r="H86" s="16">
        <v>16.170000000000002</v>
      </c>
      <c r="I86" s="16">
        <v>16.3</v>
      </c>
      <c r="J86" s="16">
        <v>15.8</v>
      </c>
      <c r="K86" s="16">
        <v>16</v>
      </c>
      <c r="L86" t="s">
        <v>51</v>
      </c>
      <c r="M86" s="16">
        <v>16.16</v>
      </c>
      <c r="N86" s="16">
        <v>16.3</v>
      </c>
      <c r="O86" s="16">
        <v>15.88</v>
      </c>
      <c r="P86" s="16">
        <v>16.149999999999999</v>
      </c>
      <c r="Q86" t="s">
        <v>50</v>
      </c>
      <c r="R86" s="16">
        <v>16.25</v>
      </c>
      <c r="S86" s="16">
        <v>16.329999999999998</v>
      </c>
      <c r="T86" s="16">
        <v>15.98</v>
      </c>
      <c r="U86" s="16">
        <v>16.23</v>
      </c>
      <c r="V86" t="s">
        <v>49</v>
      </c>
      <c r="W86" s="16">
        <v>16.25</v>
      </c>
      <c r="X86" s="16">
        <v>16.309999999999999</v>
      </c>
      <c r="Y86" s="16">
        <v>16</v>
      </c>
      <c r="Z86" s="16">
        <v>16.239999999999998</v>
      </c>
      <c r="AA86" t="s">
        <v>48</v>
      </c>
      <c r="AB86" s="16">
        <v>16.37</v>
      </c>
      <c r="AC86" s="16">
        <v>16.41</v>
      </c>
      <c r="AD86" s="16">
        <v>16.11</v>
      </c>
      <c r="AE86" s="16">
        <v>16.3</v>
      </c>
      <c r="AF86" t="s">
        <v>47</v>
      </c>
      <c r="AG86" s="16">
        <v>16.52</v>
      </c>
      <c r="AH86" s="16">
        <v>16.57</v>
      </c>
      <c r="AI86" s="16">
        <v>16.3</v>
      </c>
      <c r="AJ86" s="16">
        <v>16.399999999999999</v>
      </c>
      <c r="AK86" t="s">
        <v>46</v>
      </c>
      <c r="AL86" s="16">
        <v>16.75</v>
      </c>
      <c r="AM86" s="16">
        <v>16.75</v>
      </c>
      <c r="AN86" s="16">
        <v>16.55</v>
      </c>
      <c r="AO86" s="16">
        <v>16.59</v>
      </c>
      <c r="AP86" t="s">
        <v>45</v>
      </c>
      <c r="AQ86" s="16">
        <v>16.75</v>
      </c>
      <c r="AR86" s="16">
        <v>16.75</v>
      </c>
      <c r="AS86" s="16">
        <v>16.57</v>
      </c>
      <c r="AT86" s="16">
        <v>16.61</v>
      </c>
      <c r="AU86" t="s">
        <v>44</v>
      </c>
      <c r="AV86" s="16">
        <v>16.75</v>
      </c>
      <c r="AW86" s="16">
        <v>16.8</v>
      </c>
      <c r="AX86" s="16">
        <v>16.690000000000001</v>
      </c>
      <c r="AY86" s="16">
        <v>16.7</v>
      </c>
      <c r="AZ86" t="s">
        <v>43</v>
      </c>
      <c r="BA86" s="16">
        <v>16.53</v>
      </c>
      <c r="BB86" s="16">
        <v>16.62</v>
      </c>
      <c r="BC86" s="16">
        <v>16.46</v>
      </c>
      <c r="BD86" s="16">
        <v>16.55</v>
      </c>
      <c r="BE86" t="s">
        <v>42</v>
      </c>
      <c r="BF86" s="16">
        <v>16.399999999999999</v>
      </c>
      <c r="BG86" s="16">
        <v>16.399999999999999</v>
      </c>
      <c r="BH86" s="16">
        <v>16.399999999999999</v>
      </c>
      <c r="BI86" s="16">
        <v>16.399999999999999</v>
      </c>
      <c r="BJ86" t="s">
        <v>41</v>
      </c>
      <c r="BK86" s="16">
        <v>16.100000000000001</v>
      </c>
      <c r="BL86" s="16">
        <v>16.3</v>
      </c>
      <c r="BM86" s="16">
        <v>16.100000000000001</v>
      </c>
      <c r="BN86" s="16">
        <v>16.3</v>
      </c>
    </row>
    <row r="87" spans="1:66" x14ac:dyDescent="0.25">
      <c r="A87" s="17">
        <v>44053</v>
      </c>
      <c r="B87" t="s">
        <v>86</v>
      </c>
      <c r="C87" s="16">
        <v>14.1</v>
      </c>
      <c r="D87" s="16">
        <v>14.43</v>
      </c>
      <c r="E87" s="16">
        <v>14.1</v>
      </c>
      <c r="F87" s="16">
        <v>14.38</v>
      </c>
      <c r="G87" t="s">
        <v>52</v>
      </c>
      <c r="H87" s="16">
        <v>16.04</v>
      </c>
      <c r="I87" s="16">
        <v>16.38</v>
      </c>
      <c r="J87" s="16">
        <v>16</v>
      </c>
      <c r="K87" s="16">
        <v>16.29</v>
      </c>
      <c r="L87" t="s">
        <v>51</v>
      </c>
      <c r="M87" s="16">
        <v>16.149999999999999</v>
      </c>
      <c r="N87" s="16">
        <v>16.350000000000001</v>
      </c>
      <c r="O87" s="16">
        <v>16.11</v>
      </c>
      <c r="P87" s="16">
        <v>16.25</v>
      </c>
      <c r="Q87" t="s">
        <v>50</v>
      </c>
      <c r="R87" s="16">
        <v>16.329999999999998</v>
      </c>
      <c r="S87" s="16">
        <v>16.47</v>
      </c>
      <c r="T87" s="16">
        <v>16.25</v>
      </c>
      <c r="U87" s="16">
        <v>16.39</v>
      </c>
      <c r="V87" t="s">
        <v>49</v>
      </c>
      <c r="W87" s="16">
        <v>16.329999999999998</v>
      </c>
      <c r="X87" s="16">
        <v>16.47</v>
      </c>
      <c r="Y87" s="16">
        <v>16.239999999999998</v>
      </c>
      <c r="Z87" s="16">
        <v>16.36</v>
      </c>
      <c r="AA87" t="s">
        <v>48</v>
      </c>
      <c r="AB87" s="16">
        <v>16.3</v>
      </c>
      <c r="AC87" s="16">
        <v>16.5</v>
      </c>
      <c r="AD87" s="16">
        <v>16.3</v>
      </c>
      <c r="AE87" s="16">
        <v>16.45</v>
      </c>
      <c r="AF87" t="s">
        <v>47</v>
      </c>
      <c r="AG87" s="16">
        <v>16.45</v>
      </c>
      <c r="AH87" s="16">
        <v>16.62</v>
      </c>
      <c r="AI87" s="16">
        <v>16.36</v>
      </c>
      <c r="AJ87" s="16">
        <v>16.61</v>
      </c>
      <c r="AK87" t="s">
        <v>46</v>
      </c>
      <c r="AL87" s="16">
        <v>16.59</v>
      </c>
      <c r="AM87" s="16">
        <v>16.7</v>
      </c>
      <c r="AN87" s="16">
        <v>16.5</v>
      </c>
      <c r="AO87" s="16">
        <v>16.690000000000001</v>
      </c>
      <c r="AP87" t="s">
        <v>45</v>
      </c>
      <c r="AQ87" s="16">
        <v>16.61</v>
      </c>
      <c r="AR87" s="16">
        <v>16.829999999999998</v>
      </c>
      <c r="AS87" s="16">
        <v>16.61</v>
      </c>
      <c r="AT87" s="16">
        <v>16.8</v>
      </c>
      <c r="AU87" t="s">
        <v>44</v>
      </c>
      <c r="AV87" s="16">
        <v>16.7</v>
      </c>
      <c r="AW87" s="16">
        <v>16.850000000000001</v>
      </c>
      <c r="AX87" s="16">
        <v>16.7</v>
      </c>
      <c r="AY87" s="16">
        <v>16.8</v>
      </c>
      <c r="AZ87" t="s">
        <v>43</v>
      </c>
      <c r="BA87" s="16">
        <v>16.55</v>
      </c>
      <c r="BB87" s="16">
        <v>16.75</v>
      </c>
      <c r="BC87" s="16">
        <v>16.55</v>
      </c>
      <c r="BD87" s="16">
        <v>16.7</v>
      </c>
      <c r="BE87" t="s">
        <v>42</v>
      </c>
      <c r="BF87" s="16">
        <v>16.399999999999999</v>
      </c>
      <c r="BG87" s="16">
        <v>16.5</v>
      </c>
      <c r="BH87" s="16">
        <v>16.399999999999999</v>
      </c>
      <c r="BI87" s="16">
        <v>16.5</v>
      </c>
      <c r="BJ87" t="s">
        <v>41</v>
      </c>
      <c r="BK87" s="16">
        <v>16.3</v>
      </c>
      <c r="BL87" s="16">
        <v>16.309999999999999</v>
      </c>
      <c r="BM87" s="16">
        <v>16.3</v>
      </c>
      <c r="BN87" s="16">
        <v>16.309999999999999</v>
      </c>
    </row>
    <row r="88" spans="1:66" x14ac:dyDescent="0.25">
      <c r="A88" s="17">
        <v>44060</v>
      </c>
      <c r="B88" t="s">
        <v>86</v>
      </c>
      <c r="C88" s="16">
        <v>14.47</v>
      </c>
      <c r="D88" s="16">
        <v>14.88</v>
      </c>
      <c r="E88" s="16">
        <v>14.32</v>
      </c>
      <c r="F88" s="16">
        <v>14.36</v>
      </c>
      <c r="G88" t="s">
        <v>52</v>
      </c>
      <c r="H88" s="16">
        <v>16.350000000000001</v>
      </c>
      <c r="I88" s="16">
        <v>16.38</v>
      </c>
      <c r="J88" s="16">
        <v>15.83</v>
      </c>
      <c r="K88" s="16">
        <v>15.93</v>
      </c>
      <c r="L88" t="s">
        <v>51</v>
      </c>
      <c r="M88" s="16">
        <v>16.350000000000001</v>
      </c>
      <c r="N88" s="16">
        <v>16.350000000000001</v>
      </c>
      <c r="O88" s="16">
        <v>15.88</v>
      </c>
      <c r="P88" s="16">
        <v>15.9</v>
      </c>
      <c r="Q88" t="s">
        <v>50</v>
      </c>
      <c r="R88" s="16">
        <v>16.46</v>
      </c>
      <c r="S88" s="16">
        <v>16.46</v>
      </c>
      <c r="T88" s="16">
        <v>16</v>
      </c>
      <c r="U88" s="16">
        <v>16.010000000000002</v>
      </c>
      <c r="V88" t="s">
        <v>49</v>
      </c>
      <c r="W88" s="16">
        <v>16.37</v>
      </c>
      <c r="X88" s="16">
        <v>16.41</v>
      </c>
      <c r="Y88" s="16">
        <v>16.18</v>
      </c>
      <c r="Z88" s="16">
        <v>16.190000000000001</v>
      </c>
      <c r="AA88" t="s">
        <v>48</v>
      </c>
      <c r="AB88" s="16">
        <v>16.45</v>
      </c>
      <c r="AC88" s="16">
        <v>16.5</v>
      </c>
      <c r="AD88" s="16">
        <v>16.32</v>
      </c>
      <c r="AE88" s="16">
        <v>16.32</v>
      </c>
      <c r="AF88" t="s">
        <v>47</v>
      </c>
      <c r="AG88" s="16">
        <v>16.61</v>
      </c>
      <c r="AH88" s="16">
        <v>16.61</v>
      </c>
      <c r="AI88" s="16">
        <v>16.399999999999999</v>
      </c>
      <c r="AJ88" s="16">
        <v>16.399999999999999</v>
      </c>
      <c r="AK88" t="s">
        <v>46</v>
      </c>
      <c r="AL88" s="16">
        <v>16.73</v>
      </c>
      <c r="AM88" s="16">
        <v>16.73</v>
      </c>
      <c r="AN88" s="16">
        <v>16.54</v>
      </c>
      <c r="AO88" s="16">
        <v>16.62</v>
      </c>
      <c r="AP88" t="s">
        <v>45</v>
      </c>
      <c r="AQ88" s="16">
        <v>16.8</v>
      </c>
      <c r="AR88" s="16">
        <v>16.8</v>
      </c>
      <c r="AS88" s="16">
        <v>16.600000000000001</v>
      </c>
      <c r="AT88" s="16">
        <v>16.739999999999998</v>
      </c>
      <c r="AU88" t="s">
        <v>44</v>
      </c>
      <c r="AV88" s="16">
        <v>16.850000000000001</v>
      </c>
      <c r="AW88" s="16">
        <v>16.850000000000001</v>
      </c>
      <c r="AX88" s="16">
        <v>16.670000000000002</v>
      </c>
      <c r="AY88" s="16">
        <v>16.760000000000002</v>
      </c>
      <c r="AZ88" t="s">
        <v>43</v>
      </c>
      <c r="BA88" s="16">
        <v>16.7</v>
      </c>
      <c r="BB88" s="16">
        <v>16.77</v>
      </c>
      <c r="BC88" s="16">
        <v>16.63</v>
      </c>
      <c r="BD88" s="16">
        <v>16.72</v>
      </c>
      <c r="BE88" t="s">
        <v>42</v>
      </c>
      <c r="BF88" s="16">
        <v>16.5</v>
      </c>
      <c r="BG88" s="16">
        <v>16.66</v>
      </c>
      <c r="BH88" s="16">
        <v>16.5</v>
      </c>
      <c r="BI88" s="16">
        <v>16.55</v>
      </c>
      <c r="BJ88" t="s">
        <v>41</v>
      </c>
      <c r="BK88" s="16">
        <v>16.309999999999999</v>
      </c>
      <c r="BL88" s="16">
        <v>16.5</v>
      </c>
      <c r="BM88" s="16">
        <v>16.3</v>
      </c>
      <c r="BN88" s="16">
        <v>16.329999999999998</v>
      </c>
    </row>
    <row r="89" spans="1:66" x14ac:dyDescent="0.25">
      <c r="A89" s="17">
        <v>44067</v>
      </c>
      <c r="B89" t="s">
        <v>86</v>
      </c>
      <c r="C89" s="16">
        <v>14.36</v>
      </c>
      <c r="D89" s="16">
        <v>14.79</v>
      </c>
      <c r="E89" s="16">
        <v>14.36</v>
      </c>
      <c r="F89" s="16">
        <v>14.6</v>
      </c>
      <c r="G89" t="s">
        <v>52</v>
      </c>
      <c r="H89" s="16">
        <v>15.95</v>
      </c>
      <c r="I89" s="16">
        <v>16.600000000000001</v>
      </c>
      <c r="J89" s="16">
        <v>15.95</v>
      </c>
      <c r="K89" s="16">
        <v>16.149999999999999</v>
      </c>
      <c r="L89" t="s">
        <v>51</v>
      </c>
      <c r="M89" s="16">
        <v>15.97</v>
      </c>
      <c r="N89" s="16">
        <v>16.38</v>
      </c>
      <c r="O89" s="16">
        <v>15.97</v>
      </c>
      <c r="P89" s="16">
        <v>16.21</v>
      </c>
      <c r="Q89" t="s">
        <v>50</v>
      </c>
      <c r="R89" s="16">
        <v>16.05</v>
      </c>
      <c r="S89" s="16">
        <v>16.38</v>
      </c>
      <c r="T89" s="16">
        <v>16.05</v>
      </c>
      <c r="U89" s="16">
        <v>16.32</v>
      </c>
      <c r="V89" t="s">
        <v>49</v>
      </c>
      <c r="W89" s="16">
        <v>16.260000000000002</v>
      </c>
      <c r="X89" s="16">
        <v>16.399999999999999</v>
      </c>
      <c r="Y89" s="16">
        <v>16.260000000000002</v>
      </c>
      <c r="Z89" s="16">
        <v>16.37</v>
      </c>
      <c r="AA89" t="s">
        <v>48</v>
      </c>
      <c r="AB89" s="16">
        <v>16.39</v>
      </c>
      <c r="AC89" s="16">
        <v>16.5</v>
      </c>
      <c r="AD89" s="16">
        <v>16.36</v>
      </c>
      <c r="AE89" s="16">
        <v>16.43</v>
      </c>
      <c r="AF89" t="s">
        <v>47</v>
      </c>
      <c r="AG89" s="16">
        <v>16.510000000000002</v>
      </c>
      <c r="AH89" s="16">
        <v>16.63</v>
      </c>
      <c r="AI89" s="16">
        <v>16.5</v>
      </c>
      <c r="AJ89" s="16">
        <v>16.600000000000001</v>
      </c>
      <c r="AK89" t="s">
        <v>46</v>
      </c>
      <c r="AL89" s="16">
        <v>16.670000000000002</v>
      </c>
      <c r="AM89" s="16">
        <v>16.8</v>
      </c>
      <c r="AN89" s="16">
        <v>16.649999999999999</v>
      </c>
      <c r="AO89" s="16">
        <v>16.760000000000002</v>
      </c>
      <c r="AP89" t="s">
        <v>45</v>
      </c>
      <c r="AQ89" s="16">
        <v>16.79</v>
      </c>
      <c r="AR89" s="16">
        <v>16.920000000000002</v>
      </c>
      <c r="AS89" s="16">
        <v>16.66</v>
      </c>
      <c r="AT89" s="16">
        <v>16.920000000000002</v>
      </c>
      <c r="AU89" t="s">
        <v>44</v>
      </c>
      <c r="AV89" s="16">
        <v>16.82</v>
      </c>
      <c r="AW89" s="16">
        <v>16.91</v>
      </c>
      <c r="AX89" s="16">
        <v>16.760000000000002</v>
      </c>
      <c r="AY89" s="16">
        <v>16.87</v>
      </c>
      <c r="AZ89" t="s">
        <v>43</v>
      </c>
      <c r="BA89" s="16">
        <v>16.77</v>
      </c>
      <c r="BB89" s="16">
        <v>16.809999999999999</v>
      </c>
      <c r="BC89" s="16">
        <v>16.72</v>
      </c>
      <c r="BD89" s="16">
        <v>16.79</v>
      </c>
      <c r="BE89" t="s">
        <v>42</v>
      </c>
      <c r="BF89" s="16">
        <v>16.600000000000001</v>
      </c>
      <c r="BG89" s="16">
        <v>16.600000000000001</v>
      </c>
      <c r="BH89" s="16">
        <v>16.53</v>
      </c>
      <c r="BI89" s="16">
        <v>16.53</v>
      </c>
      <c r="BJ89" t="s">
        <v>41</v>
      </c>
      <c r="BK89" s="16">
        <v>16.329999999999998</v>
      </c>
      <c r="BL89" s="16">
        <v>16.350000000000001</v>
      </c>
      <c r="BM89" s="16">
        <v>16.329999999999998</v>
      </c>
      <c r="BN89" s="16">
        <v>16.350000000000001</v>
      </c>
    </row>
    <row r="90" spans="1:66" x14ac:dyDescent="0.25">
      <c r="A90" s="17">
        <v>44074</v>
      </c>
      <c r="B90" t="s">
        <v>86</v>
      </c>
      <c r="C90" s="16">
        <v>14.77</v>
      </c>
      <c r="D90" s="16">
        <v>14.77</v>
      </c>
      <c r="E90" s="16">
        <v>14.6</v>
      </c>
      <c r="F90" s="16">
        <v>14.69</v>
      </c>
      <c r="G90" t="s">
        <v>52</v>
      </c>
      <c r="H90" s="16">
        <v>16.170000000000002</v>
      </c>
      <c r="I90" s="16">
        <v>16.52</v>
      </c>
      <c r="J90" s="16">
        <v>16.03</v>
      </c>
      <c r="K90" s="16">
        <v>16.100000000000001</v>
      </c>
      <c r="L90" t="s">
        <v>51</v>
      </c>
      <c r="M90" s="16">
        <v>16.21</v>
      </c>
      <c r="N90" s="16">
        <v>16.350000000000001</v>
      </c>
      <c r="O90" s="16">
        <v>16.079999999999998</v>
      </c>
      <c r="P90" s="16">
        <v>16.13</v>
      </c>
      <c r="Q90" t="s">
        <v>50</v>
      </c>
      <c r="R90" s="16">
        <v>16.309999999999999</v>
      </c>
      <c r="S90" s="16">
        <v>16.36</v>
      </c>
      <c r="T90" s="16">
        <v>16.23</v>
      </c>
      <c r="U90" s="16">
        <v>16.25</v>
      </c>
      <c r="V90" t="s">
        <v>49</v>
      </c>
      <c r="W90" s="16">
        <v>16.329999999999998</v>
      </c>
      <c r="X90" s="16">
        <v>16.399999999999999</v>
      </c>
      <c r="Y90" s="16">
        <v>16.25</v>
      </c>
      <c r="Z90" s="16">
        <v>16.309999999999999</v>
      </c>
      <c r="AA90" t="s">
        <v>48</v>
      </c>
      <c r="AB90" s="16">
        <v>16.43</v>
      </c>
      <c r="AC90" s="16">
        <v>16.45</v>
      </c>
      <c r="AD90" s="16">
        <v>16.38</v>
      </c>
      <c r="AE90" s="16">
        <v>16.43</v>
      </c>
      <c r="AF90" t="s">
        <v>47</v>
      </c>
      <c r="AG90" s="16">
        <v>16.600000000000001</v>
      </c>
      <c r="AH90" s="16">
        <v>16.670000000000002</v>
      </c>
      <c r="AI90" s="16">
        <v>16.510000000000002</v>
      </c>
      <c r="AJ90" s="16">
        <v>16.64</v>
      </c>
      <c r="AK90" t="s">
        <v>46</v>
      </c>
      <c r="AL90" s="16">
        <v>16.760000000000002</v>
      </c>
      <c r="AM90" s="16">
        <v>16.8</v>
      </c>
      <c r="AN90" s="16">
        <v>16.760000000000002</v>
      </c>
      <c r="AO90" s="16">
        <v>16.8</v>
      </c>
      <c r="AP90" t="s">
        <v>45</v>
      </c>
      <c r="AQ90" s="16">
        <v>16.920000000000002</v>
      </c>
      <c r="AR90" s="16">
        <v>16.920000000000002</v>
      </c>
      <c r="AS90" s="16">
        <v>16.850000000000001</v>
      </c>
      <c r="AT90" s="16">
        <v>16.850000000000001</v>
      </c>
      <c r="AU90" t="s">
        <v>44</v>
      </c>
      <c r="AV90" s="16">
        <v>16.87</v>
      </c>
      <c r="AW90" s="16">
        <v>16.989999999999998</v>
      </c>
      <c r="AX90" s="16">
        <v>16.86</v>
      </c>
      <c r="AY90" s="16">
        <v>16.95</v>
      </c>
      <c r="AZ90" t="s">
        <v>43</v>
      </c>
      <c r="BA90" s="16">
        <v>16.79</v>
      </c>
      <c r="BB90" s="16">
        <v>16.899999999999999</v>
      </c>
      <c r="BC90" s="16">
        <v>16.79</v>
      </c>
      <c r="BD90" s="16">
        <v>16.899999999999999</v>
      </c>
      <c r="BE90" t="s">
        <v>42</v>
      </c>
      <c r="BF90" s="16">
        <v>16.53</v>
      </c>
      <c r="BG90" s="16">
        <v>16.559999999999999</v>
      </c>
      <c r="BH90" s="16">
        <v>16.53</v>
      </c>
      <c r="BI90" s="16">
        <v>16.559999999999999</v>
      </c>
      <c r="BJ90" t="s">
        <v>41</v>
      </c>
      <c r="BK90" s="16">
        <v>16.350000000000001</v>
      </c>
      <c r="BL90" s="16">
        <v>16.37</v>
      </c>
      <c r="BM90" s="16">
        <v>16.350000000000001</v>
      </c>
      <c r="BN90" s="16">
        <v>16.37</v>
      </c>
    </row>
    <row r="91" spans="1:66" x14ac:dyDescent="0.25">
      <c r="A91" s="17">
        <v>44081</v>
      </c>
      <c r="B91" t="s">
        <v>86</v>
      </c>
      <c r="C91" s="16">
        <v>14.57</v>
      </c>
      <c r="D91" s="16">
        <v>14.57</v>
      </c>
      <c r="E91" s="16">
        <v>14.26</v>
      </c>
      <c r="F91" s="16">
        <v>14.27</v>
      </c>
      <c r="G91" t="s">
        <v>52</v>
      </c>
      <c r="H91" s="16">
        <v>15.97</v>
      </c>
      <c r="I91" s="16">
        <v>16.260000000000002</v>
      </c>
      <c r="J91" s="16">
        <v>15.97</v>
      </c>
      <c r="K91" s="16">
        <v>16.260000000000002</v>
      </c>
      <c r="L91" t="s">
        <v>51</v>
      </c>
      <c r="M91" s="16">
        <v>16.12</v>
      </c>
      <c r="N91" s="16">
        <v>16.149999999999999</v>
      </c>
      <c r="O91" s="16">
        <v>16.05</v>
      </c>
      <c r="P91" s="16">
        <v>16.100000000000001</v>
      </c>
      <c r="Q91" t="s">
        <v>50</v>
      </c>
      <c r="R91" s="16">
        <v>16.27</v>
      </c>
      <c r="S91" s="16">
        <v>16.27</v>
      </c>
      <c r="T91" s="16">
        <v>16.2</v>
      </c>
      <c r="U91" s="16">
        <v>16.21</v>
      </c>
      <c r="V91" t="s">
        <v>49</v>
      </c>
      <c r="W91" s="16">
        <v>16.309999999999999</v>
      </c>
      <c r="X91" s="16">
        <v>16.309999999999999</v>
      </c>
      <c r="Y91" s="16">
        <v>16.260000000000002</v>
      </c>
      <c r="Z91" s="16">
        <v>16.29</v>
      </c>
      <c r="AA91" t="s">
        <v>48</v>
      </c>
      <c r="AB91" s="16">
        <v>16.45</v>
      </c>
      <c r="AC91" s="16">
        <v>16.45</v>
      </c>
      <c r="AD91" s="16">
        <v>16.39</v>
      </c>
      <c r="AE91" s="16">
        <v>16.440000000000001</v>
      </c>
      <c r="AF91" t="s">
        <v>47</v>
      </c>
      <c r="AG91" s="16">
        <v>16.54</v>
      </c>
      <c r="AH91" s="16">
        <v>16.64</v>
      </c>
      <c r="AI91" s="16">
        <v>16.54</v>
      </c>
      <c r="AJ91" s="16">
        <v>16.63</v>
      </c>
      <c r="AK91" t="s">
        <v>46</v>
      </c>
      <c r="AL91" s="16">
        <v>16.8</v>
      </c>
      <c r="AM91" s="16">
        <v>16.8</v>
      </c>
      <c r="AN91" s="16">
        <v>16.760000000000002</v>
      </c>
      <c r="AO91" s="16">
        <v>16.8</v>
      </c>
      <c r="AP91" t="s">
        <v>45</v>
      </c>
      <c r="AQ91" s="16">
        <v>16.850000000000001</v>
      </c>
      <c r="AR91" s="16">
        <v>16.850000000000001</v>
      </c>
      <c r="AS91" s="16">
        <v>16.8</v>
      </c>
      <c r="AT91" s="16">
        <v>16.850000000000001</v>
      </c>
      <c r="AU91" t="s">
        <v>44</v>
      </c>
      <c r="AV91" s="16">
        <v>16.95</v>
      </c>
      <c r="AW91" s="16">
        <v>16.95</v>
      </c>
      <c r="AX91" s="16">
        <v>16.87</v>
      </c>
      <c r="AY91" s="16">
        <v>16.95</v>
      </c>
      <c r="AZ91" t="s">
        <v>43</v>
      </c>
      <c r="BA91" s="16">
        <v>16.899999999999999</v>
      </c>
      <c r="BB91" s="16">
        <v>16.899999999999999</v>
      </c>
      <c r="BC91" s="16">
        <v>16.899999999999999</v>
      </c>
      <c r="BD91" s="16">
        <v>16.899999999999999</v>
      </c>
      <c r="BE91" t="s">
        <v>42</v>
      </c>
      <c r="BF91" s="16">
        <v>16.559999999999999</v>
      </c>
      <c r="BG91" s="16">
        <v>16.559999999999999</v>
      </c>
      <c r="BH91" s="16">
        <v>16.559999999999999</v>
      </c>
      <c r="BI91" s="16">
        <v>16.559999999999999</v>
      </c>
      <c r="BJ91" t="s">
        <v>41</v>
      </c>
      <c r="BK91" s="16">
        <v>16.37</v>
      </c>
      <c r="BL91" s="16">
        <v>16.37</v>
      </c>
      <c r="BM91" s="16">
        <v>16.37</v>
      </c>
      <c r="BN91" s="16">
        <v>16.37</v>
      </c>
    </row>
    <row r="92" spans="1:66" x14ac:dyDescent="0.25">
      <c r="A92" s="17">
        <v>44088</v>
      </c>
      <c r="B92" t="s">
        <v>86</v>
      </c>
      <c r="C92" s="16">
        <v>14.31</v>
      </c>
      <c r="D92" s="16">
        <v>14.77</v>
      </c>
      <c r="E92" s="16">
        <v>14.23</v>
      </c>
      <c r="F92" s="16">
        <v>14.67</v>
      </c>
      <c r="G92" t="s">
        <v>52</v>
      </c>
      <c r="H92" s="16">
        <v>16.27</v>
      </c>
      <c r="I92" s="16">
        <v>16.86</v>
      </c>
      <c r="J92" s="16">
        <v>16.11</v>
      </c>
      <c r="K92" s="16">
        <v>16.84</v>
      </c>
      <c r="L92" t="s">
        <v>51</v>
      </c>
      <c r="M92" s="16">
        <v>16.2</v>
      </c>
      <c r="N92" s="16">
        <v>16.5</v>
      </c>
      <c r="O92" s="16">
        <v>16.100000000000001</v>
      </c>
      <c r="P92" s="16">
        <v>16.5</v>
      </c>
      <c r="Q92" t="s">
        <v>50</v>
      </c>
      <c r="R92" s="16">
        <v>16.23</v>
      </c>
      <c r="S92" s="16">
        <v>16.47</v>
      </c>
      <c r="T92" s="16">
        <v>16.170000000000002</v>
      </c>
      <c r="U92" s="16">
        <v>16.47</v>
      </c>
      <c r="V92" t="s">
        <v>49</v>
      </c>
      <c r="W92" s="16">
        <v>16.29</v>
      </c>
      <c r="X92" s="16">
        <v>16.5</v>
      </c>
      <c r="Y92" s="16">
        <v>16.23</v>
      </c>
      <c r="Z92" s="16">
        <v>16.39</v>
      </c>
      <c r="AA92" t="s">
        <v>48</v>
      </c>
      <c r="AB92" s="16">
        <v>16.440000000000001</v>
      </c>
      <c r="AC92" s="16">
        <v>16.489999999999998</v>
      </c>
      <c r="AD92" s="16">
        <v>16.420000000000002</v>
      </c>
      <c r="AE92" s="16">
        <v>16.489999999999998</v>
      </c>
      <c r="AF92" t="s">
        <v>47</v>
      </c>
      <c r="AG92" s="16">
        <v>16.63</v>
      </c>
      <c r="AH92" s="16">
        <v>16.649999999999999</v>
      </c>
      <c r="AI92" s="16">
        <v>16.62</v>
      </c>
      <c r="AJ92" s="16">
        <v>16.649999999999999</v>
      </c>
      <c r="AK92" t="s">
        <v>46</v>
      </c>
      <c r="AL92" s="16">
        <v>16.8</v>
      </c>
      <c r="AM92" s="16">
        <v>16.8</v>
      </c>
      <c r="AN92" s="16">
        <v>16.72</v>
      </c>
      <c r="AO92" s="16">
        <v>16.8</v>
      </c>
      <c r="AP92" t="s">
        <v>45</v>
      </c>
      <c r="AQ92" s="16">
        <v>16.850000000000001</v>
      </c>
      <c r="AR92" s="16">
        <v>16.850000000000001</v>
      </c>
      <c r="AS92" s="16">
        <v>16.850000000000001</v>
      </c>
      <c r="AT92" s="16">
        <v>16.850000000000001</v>
      </c>
      <c r="AU92" t="s">
        <v>44</v>
      </c>
      <c r="AV92" s="16">
        <v>16.95</v>
      </c>
      <c r="AW92" s="16">
        <v>16.97</v>
      </c>
      <c r="AX92" s="16">
        <v>16.91</v>
      </c>
      <c r="AY92" s="16">
        <v>16.97</v>
      </c>
      <c r="AZ92" t="s">
        <v>43</v>
      </c>
      <c r="BA92" s="16">
        <v>16.899999999999999</v>
      </c>
      <c r="BB92" s="16">
        <v>16.899999999999999</v>
      </c>
      <c r="BC92" s="16">
        <v>16.899999999999999</v>
      </c>
      <c r="BD92" s="16">
        <v>16.899999999999999</v>
      </c>
      <c r="BE92" t="s">
        <v>42</v>
      </c>
      <c r="BF92" s="16">
        <v>16.559999999999999</v>
      </c>
      <c r="BG92" s="16">
        <v>16.559999999999999</v>
      </c>
      <c r="BH92" s="16">
        <v>16.559999999999999</v>
      </c>
      <c r="BI92" s="16">
        <v>16.559999999999999</v>
      </c>
      <c r="BJ92" t="s">
        <v>41</v>
      </c>
      <c r="BK92" s="16">
        <v>16.37</v>
      </c>
      <c r="BL92" s="16">
        <v>16.37</v>
      </c>
      <c r="BM92" s="16">
        <v>16.37</v>
      </c>
      <c r="BN92" s="16">
        <v>16.37</v>
      </c>
    </row>
    <row r="93" spans="1:66" x14ac:dyDescent="0.25">
      <c r="A93" s="17">
        <v>44095</v>
      </c>
      <c r="B93" t="s">
        <v>86</v>
      </c>
      <c r="C93" s="16">
        <v>14.85</v>
      </c>
      <c r="D93" s="16">
        <v>15</v>
      </c>
      <c r="E93" s="16">
        <v>14.47</v>
      </c>
      <c r="F93" s="16">
        <v>14.53</v>
      </c>
      <c r="G93" t="s">
        <v>52</v>
      </c>
      <c r="H93" s="16">
        <v>16.84</v>
      </c>
      <c r="I93" s="16">
        <v>16.95</v>
      </c>
      <c r="J93" s="16">
        <v>16.41</v>
      </c>
      <c r="K93" s="16">
        <v>16.82</v>
      </c>
      <c r="L93" t="s">
        <v>51</v>
      </c>
      <c r="M93" s="16">
        <v>16.53</v>
      </c>
      <c r="N93" s="16">
        <v>16.55</v>
      </c>
      <c r="O93" s="16">
        <v>16.3</v>
      </c>
      <c r="P93" s="16">
        <v>16.52</v>
      </c>
      <c r="Q93" t="s">
        <v>50</v>
      </c>
      <c r="R93" s="16">
        <v>16.489999999999998</v>
      </c>
      <c r="S93" s="16">
        <v>16.53</v>
      </c>
      <c r="T93" s="16">
        <v>16.329999999999998</v>
      </c>
      <c r="U93" s="16">
        <v>16.53</v>
      </c>
      <c r="V93" t="s">
        <v>49</v>
      </c>
      <c r="W93" s="16">
        <v>16.399999999999999</v>
      </c>
      <c r="X93" s="16">
        <v>16.46</v>
      </c>
      <c r="Y93" s="16">
        <v>16.37</v>
      </c>
      <c r="Z93" s="16">
        <v>16.420000000000002</v>
      </c>
      <c r="AA93" t="s">
        <v>48</v>
      </c>
      <c r="AB93" s="16">
        <v>16.489999999999998</v>
      </c>
      <c r="AC93" s="16">
        <v>16.5</v>
      </c>
      <c r="AD93" s="16">
        <v>16.37</v>
      </c>
      <c r="AE93" s="16">
        <v>16.420000000000002</v>
      </c>
      <c r="AF93" t="s">
        <v>47</v>
      </c>
      <c r="AG93" s="16">
        <v>16.649999999999999</v>
      </c>
      <c r="AH93" s="16">
        <v>16.649999999999999</v>
      </c>
      <c r="AI93" s="16">
        <v>16.53</v>
      </c>
      <c r="AJ93" s="16">
        <v>16.600000000000001</v>
      </c>
      <c r="AK93" t="s">
        <v>46</v>
      </c>
      <c r="AL93" s="16">
        <v>16.8</v>
      </c>
      <c r="AM93" s="16">
        <v>16.8</v>
      </c>
      <c r="AN93" s="16">
        <v>16.72</v>
      </c>
      <c r="AO93" s="16">
        <v>16.8</v>
      </c>
      <c r="AP93" t="s">
        <v>45</v>
      </c>
      <c r="AQ93" s="16">
        <v>16.850000000000001</v>
      </c>
      <c r="AR93" s="16">
        <v>16.850000000000001</v>
      </c>
      <c r="AS93" s="16">
        <v>16.77</v>
      </c>
      <c r="AT93" s="16">
        <v>16.78</v>
      </c>
      <c r="AU93" t="s">
        <v>44</v>
      </c>
      <c r="AV93" s="16">
        <v>16.97</v>
      </c>
      <c r="AW93" s="16">
        <v>17</v>
      </c>
      <c r="AX93" s="16">
        <v>16.899999999999999</v>
      </c>
      <c r="AY93" s="16">
        <v>16.989999999999998</v>
      </c>
      <c r="AZ93" t="s">
        <v>43</v>
      </c>
      <c r="BA93" s="16">
        <v>16.899999999999999</v>
      </c>
      <c r="BB93" s="16">
        <v>16.899999999999999</v>
      </c>
      <c r="BC93" s="16">
        <v>16.77</v>
      </c>
      <c r="BD93" s="16">
        <v>16.77</v>
      </c>
      <c r="BE93" t="s">
        <v>42</v>
      </c>
      <c r="BF93" s="16">
        <v>16.559999999999999</v>
      </c>
      <c r="BG93" s="16">
        <v>16.57</v>
      </c>
      <c r="BH93" s="16">
        <v>16.48</v>
      </c>
      <c r="BI93" s="16">
        <v>16.48</v>
      </c>
      <c r="BJ93" t="s">
        <v>41</v>
      </c>
      <c r="BK93" s="16">
        <v>16.37</v>
      </c>
      <c r="BL93" s="16">
        <v>16.440000000000001</v>
      </c>
      <c r="BM93" s="16">
        <v>16.309999999999999</v>
      </c>
      <c r="BN93" s="16">
        <v>16.309999999999999</v>
      </c>
    </row>
    <row r="94" spans="1:66" x14ac:dyDescent="0.25">
      <c r="A94" s="17">
        <v>44102</v>
      </c>
      <c r="B94" t="s">
        <v>86</v>
      </c>
      <c r="C94" s="16">
        <v>14.53</v>
      </c>
      <c r="D94" s="16">
        <v>14.75</v>
      </c>
      <c r="E94" s="16">
        <v>14.53</v>
      </c>
      <c r="F94" s="16">
        <v>14.75</v>
      </c>
      <c r="G94" t="s">
        <v>52</v>
      </c>
      <c r="H94" s="16">
        <v>16.84</v>
      </c>
      <c r="I94" s="16">
        <v>16.96</v>
      </c>
      <c r="J94" s="16">
        <v>16.61</v>
      </c>
      <c r="K94" s="16">
        <v>16.96</v>
      </c>
      <c r="L94" t="s">
        <v>51</v>
      </c>
      <c r="M94" s="16">
        <v>16.55</v>
      </c>
      <c r="N94" s="16">
        <v>16.559999999999999</v>
      </c>
      <c r="O94" s="16">
        <v>16.39</v>
      </c>
      <c r="P94" s="16">
        <v>16.55</v>
      </c>
      <c r="Q94" t="s">
        <v>50</v>
      </c>
      <c r="R94" s="16">
        <v>16.510000000000002</v>
      </c>
      <c r="S94" s="16">
        <v>16.52</v>
      </c>
      <c r="T94" s="16">
        <v>16.399999999999999</v>
      </c>
      <c r="U94" s="16">
        <v>16.52</v>
      </c>
      <c r="V94" t="s">
        <v>49</v>
      </c>
      <c r="W94" s="16">
        <v>16.399999999999999</v>
      </c>
      <c r="X94" s="16">
        <v>16.46</v>
      </c>
      <c r="Y94" s="16">
        <v>16.37</v>
      </c>
      <c r="Z94" s="16">
        <v>16.46</v>
      </c>
      <c r="AA94" t="s">
        <v>48</v>
      </c>
      <c r="AB94" s="16">
        <v>16.420000000000002</v>
      </c>
      <c r="AC94" s="16">
        <v>16.47</v>
      </c>
      <c r="AD94" s="16">
        <v>16.399999999999999</v>
      </c>
      <c r="AE94" s="16">
        <v>16.46</v>
      </c>
      <c r="AF94" t="s">
        <v>47</v>
      </c>
      <c r="AG94" s="16">
        <v>16.63</v>
      </c>
      <c r="AH94" s="16">
        <v>16.63</v>
      </c>
      <c r="AI94" s="16">
        <v>16.47</v>
      </c>
      <c r="AJ94" s="16">
        <v>16.600000000000001</v>
      </c>
      <c r="AK94" t="s">
        <v>46</v>
      </c>
      <c r="AL94" s="16">
        <v>16.71</v>
      </c>
      <c r="AM94" s="16">
        <v>16.809999999999999</v>
      </c>
      <c r="AN94" s="16">
        <v>16.71</v>
      </c>
      <c r="AO94" s="16">
        <v>16.809999999999999</v>
      </c>
      <c r="AP94" t="s">
        <v>45</v>
      </c>
      <c r="AQ94" s="16">
        <v>16.72</v>
      </c>
      <c r="AR94" s="16">
        <v>16.79</v>
      </c>
      <c r="AS94" s="16">
        <v>16.72</v>
      </c>
      <c r="AT94" s="16">
        <v>16.79</v>
      </c>
      <c r="AU94" t="s">
        <v>44</v>
      </c>
      <c r="AV94" s="16">
        <v>16.809999999999999</v>
      </c>
      <c r="AW94" s="16">
        <v>17</v>
      </c>
      <c r="AX94" s="16">
        <v>16.809999999999999</v>
      </c>
      <c r="AY94" s="16">
        <v>16.989999999999998</v>
      </c>
      <c r="AZ94" t="s">
        <v>43</v>
      </c>
      <c r="BA94" s="16">
        <v>16.77</v>
      </c>
      <c r="BB94" s="16">
        <v>16.77</v>
      </c>
      <c r="BC94" s="16">
        <v>16.77</v>
      </c>
      <c r="BD94" s="16">
        <v>16.77</v>
      </c>
      <c r="BE94" t="s">
        <v>42</v>
      </c>
      <c r="BF94" s="16">
        <v>16.48</v>
      </c>
      <c r="BG94" s="16">
        <v>16.48</v>
      </c>
      <c r="BH94" s="16">
        <v>16.48</v>
      </c>
      <c r="BI94" s="16">
        <v>16.48</v>
      </c>
      <c r="BJ94" t="s">
        <v>41</v>
      </c>
      <c r="BK94" s="16">
        <v>16.309999999999999</v>
      </c>
      <c r="BL94" s="16">
        <v>16.309999999999999</v>
      </c>
      <c r="BM94" s="16">
        <v>16.309999999999999</v>
      </c>
      <c r="BN94" s="16">
        <v>16.309999999999999</v>
      </c>
    </row>
    <row r="95" spans="1:66" x14ac:dyDescent="0.25">
      <c r="A95" s="17">
        <v>44109</v>
      </c>
      <c r="B95" t="s">
        <v>86</v>
      </c>
      <c r="C95" s="16">
        <v>14.58</v>
      </c>
      <c r="D95" s="16">
        <v>14.7</v>
      </c>
      <c r="E95" s="16">
        <v>13.85</v>
      </c>
      <c r="F95" s="16">
        <v>14.13</v>
      </c>
      <c r="G95" t="s">
        <v>52</v>
      </c>
      <c r="H95" s="16">
        <v>16.940000000000001</v>
      </c>
      <c r="I95" s="16">
        <v>17.09</v>
      </c>
      <c r="J95" s="16">
        <v>16.88</v>
      </c>
      <c r="K95" s="16">
        <v>17.04</v>
      </c>
      <c r="L95" t="s">
        <v>51</v>
      </c>
      <c r="M95" s="16">
        <v>16.55</v>
      </c>
      <c r="N95" s="16">
        <v>16.68</v>
      </c>
      <c r="O95" s="16">
        <v>16.53</v>
      </c>
      <c r="P95" s="16">
        <v>16.61</v>
      </c>
      <c r="Q95" t="s">
        <v>50</v>
      </c>
      <c r="R95" s="16">
        <v>16.53</v>
      </c>
      <c r="S95" s="16">
        <v>16.64</v>
      </c>
      <c r="T95" s="16">
        <v>16.46</v>
      </c>
      <c r="U95" s="16">
        <v>16.62</v>
      </c>
      <c r="V95" t="s">
        <v>49</v>
      </c>
      <c r="W95" s="16">
        <v>16.5</v>
      </c>
      <c r="X95" s="16">
        <v>16.579999999999998</v>
      </c>
      <c r="Y95" s="16">
        <v>16.489999999999998</v>
      </c>
      <c r="Z95" s="16">
        <v>16.489999999999998</v>
      </c>
      <c r="AA95" t="s">
        <v>48</v>
      </c>
      <c r="AB95" s="16">
        <v>16.55</v>
      </c>
      <c r="AC95" s="16">
        <v>16.63</v>
      </c>
      <c r="AD95" s="16">
        <v>16.5</v>
      </c>
      <c r="AE95" s="16">
        <v>16.559999999999999</v>
      </c>
      <c r="AF95" t="s">
        <v>47</v>
      </c>
      <c r="AG95" s="16">
        <v>16.63</v>
      </c>
      <c r="AH95" s="16">
        <v>16.71</v>
      </c>
      <c r="AI95" s="16">
        <v>16.63</v>
      </c>
      <c r="AJ95" s="16">
        <v>16.649999999999999</v>
      </c>
      <c r="AK95" t="s">
        <v>46</v>
      </c>
      <c r="AL95" s="16">
        <v>16.809999999999999</v>
      </c>
      <c r="AM95" s="16">
        <v>16.899999999999999</v>
      </c>
      <c r="AN95" s="16">
        <v>16.809999999999999</v>
      </c>
      <c r="AO95" s="16">
        <v>16.87</v>
      </c>
      <c r="AP95" t="s">
        <v>45</v>
      </c>
      <c r="AQ95" s="16">
        <v>16.809999999999999</v>
      </c>
      <c r="AR95" s="16">
        <v>16.899999999999999</v>
      </c>
      <c r="AS95" s="16">
        <v>16.809999999999999</v>
      </c>
      <c r="AT95" s="16">
        <v>16.899999999999999</v>
      </c>
      <c r="AU95" t="s">
        <v>44</v>
      </c>
      <c r="AV95" s="16">
        <v>17</v>
      </c>
      <c r="AW95" s="16">
        <v>17</v>
      </c>
      <c r="AX95" s="16">
        <v>16.97</v>
      </c>
      <c r="AY95" s="16">
        <v>17</v>
      </c>
      <c r="AZ95" t="s">
        <v>43</v>
      </c>
      <c r="BA95" s="16">
        <v>16.88</v>
      </c>
      <c r="BB95" s="16">
        <v>16.88</v>
      </c>
      <c r="BC95" s="16">
        <v>16.88</v>
      </c>
      <c r="BD95" s="16">
        <v>16.88</v>
      </c>
      <c r="BE95" t="s">
        <v>42</v>
      </c>
      <c r="BF95" s="16">
        <v>16.48</v>
      </c>
      <c r="BG95" s="16">
        <v>16.52</v>
      </c>
      <c r="BH95" s="16">
        <v>16.48</v>
      </c>
      <c r="BI95" s="16">
        <v>16.52</v>
      </c>
      <c r="BJ95" t="s">
        <v>41</v>
      </c>
      <c r="BK95" s="16">
        <v>16.309999999999999</v>
      </c>
      <c r="BL95" s="16">
        <v>16.41</v>
      </c>
      <c r="BM95" s="16">
        <v>16.309999999999999</v>
      </c>
      <c r="BN95" s="16">
        <v>16.41</v>
      </c>
    </row>
    <row r="96" spans="1:66" x14ac:dyDescent="0.25">
      <c r="A96" s="17">
        <v>44116</v>
      </c>
      <c r="B96" t="s">
        <v>86</v>
      </c>
      <c r="C96" s="16">
        <v>14.13</v>
      </c>
      <c r="D96" s="16">
        <v>14.6</v>
      </c>
      <c r="E96" s="16">
        <v>14.13</v>
      </c>
      <c r="F96" s="16">
        <v>14.48</v>
      </c>
      <c r="G96" t="s">
        <v>52</v>
      </c>
      <c r="H96" s="16">
        <v>17.100000000000001</v>
      </c>
      <c r="I96" s="16">
        <v>17.34</v>
      </c>
      <c r="J96" s="16">
        <v>16.850000000000001</v>
      </c>
      <c r="K96" s="16">
        <v>17.27</v>
      </c>
      <c r="L96" t="s">
        <v>51</v>
      </c>
      <c r="M96" s="16">
        <v>16.559999999999999</v>
      </c>
      <c r="N96" s="16">
        <v>16.75</v>
      </c>
      <c r="O96" s="16">
        <v>16.48</v>
      </c>
      <c r="P96" s="16">
        <v>16.71</v>
      </c>
      <c r="Q96" t="s">
        <v>50</v>
      </c>
      <c r="R96" s="16">
        <v>16.55</v>
      </c>
      <c r="S96" s="16">
        <v>16.63</v>
      </c>
      <c r="T96" s="16">
        <v>16.45</v>
      </c>
      <c r="U96" s="16">
        <v>16.63</v>
      </c>
      <c r="V96" t="s">
        <v>49</v>
      </c>
      <c r="W96" s="16">
        <v>16.39</v>
      </c>
      <c r="X96" s="16">
        <v>16.53</v>
      </c>
      <c r="Y96" s="16">
        <v>16.37</v>
      </c>
      <c r="Z96" s="16">
        <v>16.43</v>
      </c>
      <c r="AA96" t="s">
        <v>48</v>
      </c>
      <c r="AB96" s="16">
        <v>16.53</v>
      </c>
      <c r="AC96" s="16">
        <v>16.63</v>
      </c>
      <c r="AD96" s="16">
        <v>16.440000000000001</v>
      </c>
      <c r="AE96" s="16">
        <v>16.54</v>
      </c>
      <c r="AF96" t="s">
        <v>47</v>
      </c>
      <c r="AG96" s="16">
        <v>16.57</v>
      </c>
      <c r="AH96" s="16">
        <v>16.68</v>
      </c>
      <c r="AI96" s="16">
        <v>16.52</v>
      </c>
      <c r="AJ96" s="16">
        <v>16.55</v>
      </c>
      <c r="AK96" t="s">
        <v>46</v>
      </c>
      <c r="AL96" s="16">
        <v>16.87</v>
      </c>
      <c r="AM96" s="16">
        <v>16.88</v>
      </c>
      <c r="AN96" s="16">
        <v>16.72</v>
      </c>
      <c r="AO96" s="16">
        <v>16.72</v>
      </c>
      <c r="AP96" t="s">
        <v>45</v>
      </c>
      <c r="AQ96" s="16">
        <v>16.899999999999999</v>
      </c>
      <c r="AR96" s="16">
        <v>16.899999999999999</v>
      </c>
      <c r="AS96" s="16">
        <v>16.809999999999999</v>
      </c>
      <c r="AT96" s="16">
        <v>16.809999999999999</v>
      </c>
      <c r="AU96" t="s">
        <v>44</v>
      </c>
      <c r="AV96" s="16">
        <v>17</v>
      </c>
      <c r="AW96" s="16">
        <v>17.04</v>
      </c>
      <c r="AX96" s="16">
        <v>16.84</v>
      </c>
      <c r="AY96" s="16">
        <v>16.91</v>
      </c>
      <c r="AZ96" t="s">
        <v>43</v>
      </c>
      <c r="BA96" s="16">
        <v>16.88</v>
      </c>
      <c r="BB96" s="16">
        <v>16.88</v>
      </c>
      <c r="BC96" s="16">
        <v>16.78</v>
      </c>
      <c r="BD96" s="16">
        <v>16.78</v>
      </c>
      <c r="BE96" t="s">
        <v>42</v>
      </c>
      <c r="BF96" s="16">
        <v>16.52</v>
      </c>
      <c r="BG96" s="16">
        <v>16.66</v>
      </c>
      <c r="BH96" s="16">
        <v>16.510000000000002</v>
      </c>
      <c r="BI96" s="16">
        <v>16.52</v>
      </c>
      <c r="BJ96" t="s">
        <v>41</v>
      </c>
      <c r="BK96" s="16">
        <v>16.41</v>
      </c>
      <c r="BL96" s="16">
        <v>16.62</v>
      </c>
      <c r="BM96" s="16">
        <v>16.309999999999999</v>
      </c>
      <c r="BN96" s="16">
        <v>16.62</v>
      </c>
    </row>
    <row r="97" spans="1:66" x14ac:dyDescent="0.25">
      <c r="A97" s="17">
        <v>44123</v>
      </c>
      <c r="B97" t="s">
        <v>86</v>
      </c>
      <c r="C97" s="16">
        <v>14.39</v>
      </c>
      <c r="D97" s="16">
        <v>14.39</v>
      </c>
      <c r="E97" s="16">
        <v>13.73</v>
      </c>
      <c r="F97" s="16">
        <v>13.77</v>
      </c>
      <c r="G97" t="s">
        <v>52</v>
      </c>
      <c r="H97" s="16">
        <v>17.28</v>
      </c>
      <c r="I97" s="16">
        <v>18.14</v>
      </c>
      <c r="J97" s="16">
        <v>16.98</v>
      </c>
      <c r="K97" s="16">
        <v>18.100000000000001</v>
      </c>
      <c r="L97" t="s">
        <v>51</v>
      </c>
      <c r="M97" s="16">
        <v>16.75</v>
      </c>
      <c r="N97" s="16">
        <v>16.96</v>
      </c>
      <c r="O97" s="16">
        <v>16.25</v>
      </c>
      <c r="P97" s="16">
        <v>16.96</v>
      </c>
      <c r="Q97" t="s">
        <v>50</v>
      </c>
      <c r="R97" s="16">
        <v>16.579999999999998</v>
      </c>
      <c r="S97" s="16">
        <v>16.690000000000001</v>
      </c>
      <c r="T97" s="16">
        <v>16.149999999999999</v>
      </c>
      <c r="U97" s="16">
        <v>16.68</v>
      </c>
      <c r="V97" t="s">
        <v>49</v>
      </c>
      <c r="W97" s="16">
        <v>16.48</v>
      </c>
      <c r="X97" s="16">
        <v>16.62</v>
      </c>
      <c r="Y97" s="16">
        <v>16.25</v>
      </c>
      <c r="Z97" s="16">
        <v>16.559999999999999</v>
      </c>
      <c r="AA97" t="s">
        <v>48</v>
      </c>
      <c r="AB97" s="16">
        <v>16.41</v>
      </c>
      <c r="AC97" s="16">
        <v>16.649999999999999</v>
      </c>
      <c r="AD97" s="16">
        <v>16.329999999999998</v>
      </c>
      <c r="AE97" s="16">
        <v>16.55</v>
      </c>
      <c r="AF97" t="s">
        <v>47</v>
      </c>
      <c r="AG97" s="16">
        <v>16.690000000000001</v>
      </c>
      <c r="AH97" s="16">
        <v>16.75</v>
      </c>
      <c r="AI97" s="16">
        <v>16.45</v>
      </c>
      <c r="AJ97" s="16">
        <v>16.649999999999999</v>
      </c>
      <c r="AK97" t="s">
        <v>46</v>
      </c>
      <c r="AL97" s="16">
        <v>16.75</v>
      </c>
      <c r="AM97" s="16">
        <v>16.82</v>
      </c>
      <c r="AN97" s="16">
        <v>16.7</v>
      </c>
      <c r="AO97" s="16">
        <v>16.82</v>
      </c>
      <c r="AP97" t="s">
        <v>45</v>
      </c>
      <c r="AQ97" s="16">
        <v>16.77</v>
      </c>
      <c r="AR97" s="16">
        <v>16.829999999999998</v>
      </c>
      <c r="AS97" s="16">
        <v>16.72</v>
      </c>
      <c r="AT97" s="16">
        <v>16.72</v>
      </c>
      <c r="AU97" t="s">
        <v>44</v>
      </c>
      <c r="AV97" s="16">
        <v>16.87</v>
      </c>
      <c r="AW97" s="16">
        <v>16.920000000000002</v>
      </c>
      <c r="AX97" s="16">
        <v>16.739999999999998</v>
      </c>
      <c r="AY97" s="16">
        <v>16.809999999999999</v>
      </c>
      <c r="AZ97" t="s">
        <v>43</v>
      </c>
      <c r="BA97" s="16">
        <v>16.78</v>
      </c>
      <c r="BB97" s="16">
        <v>16.79</v>
      </c>
      <c r="BC97" s="16">
        <v>16.68</v>
      </c>
      <c r="BD97" s="16">
        <v>16.68</v>
      </c>
      <c r="BE97" t="s">
        <v>42</v>
      </c>
      <c r="BF97" s="16">
        <v>16.52</v>
      </c>
      <c r="BG97" s="16">
        <v>16.579999999999998</v>
      </c>
      <c r="BH97" s="16">
        <v>16.43</v>
      </c>
      <c r="BI97" s="16">
        <v>16.510000000000002</v>
      </c>
      <c r="BJ97" t="s">
        <v>41</v>
      </c>
      <c r="BK97" s="16">
        <v>16.649999999999999</v>
      </c>
      <c r="BL97" s="16">
        <v>16.690000000000001</v>
      </c>
      <c r="BM97" s="16">
        <v>16.489999999999998</v>
      </c>
      <c r="BN97" s="16">
        <v>16.57</v>
      </c>
    </row>
    <row r="98" spans="1:66" x14ac:dyDescent="0.25">
      <c r="A98" s="17">
        <v>44130</v>
      </c>
      <c r="B98" t="s">
        <v>86</v>
      </c>
      <c r="C98" s="16">
        <v>13.71</v>
      </c>
      <c r="D98" s="16">
        <v>13.71</v>
      </c>
      <c r="E98" s="16">
        <v>13.35</v>
      </c>
      <c r="F98" s="16">
        <v>13.7</v>
      </c>
      <c r="G98" t="s">
        <v>52</v>
      </c>
      <c r="H98" s="16">
        <v>18.079999999999998</v>
      </c>
      <c r="I98" s="16">
        <v>18.7</v>
      </c>
      <c r="J98" s="16">
        <v>17.45</v>
      </c>
      <c r="K98" s="16">
        <v>18.07</v>
      </c>
      <c r="L98" t="s">
        <v>51</v>
      </c>
      <c r="M98" s="16">
        <v>16.95</v>
      </c>
      <c r="N98" s="16">
        <v>17.2</v>
      </c>
      <c r="O98" s="16">
        <v>16.5</v>
      </c>
      <c r="P98" s="16">
        <v>16.66</v>
      </c>
      <c r="Q98" t="s">
        <v>50</v>
      </c>
      <c r="R98" s="16">
        <v>16.64</v>
      </c>
      <c r="S98" s="16">
        <v>16.7</v>
      </c>
      <c r="T98" s="16">
        <v>16.190000000000001</v>
      </c>
      <c r="U98" s="16">
        <v>16.440000000000001</v>
      </c>
      <c r="V98" t="s">
        <v>49</v>
      </c>
      <c r="W98" s="16">
        <v>16.61</v>
      </c>
      <c r="X98" s="16">
        <v>16.61</v>
      </c>
      <c r="Y98" s="16">
        <v>16.21</v>
      </c>
      <c r="Z98" s="16">
        <v>16.32</v>
      </c>
      <c r="AA98" t="s">
        <v>48</v>
      </c>
      <c r="AB98" s="16">
        <v>16.55</v>
      </c>
      <c r="AC98" s="16">
        <v>16.61</v>
      </c>
      <c r="AD98" s="16">
        <v>16.27</v>
      </c>
      <c r="AE98" s="16">
        <v>16.27</v>
      </c>
      <c r="AF98" t="s">
        <v>47</v>
      </c>
      <c r="AG98" s="16">
        <v>16.64</v>
      </c>
      <c r="AH98" s="16">
        <v>16.649999999999999</v>
      </c>
      <c r="AI98" s="16">
        <v>16.3</v>
      </c>
      <c r="AJ98" s="16">
        <v>16.32</v>
      </c>
      <c r="AK98" t="s">
        <v>46</v>
      </c>
      <c r="AL98" s="16">
        <v>16.579999999999998</v>
      </c>
      <c r="AM98" s="16">
        <v>16.79</v>
      </c>
      <c r="AN98" s="16">
        <v>16.43</v>
      </c>
      <c r="AO98" s="16">
        <v>16.559999999999999</v>
      </c>
      <c r="AP98" t="s">
        <v>45</v>
      </c>
      <c r="AQ98" s="16">
        <v>16.8</v>
      </c>
      <c r="AR98" s="16">
        <v>16.8</v>
      </c>
      <c r="AS98" s="16">
        <v>16.399999999999999</v>
      </c>
      <c r="AT98" s="16">
        <v>16.399999999999999</v>
      </c>
      <c r="AU98" t="s">
        <v>44</v>
      </c>
      <c r="AV98" s="16">
        <v>16.66</v>
      </c>
      <c r="AW98" s="16">
        <v>16.8</v>
      </c>
      <c r="AX98" s="16">
        <v>16.510000000000002</v>
      </c>
      <c r="AY98" s="16">
        <v>16.600000000000001</v>
      </c>
      <c r="AZ98" t="s">
        <v>43</v>
      </c>
      <c r="BA98" s="16">
        <v>16.68</v>
      </c>
      <c r="BB98" s="16">
        <v>16.68</v>
      </c>
      <c r="BC98" s="16">
        <v>16.5</v>
      </c>
      <c r="BD98" s="16">
        <v>16.600000000000001</v>
      </c>
      <c r="BE98" t="s">
        <v>42</v>
      </c>
      <c r="BF98" s="16">
        <v>16.510000000000002</v>
      </c>
      <c r="BG98" s="16">
        <v>16.579999999999998</v>
      </c>
      <c r="BH98" s="16">
        <v>16.45</v>
      </c>
      <c r="BI98" s="16">
        <v>16.510000000000002</v>
      </c>
      <c r="BJ98" t="s">
        <v>41</v>
      </c>
      <c r="BK98" s="16">
        <v>16.57</v>
      </c>
      <c r="BL98" s="16">
        <v>16.57</v>
      </c>
      <c r="BM98" s="16">
        <v>16.36</v>
      </c>
      <c r="BN98" s="16">
        <v>16.45</v>
      </c>
    </row>
    <row r="99" spans="1:66" x14ac:dyDescent="0.25">
      <c r="A99" s="17">
        <v>44137</v>
      </c>
      <c r="B99" t="s">
        <v>86</v>
      </c>
      <c r="C99" s="16">
        <v>13.7</v>
      </c>
      <c r="D99" s="16">
        <v>13.7</v>
      </c>
      <c r="E99" s="16">
        <v>13.48</v>
      </c>
      <c r="F99" s="16">
        <v>13.55</v>
      </c>
      <c r="G99" t="s">
        <v>52</v>
      </c>
      <c r="H99" s="16">
        <v>17.940000000000001</v>
      </c>
      <c r="I99" s="16">
        <v>18.100000000000001</v>
      </c>
      <c r="J99" s="16">
        <v>17</v>
      </c>
      <c r="K99" s="16">
        <v>17.25</v>
      </c>
      <c r="L99" t="s">
        <v>51</v>
      </c>
      <c r="M99" s="16">
        <v>16.62</v>
      </c>
      <c r="N99" s="16">
        <v>16.98</v>
      </c>
      <c r="O99" s="16">
        <v>16.39</v>
      </c>
      <c r="P99" s="16">
        <v>16.55</v>
      </c>
      <c r="Q99" t="s">
        <v>50</v>
      </c>
      <c r="R99" s="16">
        <v>16.329999999999998</v>
      </c>
      <c r="S99" s="16">
        <v>16.59</v>
      </c>
      <c r="T99" s="16">
        <v>16.3</v>
      </c>
      <c r="U99" s="16">
        <v>16.43</v>
      </c>
      <c r="V99" t="s">
        <v>49</v>
      </c>
      <c r="W99" s="16">
        <v>16.32</v>
      </c>
      <c r="X99" s="16">
        <v>16.45</v>
      </c>
      <c r="Y99" s="16">
        <v>16.25</v>
      </c>
      <c r="Z99" s="16">
        <v>16.34</v>
      </c>
      <c r="AA99" t="s">
        <v>48</v>
      </c>
      <c r="AB99" s="16">
        <v>16.28</v>
      </c>
      <c r="AC99" s="16">
        <v>16.440000000000001</v>
      </c>
      <c r="AD99" s="16">
        <v>16.28</v>
      </c>
      <c r="AE99" s="16">
        <v>16.36</v>
      </c>
      <c r="AF99" t="s">
        <v>47</v>
      </c>
      <c r="AG99" s="16">
        <v>16.39</v>
      </c>
      <c r="AH99" s="16">
        <v>16.489999999999998</v>
      </c>
      <c r="AI99" s="16">
        <v>16.39</v>
      </c>
      <c r="AJ99" s="16">
        <v>16.440000000000001</v>
      </c>
      <c r="AK99" t="s">
        <v>46</v>
      </c>
      <c r="AL99" s="16">
        <v>16.36</v>
      </c>
      <c r="AM99" s="16">
        <v>16.55</v>
      </c>
      <c r="AN99" s="16">
        <v>16.36</v>
      </c>
      <c r="AO99" s="16">
        <v>16.48</v>
      </c>
      <c r="AP99" t="s">
        <v>45</v>
      </c>
      <c r="AQ99" s="16">
        <v>16.39</v>
      </c>
      <c r="AR99" s="16">
        <v>16.579999999999998</v>
      </c>
      <c r="AS99" s="16">
        <v>16.36</v>
      </c>
      <c r="AT99" s="16">
        <v>16.53</v>
      </c>
      <c r="AU99" t="s">
        <v>44</v>
      </c>
      <c r="AV99" s="16">
        <v>16.45</v>
      </c>
      <c r="AW99" s="16">
        <v>16.7</v>
      </c>
      <c r="AX99" s="16">
        <v>16.45</v>
      </c>
      <c r="AY99" s="16">
        <v>16.62</v>
      </c>
      <c r="AZ99" t="s">
        <v>43</v>
      </c>
      <c r="BA99" s="16">
        <v>16.5</v>
      </c>
      <c r="BB99" s="16">
        <v>16.68</v>
      </c>
      <c r="BC99" s="16">
        <v>16.5</v>
      </c>
      <c r="BD99" s="16">
        <v>16.600000000000001</v>
      </c>
      <c r="BE99" t="s">
        <v>42</v>
      </c>
      <c r="BF99" s="16">
        <v>16.510000000000002</v>
      </c>
      <c r="BG99" s="16">
        <v>16.66</v>
      </c>
      <c r="BH99" s="16">
        <v>16.510000000000002</v>
      </c>
      <c r="BI99" s="16">
        <v>16.52</v>
      </c>
      <c r="BJ99" t="s">
        <v>41</v>
      </c>
      <c r="BK99" s="16">
        <v>16.510000000000002</v>
      </c>
      <c r="BL99" s="16">
        <v>16.559999999999999</v>
      </c>
      <c r="BM99" s="16">
        <v>16.27</v>
      </c>
      <c r="BN99" s="16">
        <v>16.45</v>
      </c>
    </row>
    <row r="100" spans="1:66" x14ac:dyDescent="0.25">
      <c r="A100" s="17">
        <v>44144</v>
      </c>
      <c r="B100" t="s">
        <v>86</v>
      </c>
      <c r="C100" s="16">
        <v>13.45</v>
      </c>
      <c r="D100" s="16">
        <v>13.65</v>
      </c>
      <c r="E100" s="16">
        <v>13.45</v>
      </c>
      <c r="F100" s="16">
        <v>13.5</v>
      </c>
      <c r="G100" t="s">
        <v>52</v>
      </c>
      <c r="H100" s="16">
        <v>17.3</v>
      </c>
      <c r="I100" s="16">
        <v>18.55</v>
      </c>
      <c r="J100" s="16">
        <v>16.95</v>
      </c>
      <c r="K100" s="16">
        <v>16.96</v>
      </c>
      <c r="L100" t="s">
        <v>51</v>
      </c>
      <c r="M100" s="16">
        <v>16.55</v>
      </c>
      <c r="N100" s="16">
        <v>17.25</v>
      </c>
      <c r="O100" s="16">
        <v>16.52</v>
      </c>
      <c r="P100" s="16">
        <v>16.54</v>
      </c>
      <c r="Q100" t="s">
        <v>50</v>
      </c>
      <c r="R100" s="16">
        <v>16.399999999999999</v>
      </c>
      <c r="S100" s="16">
        <v>16.75</v>
      </c>
      <c r="T100" s="16">
        <v>16.34</v>
      </c>
      <c r="U100" s="16">
        <v>16.399999999999999</v>
      </c>
      <c r="V100" t="s">
        <v>49</v>
      </c>
      <c r="W100" s="16">
        <v>16.43</v>
      </c>
      <c r="X100" s="16">
        <v>16.52</v>
      </c>
      <c r="Y100" s="16">
        <v>16.38</v>
      </c>
      <c r="Z100" s="16">
        <v>16.41</v>
      </c>
      <c r="AA100" t="s">
        <v>48</v>
      </c>
      <c r="AB100" s="16">
        <v>16.440000000000001</v>
      </c>
      <c r="AC100" s="16">
        <v>16.5</v>
      </c>
      <c r="AD100" s="16">
        <v>16.41</v>
      </c>
      <c r="AE100" s="16">
        <v>16.440000000000001</v>
      </c>
      <c r="AF100" t="s">
        <v>47</v>
      </c>
      <c r="AG100" s="16">
        <v>16.5</v>
      </c>
      <c r="AH100" s="16">
        <v>16.600000000000001</v>
      </c>
      <c r="AI100" s="16">
        <v>16.489999999999998</v>
      </c>
      <c r="AJ100" s="16">
        <v>16.54</v>
      </c>
      <c r="AK100" t="s">
        <v>46</v>
      </c>
      <c r="AL100" s="16">
        <v>16.53</v>
      </c>
      <c r="AM100" s="16">
        <v>16.77</v>
      </c>
      <c r="AN100" s="16">
        <v>16.53</v>
      </c>
      <c r="AO100" s="16">
        <v>16.75</v>
      </c>
      <c r="AP100" t="s">
        <v>45</v>
      </c>
      <c r="AQ100" s="16">
        <v>16.53</v>
      </c>
      <c r="AR100" s="16">
        <v>16.77</v>
      </c>
      <c r="AS100" s="16">
        <v>16.53</v>
      </c>
      <c r="AT100" s="16">
        <v>16.71</v>
      </c>
      <c r="AU100" t="s">
        <v>44</v>
      </c>
      <c r="AV100" s="16">
        <v>16.66</v>
      </c>
      <c r="AW100" s="16">
        <v>16.91</v>
      </c>
      <c r="AX100" s="16">
        <v>16.66</v>
      </c>
      <c r="AY100" s="16">
        <v>16.91</v>
      </c>
      <c r="AZ100" t="s">
        <v>43</v>
      </c>
      <c r="BA100" s="16">
        <v>16.600000000000001</v>
      </c>
      <c r="BB100" s="16">
        <v>16.82</v>
      </c>
      <c r="BC100" s="16">
        <v>16.600000000000001</v>
      </c>
      <c r="BD100" s="16">
        <v>16.78</v>
      </c>
      <c r="BE100" t="s">
        <v>42</v>
      </c>
      <c r="BF100" s="16">
        <v>16.55</v>
      </c>
      <c r="BG100" s="16">
        <v>16.7</v>
      </c>
      <c r="BH100" s="16">
        <v>16.55</v>
      </c>
      <c r="BI100" s="16">
        <v>16.63</v>
      </c>
      <c r="BJ100" t="s">
        <v>41</v>
      </c>
      <c r="BK100" s="16">
        <v>16.45</v>
      </c>
      <c r="BL100" s="16">
        <v>16.59</v>
      </c>
      <c r="BM100" s="16">
        <v>16.45</v>
      </c>
      <c r="BN100" s="16">
        <v>16.59</v>
      </c>
    </row>
    <row r="101" spans="1:66" x14ac:dyDescent="0.25">
      <c r="A101" s="17">
        <v>44151</v>
      </c>
      <c r="B101" t="s">
        <v>86</v>
      </c>
      <c r="C101" s="16">
        <v>13.45</v>
      </c>
      <c r="D101" s="16">
        <v>13.45</v>
      </c>
      <c r="E101" s="16">
        <v>13.23</v>
      </c>
      <c r="F101" s="16">
        <v>13.23</v>
      </c>
      <c r="G101" t="s">
        <v>52</v>
      </c>
      <c r="H101" s="16">
        <v>16.89</v>
      </c>
      <c r="I101" s="16">
        <v>17.02</v>
      </c>
      <c r="J101" s="16">
        <v>16.100000000000001</v>
      </c>
      <c r="K101" s="16">
        <v>16.64</v>
      </c>
      <c r="L101" t="s">
        <v>51</v>
      </c>
      <c r="M101" s="16">
        <v>16.510000000000002</v>
      </c>
      <c r="N101" s="16">
        <v>16.78</v>
      </c>
      <c r="O101" s="16">
        <v>16.36</v>
      </c>
      <c r="P101" s="16">
        <v>16.7</v>
      </c>
      <c r="Q101" t="s">
        <v>50</v>
      </c>
      <c r="R101" s="16">
        <v>16.420000000000002</v>
      </c>
      <c r="S101" s="16">
        <v>16.66</v>
      </c>
      <c r="T101" s="16">
        <v>16.32</v>
      </c>
      <c r="U101" s="16">
        <v>16.55</v>
      </c>
      <c r="V101" t="s">
        <v>49</v>
      </c>
      <c r="W101" s="16">
        <v>16.38</v>
      </c>
      <c r="X101" s="16">
        <v>16.64</v>
      </c>
      <c r="Y101" s="16">
        <v>16.38</v>
      </c>
      <c r="Z101" s="16">
        <v>16.55</v>
      </c>
      <c r="AA101" t="s">
        <v>48</v>
      </c>
      <c r="AB101" s="16">
        <v>16.440000000000001</v>
      </c>
      <c r="AC101" s="16">
        <v>16.71</v>
      </c>
      <c r="AD101" s="16">
        <v>16.41</v>
      </c>
      <c r="AE101" s="16">
        <v>16.68</v>
      </c>
      <c r="AF101" t="s">
        <v>47</v>
      </c>
      <c r="AG101" s="16">
        <v>16.55</v>
      </c>
      <c r="AH101" s="16">
        <v>16.78</v>
      </c>
      <c r="AI101" s="16">
        <v>16.54</v>
      </c>
      <c r="AJ101" s="16">
        <v>16.760000000000002</v>
      </c>
      <c r="AK101" t="s">
        <v>46</v>
      </c>
      <c r="AL101" s="16">
        <v>16.72</v>
      </c>
      <c r="AM101" s="16">
        <v>16.940000000000001</v>
      </c>
      <c r="AN101" s="16">
        <v>16.63</v>
      </c>
      <c r="AO101" s="16">
        <v>16.940000000000001</v>
      </c>
      <c r="AP101" t="s">
        <v>45</v>
      </c>
      <c r="AQ101" s="16">
        <v>16.72</v>
      </c>
      <c r="AR101" s="16">
        <v>16.989999999999998</v>
      </c>
      <c r="AS101" s="16">
        <v>16.68</v>
      </c>
      <c r="AT101" s="16">
        <v>16.940000000000001</v>
      </c>
      <c r="AU101" t="s">
        <v>44</v>
      </c>
      <c r="AV101" s="16">
        <v>16.739999999999998</v>
      </c>
      <c r="AW101" s="16">
        <v>17.100000000000001</v>
      </c>
      <c r="AX101" s="16">
        <v>16.739999999999998</v>
      </c>
      <c r="AY101" s="16">
        <v>17.100000000000001</v>
      </c>
      <c r="AZ101" t="s">
        <v>43</v>
      </c>
      <c r="BA101" s="16">
        <v>16.82</v>
      </c>
      <c r="BB101" s="16">
        <v>17</v>
      </c>
      <c r="BC101" s="16">
        <v>16.78</v>
      </c>
      <c r="BD101" s="16">
        <v>17</v>
      </c>
      <c r="BE101" t="s">
        <v>42</v>
      </c>
      <c r="BF101" s="16">
        <v>16.670000000000002</v>
      </c>
      <c r="BG101" s="16">
        <v>16.88</v>
      </c>
      <c r="BH101" s="16">
        <v>16.670000000000002</v>
      </c>
      <c r="BI101" s="16">
        <v>16.84</v>
      </c>
      <c r="BJ101" t="s">
        <v>41</v>
      </c>
      <c r="BK101" s="16">
        <v>16.600000000000001</v>
      </c>
      <c r="BL101" s="16">
        <v>16.739999999999998</v>
      </c>
      <c r="BM101" s="16">
        <v>16.600000000000001</v>
      </c>
      <c r="BN101" s="16">
        <v>16.739999999999998</v>
      </c>
    </row>
    <row r="102" spans="1:66" x14ac:dyDescent="0.25">
      <c r="A102" s="17">
        <v>44158</v>
      </c>
      <c r="B102" t="s">
        <v>86</v>
      </c>
      <c r="C102" s="16">
        <v>13.23</v>
      </c>
      <c r="D102" s="16">
        <v>13.3</v>
      </c>
      <c r="E102" s="16">
        <v>13.23</v>
      </c>
      <c r="F102" s="16">
        <v>13.3</v>
      </c>
      <c r="G102" t="s">
        <v>52</v>
      </c>
      <c r="H102" s="16">
        <v>16.62</v>
      </c>
      <c r="I102" s="16">
        <v>16.760000000000002</v>
      </c>
      <c r="J102" s="16">
        <v>15.99</v>
      </c>
      <c r="K102" s="16">
        <v>16.02</v>
      </c>
      <c r="L102" t="s">
        <v>51</v>
      </c>
      <c r="M102" s="16">
        <v>16.7</v>
      </c>
      <c r="N102" s="16">
        <v>16.73</v>
      </c>
      <c r="O102" s="16">
        <v>16.25</v>
      </c>
      <c r="P102" s="16">
        <v>16.28</v>
      </c>
      <c r="Q102" t="s">
        <v>50</v>
      </c>
      <c r="R102" s="16">
        <v>16.600000000000001</v>
      </c>
      <c r="S102" s="16">
        <v>16.63</v>
      </c>
      <c r="T102" s="16">
        <v>16.350000000000001</v>
      </c>
      <c r="U102" s="16">
        <v>16.39</v>
      </c>
      <c r="V102" t="s">
        <v>49</v>
      </c>
      <c r="W102" s="16">
        <v>16.64</v>
      </c>
      <c r="X102" s="16">
        <v>16.649999999999999</v>
      </c>
      <c r="Y102" s="16">
        <v>16.45</v>
      </c>
      <c r="Z102" s="16">
        <v>16.52</v>
      </c>
      <c r="AA102" t="s">
        <v>48</v>
      </c>
      <c r="AB102" s="16">
        <v>16.68</v>
      </c>
      <c r="AC102" s="16">
        <v>16.68</v>
      </c>
      <c r="AD102" s="16">
        <v>16.62</v>
      </c>
      <c r="AE102" s="16">
        <v>16.670000000000002</v>
      </c>
      <c r="AF102" t="s">
        <v>47</v>
      </c>
      <c r="AG102" s="16">
        <v>16.75</v>
      </c>
      <c r="AH102" s="16">
        <v>16.8</v>
      </c>
      <c r="AI102" s="16">
        <v>16.71</v>
      </c>
      <c r="AJ102" s="16">
        <v>16.71</v>
      </c>
      <c r="AK102" t="s">
        <v>46</v>
      </c>
      <c r="AL102" s="16">
        <v>16.940000000000001</v>
      </c>
      <c r="AM102" s="16">
        <v>16.940000000000001</v>
      </c>
      <c r="AN102" s="16">
        <v>16.89</v>
      </c>
      <c r="AO102" s="16">
        <v>16.920000000000002</v>
      </c>
      <c r="AP102" t="s">
        <v>45</v>
      </c>
      <c r="AQ102" s="16">
        <v>16.989999999999998</v>
      </c>
      <c r="AR102" s="16">
        <v>16.989999999999998</v>
      </c>
      <c r="AS102" s="16">
        <v>16.899999999999999</v>
      </c>
      <c r="AT102" s="16">
        <v>16.940000000000001</v>
      </c>
      <c r="AU102" t="s">
        <v>44</v>
      </c>
      <c r="AV102" s="16">
        <v>17.100000000000001</v>
      </c>
      <c r="AW102" s="16">
        <v>17.100000000000001</v>
      </c>
      <c r="AX102" s="16">
        <v>17.02</v>
      </c>
      <c r="AY102" s="16">
        <v>17.100000000000001</v>
      </c>
      <c r="AZ102" t="s">
        <v>43</v>
      </c>
      <c r="BA102" s="16">
        <v>17</v>
      </c>
      <c r="BB102" s="16">
        <v>17.05</v>
      </c>
      <c r="BC102" s="16">
        <v>17</v>
      </c>
      <c r="BD102" s="16">
        <v>17.010000000000002</v>
      </c>
      <c r="BE102" t="s">
        <v>42</v>
      </c>
      <c r="BF102" s="16">
        <v>16.850000000000001</v>
      </c>
      <c r="BG102" s="16">
        <v>16.899999999999999</v>
      </c>
      <c r="BH102" s="16">
        <v>16.850000000000001</v>
      </c>
      <c r="BI102" s="16">
        <v>16.89</v>
      </c>
      <c r="BJ102" t="s">
        <v>41</v>
      </c>
      <c r="BK102" s="16">
        <v>16.739999999999998</v>
      </c>
      <c r="BL102" s="16">
        <v>16.79</v>
      </c>
      <c r="BM102" s="16">
        <v>16.739999999999998</v>
      </c>
      <c r="BN102" s="16">
        <v>16.79</v>
      </c>
    </row>
    <row r="103" spans="1:66" x14ac:dyDescent="0.25">
      <c r="A103" s="17">
        <v>44165</v>
      </c>
      <c r="B103" t="s">
        <v>86</v>
      </c>
      <c r="C103" s="16">
        <v>13.33</v>
      </c>
      <c r="D103" s="16">
        <v>13.61</v>
      </c>
      <c r="E103" s="16">
        <v>13.28</v>
      </c>
      <c r="F103" s="16">
        <v>13.57</v>
      </c>
      <c r="G103" t="s">
        <v>52</v>
      </c>
      <c r="H103" s="16">
        <v>16.059999999999999</v>
      </c>
      <c r="I103" s="16">
        <v>16.22</v>
      </c>
      <c r="J103" s="16">
        <v>15.5</v>
      </c>
      <c r="K103" s="16">
        <v>15.72</v>
      </c>
      <c r="L103" t="s">
        <v>51</v>
      </c>
      <c r="M103" s="16">
        <v>16.399999999999999</v>
      </c>
      <c r="N103" s="16">
        <v>16.82</v>
      </c>
      <c r="O103" s="16">
        <v>16.149999999999999</v>
      </c>
      <c r="P103" s="16">
        <v>16.420000000000002</v>
      </c>
      <c r="Q103" t="s">
        <v>50</v>
      </c>
      <c r="R103" s="16">
        <v>16.420000000000002</v>
      </c>
      <c r="S103" s="16">
        <v>16.989999999999998</v>
      </c>
      <c r="T103" s="16">
        <v>16.350000000000001</v>
      </c>
      <c r="U103" s="16">
        <v>16.7</v>
      </c>
      <c r="V103" t="s">
        <v>49</v>
      </c>
      <c r="W103" s="16">
        <v>16.54</v>
      </c>
      <c r="X103" s="16">
        <v>16.989999999999998</v>
      </c>
      <c r="Y103" s="16">
        <v>16.5</v>
      </c>
      <c r="Z103" s="16">
        <v>16.72</v>
      </c>
      <c r="AA103" t="s">
        <v>48</v>
      </c>
      <c r="AB103" s="16">
        <v>16.66</v>
      </c>
      <c r="AC103" s="16">
        <v>16.95</v>
      </c>
      <c r="AD103" s="16">
        <v>16.61</v>
      </c>
      <c r="AE103" s="16">
        <v>16.78</v>
      </c>
      <c r="AF103" t="s">
        <v>47</v>
      </c>
      <c r="AG103" s="16">
        <v>16.73</v>
      </c>
      <c r="AH103" s="16">
        <v>17</v>
      </c>
      <c r="AI103" s="16">
        <v>16.72</v>
      </c>
      <c r="AJ103" s="16">
        <v>16.86</v>
      </c>
      <c r="AK103" t="s">
        <v>46</v>
      </c>
      <c r="AL103" s="16">
        <v>16.899999999999999</v>
      </c>
      <c r="AM103" s="16">
        <v>17.11</v>
      </c>
      <c r="AN103" s="16">
        <v>16.86</v>
      </c>
      <c r="AO103" s="16">
        <v>16.989999999999998</v>
      </c>
      <c r="AP103" t="s">
        <v>45</v>
      </c>
      <c r="AQ103" s="16">
        <v>16.95</v>
      </c>
      <c r="AR103" s="16">
        <v>17.149999999999999</v>
      </c>
      <c r="AS103" s="16">
        <v>16.920000000000002</v>
      </c>
      <c r="AT103" s="16">
        <v>17.09</v>
      </c>
      <c r="AU103" t="s">
        <v>44</v>
      </c>
      <c r="AV103" s="16">
        <v>17.09</v>
      </c>
      <c r="AW103" s="16">
        <v>17.3</v>
      </c>
      <c r="AX103" s="16">
        <v>17.02</v>
      </c>
      <c r="AY103" s="16">
        <v>17.28</v>
      </c>
      <c r="AZ103" t="s">
        <v>43</v>
      </c>
      <c r="BA103" s="16">
        <v>17.02</v>
      </c>
      <c r="BB103" s="16">
        <v>17.2</v>
      </c>
      <c r="BC103" s="16">
        <v>17.02</v>
      </c>
      <c r="BD103" s="16">
        <v>17.12</v>
      </c>
      <c r="BE103" t="s">
        <v>42</v>
      </c>
      <c r="BF103" s="16">
        <v>16.89</v>
      </c>
      <c r="BG103" s="16">
        <v>17.079999999999998</v>
      </c>
      <c r="BH103" s="16">
        <v>16.850000000000001</v>
      </c>
      <c r="BI103" s="16">
        <v>16.989999999999998</v>
      </c>
      <c r="BJ103" t="s">
        <v>41</v>
      </c>
      <c r="BK103" s="16">
        <v>16.79</v>
      </c>
      <c r="BL103" s="16">
        <v>16.899999999999999</v>
      </c>
      <c r="BM103" s="16">
        <v>16.75</v>
      </c>
      <c r="BN103" s="16">
        <v>16.899999999999999</v>
      </c>
    </row>
    <row r="104" spans="1:66" x14ac:dyDescent="0.25">
      <c r="A104" s="17">
        <v>44172</v>
      </c>
      <c r="B104" t="s">
        <v>86</v>
      </c>
      <c r="C104" s="16">
        <v>13.57</v>
      </c>
      <c r="D104" s="16">
        <v>13.57</v>
      </c>
      <c r="E104" s="16">
        <v>13.47</v>
      </c>
      <c r="F104" s="16">
        <v>13.48</v>
      </c>
      <c r="G104" t="s">
        <v>52</v>
      </c>
      <c r="H104" s="16">
        <v>15.81</v>
      </c>
      <c r="I104" s="16">
        <v>17.059999999999999</v>
      </c>
      <c r="J104" s="16">
        <v>15.58</v>
      </c>
      <c r="K104" s="16">
        <v>16.22</v>
      </c>
      <c r="L104" t="s">
        <v>51</v>
      </c>
      <c r="M104" s="16">
        <v>16.47</v>
      </c>
      <c r="N104" s="16">
        <v>18.010000000000002</v>
      </c>
      <c r="O104" s="16">
        <v>16.3</v>
      </c>
      <c r="P104" s="16">
        <v>17.27</v>
      </c>
      <c r="Q104" t="s">
        <v>50</v>
      </c>
      <c r="R104" s="16">
        <v>16.75</v>
      </c>
      <c r="S104" s="16">
        <v>18.04</v>
      </c>
      <c r="T104" s="16">
        <v>16.670000000000002</v>
      </c>
      <c r="U104" s="16">
        <v>17.149999999999999</v>
      </c>
      <c r="V104" t="s">
        <v>49</v>
      </c>
      <c r="W104" s="16">
        <v>16.77</v>
      </c>
      <c r="X104" s="16">
        <v>17.55</v>
      </c>
      <c r="Y104" s="16">
        <v>16.73</v>
      </c>
      <c r="Z104" s="16">
        <v>17.079999999999998</v>
      </c>
      <c r="AA104" t="s">
        <v>48</v>
      </c>
      <c r="AB104" s="16">
        <v>16.84</v>
      </c>
      <c r="AC104" s="16">
        <v>17.39</v>
      </c>
      <c r="AD104" s="16">
        <v>16.84</v>
      </c>
      <c r="AE104" s="16">
        <v>17.14</v>
      </c>
      <c r="AF104" t="s">
        <v>47</v>
      </c>
      <c r="AG104" s="16">
        <v>16.940000000000001</v>
      </c>
      <c r="AH104" s="16">
        <v>17.399999999999999</v>
      </c>
      <c r="AI104" s="16">
        <v>16.93</v>
      </c>
      <c r="AJ104" s="16">
        <v>17.2</v>
      </c>
      <c r="AK104" t="s">
        <v>46</v>
      </c>
      <c r="AL104" s="16">
        <v>17.079999999999998</v>
      </c>
      <c r="AM104" s="16">
        <v>17.5</v>
      </c>
      <c r="AN104" s="16">
        <v>17.059999999999999</v>
      </c>
      <c r="AO104" s="16">
        <v>17.32</v>
      </c>
      <c r="AP104" t="s">
        <v>45</v>
      </c>
      <c r="AQ104" s="16">
        <v>17.09</v>
      </c>
      <c r="AR104" s="16">
        <v>17.52</v>
      </c>
      <c r="AS104" s="16">
        <v>17.09</v>
      </c>
      <c r="AT104" s="16">
        <v>17.45</v>
      </c>
      <c r="AU104" t="s">
        <v>44</v>
      </c>
      <c r="AV104" s="16">
        <v>17.350000000000001</v>
      </c>
      <c r="AW104" s="16">
        <v>17.7</v>
      </c>
      <c r="AX104" s="16">
        <v>17.28</v>
      </c>
      <c r="AY104" s="16">
        <v>17.670000000000002</v>
      </c>
      <c r="AZ104" t="s">
        <v>43</v>
      </c>
      <c r="BA104" s="16">
        <v>17.2</v>
      </c>
      <c r="BB104" s="16">
        <v>17.64</v>
      </c>
      <c r="BC104" s="16">
        <v>17.2</v>
      </c>
      <c r="BD104" s="16">
        <v>17.46</v>
      </c>
      <c r="BE104" t="s">
        <v>42</v>
      </c>
      <c r="BF104" s="16">
        <v>17.05</v>
      </c>
      <c r="BG104" s="16">
        <v>17.420000000000002</v>
      </c>
      <c r="BH104" s="16">
        <v>17.010000000000002</v>
      </c>
      <c r="BI104" s="16">
        <v>17.260000000000002</v>
      </c>
      <c r="BJ104" t="s">
        <v>41</v>
      </c>
      <c r="BK104" s="16">
        <v>16.95</v>
      </c>
      <c r="BL104" s="16">
        <v>17.3</v>
      </c>
      <c r="BM104" s="16">
        <v>16.84</v>
      </c>
      <c r="BN104" s="16">
        <v>17.3</v>
      </c>
    </row>
    <row r="105" spans="1:66" x14ac:dyDescent="0.25">
      <c r="A105" s="17">
        <v>44179</v>
      </c>
      <c r="B105" t="s">
        <v>86</v>
      </c>
      <c r="C105" s="16">
        <v>13.46</v>
      </c>
      <c r="D105" s="16">
        <v>13.46</v>
      </c>
      <c r="E105" s="16">
        <v>13.42</v>
      </c>
      <c r="F105" s="16">
        <v>13.42</v>
      </c>
      <c r="G105" t="s">
        <v>52</v>
      </c>
      <c r="H105" s="16">
        <v>16.25</v>
      </c>
      <c r="I105" s="16">
        <v>16.559999999999999</v>
      </c>
      <c r="J105" s="16">
        <v>15.32</v>
      </c>
      <c r="K105" s="16">
        <v>15.56</v>
      </c>
      <c r="L105" t="s">
        <v>51</v>
      </c>
      <c r="M105" s="16">
        <v>17.36</v>
      </c>
      <c r="N105" s="16">
        <v>17.920000000000002</v>
      </c>
      <c r="O105" s="16">
        <v>16.350000000000001</v>
      </c>
      <c r="P105" s="16">
        <v>16.440000000000001</v>
      </c>
      <c r="Q105" t="s">
        <v>50</v>
      </c>
      <c r="R105" s="16">
        <v>17.29</v>
      </c>
      <c r="S105" s="16">
        <v>17.66</v>
      </c>
      <c r="T105" s="16">
        <v>16.7</v>
      </c>
      <c r="U105" s="16">
        <v>16.78</v>
      </c>
      <c r="V105" t="s">
        <v>49</v>
      </c>
      <c r="W105" s="16">
        <v>17.14</v>
      </c>
      <c r="X105" s="16">
        <v>17.39</v>
      </c>
      <c r="Y105" s="16">
        <v>16.73</v>
      </c>
      <c r="Z105" s="16">
        <v>16.84</v>
      </c>
      <c r="AA105" t="s">
        <v>48</v>
      </c>
      <c r="AB105" s="16">
        <v>17.21</v>
      </c>
      <c r="AC105" s="16">
        <v>17.38</v>
      </c>
      <c r="AD105" s="16">
        <v>16.850000000000001</v>
      </c>
      <c r="AE105" s="16">
        <v>16.97</v>
      </c>
      <c r="AF105" t="s">
        <v>47</v>
      </c>
      <c r="AG105" s="16">
        <v>17.21</v>
      </c>
      <c r="AH105" s="16">
        <v>17.399999999999999</v>
      </c>
      <c r="AI105" s="16">
        <v>16.98</v>
      </c>
      <c r="AJ105" s="16">
        <v>17.010000000000002</v>
      </c>
      <c r="AK105" t="s">
        <v>46</v>
      </c>
      <c r="AL105" s="16">
        <v>17.5</v>
      </c>
      <c r="AM105" s="16">
        <v>17.5</v>
      </c>
      <c r="AN105" s="16">
        <v>17.14</v>
      </c>
      <c r="AO105" s="16">
        <v>17.28</v>
      </c>
      <c r="AP105" t="s">
        <v>45</v>
      </c>
      <c r="AQ105" s="16">
        <v>17.5</v>
      </c>
      <c r="AR105" s="16">
        <v>17.55</v>
      </c>
      <c r="AS105" s="16">
        <v>17.21</v>
      </c>
      <c r="AT105" s="16">
        <v>17.34</v>
      </c>
      <c r="AU105" t="s">
        <v>44</v>
      </c>
      <c r="AV105" s="16">
        <v>17.55</v>
      </c>
      <c r="AW105" s="16">
        <v>17.7</v>
      </c>
      <c r="AX105" s="16">
        <v>17.32</v>
      </c>
      <c r="AY105" s="16">
        <v>17.57</v>
      </c>
      <c r="AZ105" t="s">
        <v>43</v>
      </c>
      <c r="BA105" s="16">
        <v>17.489999999999998</v>
      </c>
      <c r="BB105" s="16">
        <v>17.55</v>
      </c>
      <c r="BC105" s="16">
        <v>17.309999999999999</v>
      </c>
      <c r="BD105" s="16">
        <v>17.46</v>
      </c>
      <c r="BE105" t="s">
        <v>42</v>
      </c>
      <c r="BF105" s="16">
        <v>17.440000000000001</v>
      </c>
      <c r="BG105" s="16">
        <v>17.440000000000001</v>
      </c>
      <c r="BH105" s="16">
        <v>17.149999999999999</v>
      </c>
      <c r="BI105" s="16">
        <v>17.28</v>
      </c>
      <c r="BJ105" t="s">
        <v>41</v>
      </c>
      <c r="BK105" s="16">
        <v>17.3</v>
      </c>
      <c r="BL105" s="16">
        <v>17.3</v>
      </c>
      <c r="BM105" s="16">
        <v>16.96</v>
      </c>
      <c r="BN105" s="16">
        <v>17.149999999999999</v>
      </c>
    </row>
    <row r="106" spans="1:66" x14ac:dyDescent="0.25">
      <c r="A106" s="17">
        <v>44186</v>
      </c>
      <c r="B106" t="s">
        <v>86</v>
      </c>
      <c r="C106" s="16">
        <v>13.42</v>
      </c>
      <c r="D106" s="16">
        <v>13.46</v>
      </c>
      <c r="E106" s="16">
        <v>13.42</v>
      </c>
      <c r="F106" s="16">
        <v>13.42</v>
      </c>
      <c r="G106" t="s">
        <v>52</v>
      </c>
      <c r="H106" s="16">
        <v>15.56</v>
      </c>
      <c r="I106" s="16">
        <v>17.88</v>
      </c>
      <c r="J106" s="16">
        <v>15.38</v>
      </c>
      <c r="K106" s="16">
        <v>16.66</v>
      </c>
      <c r="L106" t="s">
        <v>51</v>
      </c>
      <c r="M106" s="16">
        <v>16.39</v>
      </c>
      <c r="N106" s="16">
        <v>18.7</v>
      </c>
      <c r="O106" s="16">
        <v>16.260000000000002</v>
      </c>
      <c r="P106" s="16">
        <v>17.690000000000001</v>
      </c>
      <c r="Q106" t="s">
        <v>50</v>
      </c>
      <c r="R106" s="16">
        <v>16.75</v>
      </c>
      <c r="S106" s="16">
        <v>18.82</v>
      </c>
      <c r="T106" s="16">
        <v>16.57</v>
      </c>
      <c r="U106" s="16">
        <v>17.649999999999999</v>
      </c>
      <c r="V106" t="s">
        <v>49</v>
      </c>
      <c r="W106" s="16">
        <v>17</v>
      </c>
      <c r="X106" s="16">
        <v>18.149999999999999</v>
      </c>
      <c r="Y106" s="16">
        <v>16.72</v>
      </c>
      <c r="Z106" s="16">
        <v>17.420000000000002</v>
      </c>
      <c r="AA106" t="s">
        <v>48</v>
      </c>
      <c r="AB106" s="16">
        <v>17.149999999999999</v>
      </c>
      <c r="AC106" s="16">
        <v>18.02</v>
      </c>
      <c r="AD106" s="16">
        <v>16.87</v>
      </c>
      <c r="AE106" s="16">
        <v>17.3</v>
      </c>
      <c r="AF106" t="s">
        <v>47</v>
      </c>
      <c r="AG106" s="16">
        <v>17.14</v>
      </c>
      <c r="AH106" s="16">
        <v>17.97</v>
      </c>
      <c r="AI106" s="16">
        <v>16.989999999999998</v>
      </c>
      <c r="AJ106" s="16">
        <v>17.27</v>
      </c>
      <c r="AK106" t="s">
        <v>46</v>
      </c>
      <c r="AL106" s="16">
        <v>17.2</v>
      </c>
      <c r="AM106" s="16">
        <v>17.940000000000001</v>
      </c>
      <c r="AN106" s="16">
        <v>17.2</v>
      </c>
      <c r="AO106" s="16">
        <v>17.350000000000001</v>
      </c>
      <c r="AP106" t="s">
        <v>45</v>
      </c>
      <c r="AQ106" s="16">
        <v>17.32</v>
      </c>
      <c r="AR106" s="16">
        <v>17.850000000000001</v>
      </c>
      <c r="AS106" s="16">
        <v>17.29</v>
      </c>
      <c r="AT106" s="16">
        <v>17.37</v>
      </c>
      <c r="AU106" t="s">
        <v>44</v>
      </c>
      <c r="AV106" s="16">
        <v>17.600000000000001</v>
      </c>
      <c r="AW106" s="16">
        <v>17.89</v>
      </c>
      <c r="AX106" s="16">
        <v>17.329999999999998</v>
      </c>
      <c r="AY106" s="16">
        <v>17.59</v>
      </c>
      <c r="AZ106" t="s">
        <v>43</v>
      </c>
      <c r="BA106" s="16">
        <v>17.5</v>
      </c>
      <c r="BB106" s="16">
        <v>17.739999999999998</v>
      </c>
      <c r="BC106" s="16">
        <v>17.29</v>
      </c>
      <c r="BD106" s="16">
        <v>17.32</v>
      </c>
      <c r="BE106" t="s">
        <v>42</v>
      </c>
      <c r="BF106" s="16">
        <v>17.329999999999998</v>
      </c>
      <c r="BG106" s="16">
        <v>17.45</v>
      </c>
      <c r="BH106" s="16">
        <v>17.190000000000001</v>
      </c>
      <c r="BI106" s="16">
        <v>17.190000000000001</v>
      </c>
      <c r="BJ106" t="s">
        <v>41</v>
      </c>
      <c r="BK106" s="16">
        <v>17.21</v>
      </c>
      <c r="BL106" s="16">
        <v>17.39</v>
      </c>
      <c r="BM106" s="16">
        <v>17.12</v>
      </c>
      <c r="BN106" s="16">
        <v>17.14</v>
      </c>
    </row>
    <row r="107" spans="1:66" x14ac:dyDescent="0.25">
      <c r="A107" s="17">
        <v>44193</v>
      </c>
      <c r="B107" t="s">
        <v>86</v>
      </c>
      <c r="C107" s="16">
        <v>13.42</v>
      </c>
      <c r="D107" s="16">
        <v>13.42</v>
      </c>
      <c r="E107" s="16">
        <v>13.36</v>
      </c>
      <c r="F107" s="16">
        <v>13.36</v>
      </c>
      <c r="G107" t="s">
        <v>52</v>
      </c>
      <c r="H107" s="16">
        <v>16.579999999999998</v>
      </c>
      <c r="I107" s="16">
        <v>16.98</v>
      </c>
      <c r="J107" s="16">
        <v>15.8</v>
      </c>
      <c r="K107" s="16">
        <v>15.8</v>
      </c>
      <c r="L107" t="s">
        <v>51</v>
      </c>
      <c r="M107" s="16">
        <v>17.8</v>
      </c>
      <c r="N107" s="16">
        <v>18.309999999999999</v>
      </c>
      <c r="O107" s="16">
        <v>17.34</v>
      </c>
      <c r="P107" s="16">
        <v>17.489999999999998</v>
      </c>
      <c r="Q107" t="s">
        <v>50</v>
      </c>
      <c r="R107" s="16">
        <v>17.78</v>
      </c>
      <c r="S107" s="16">
        <v>18.03</v>
      </c>
      <c r="T107" s="16">
        <v>17.440000000000001</v>
      </c>
      <c r="U107" s="16">
        <v>17.510000000000002</v>
      </c>
      <c r="V107" t="s">
        <v>49</v>
      </c>
      <c r="W107" s="16">
        <v>17.600000000000001</v>
      </c>
      <c r="X107" s="16">
        <v>17.7</v>
      </c>
      <c r="Y107" s="16">
        <v>17.309999999999999</v>
      </c>
      <c r="Z107" s="16">
        <v>17.37</v>
      </c>
      <c r="AA107" t="s">
        <v>48</v>
      </c>
      <c r="AB107" s="16">
        <v>17.399999999999999</v>
      </c>
      <c r="AC107" s="16">
        <v>17.53</v>
      </c>
      <c r="AD107" s="16">
        <v>17.3</v>
      </c>
      <c r="AE107" s="16">
        <v>17.39</v>
      </c>
      <c r="AF107" t="s">
        <v>47</v>
      </c>
      <c r="AG107" s="16">
        <v>17.329999999999998</v>
      </c>
      <c r="AH107" s="16">
        <v>17.5</v>
      </c>
      <c r="AI107" s="16">
        <v>17.239999999999998</v>
      </c>
      <c r="AJ107" s="16">
        <v>17.25</v>
      </c>
      <c r="AK107" t="s">
        <v>46</v>
      </c>
      <c r="AL107" s="16">
        <v>17.3</v>
      </c>
      <c r="AM107" s="16">
        <v>17.47</v>
      </c>
      <c r="AN107" s="16">
        <v>17.29</v>
      </c>
      <c r="AO107" s="16">
        <v>17.329999999999998</v>
      </c>
      <c r="AP107" t="s">
        <v>45</v>
      </c>
      <c r="AQ107" s="16">
        <v>17.3</v>
      </c>
      <c r="AR107" s="16">
        <v>17.5</v>
      </c>
      <c r="AS107" s="16">
        <v>17.3</v>
      </c>
      <c r="AT107" s="16">
        <v>17.350000000000001</v>
      </c>
      <c r="AU107" t="s">
        <v>44</v>
      </c>
      <c r="AV107" s="16">
        <v>17.329999999999998</v>
      </c>
      <c r="AW107" s="16">
        <v>17.61</v>
      </c>
      <c r="AX107" s="16">
        <v>17.329999999999998</v>
      </c>
      <c r="AY107" s="16">
        <v>17.54</v>
      </c>
      <c r="AZ107" t="s">
        <v>43</v>
      </c>
      <c r="BA107" s="16">
        <v>17.32</v>
      </c>
      <c r="BB107" s="16">
        <v>17.399999999999999</v>
      </c>
      <c r="BC107" s="16">
        <v>17.3</v>
      </c>
      <c r="BD107" s="16">
        <v>17.3</v>
      </c>
      <c r="BE107" t="s">
        <v>42</v>
      </c>
      <c r="BF107" s="16">
        <v>17.170000000000002</v>
      </c>
      <c r="BG107" s="16">
        <v>17.27</v>
      </c>
      <c r="BH107" s="16">
        <v>17.16</v>
      </c>
      <c r="BI107" s="16">
        <v>17.18</v>
      </c>
      <c r="BJ107" t="s">
        <v>41</v>
      </c>
      <c r="BK107" s="16">
        <v>17.149999999999999</v>
      </c>
      <c r="BL107" s="16">
        <v>17.149999999999999</v>
      </c>
      <c r="BM107" s="16">
        <v>17.13</v>
      </c>
      <c r="BN107" s="16">
        <v>17.149999999999999</v>
      </c>
    </row>
    <row r="108" spans="1:66" x14ac:dyDescent="0.25">
      <c r="A108" s="17">
        <v>44200</v>
      </c>
      <c r="C108" s="16"/>
      <c r="D108" s="16"/>
      <c r="E108" s="16"/>
      <c r="F108" s="16"/>
      <c r="G108" t="s">
        <v>52</v>
      </c>
      <c r="H108" s="16">
        <v>15.81</v>
      </c>
      <c r="I108" s="16">
        <v>16.93</v>
      </c>
      <c r="J108" s="16">
        <v>15.39</v>
      </c>
      <c r="K108" s="16">
        <v>16.7</v>
      </c>
      <c r="L108" t="s">
        <v>51</v>
      </c>
      <c r="M108" s="16">
        <v>17.3</v>
      </c>
      <c r="N108" s="16">
        <v>19.88</v>
      </c>
      <c r="O108" s="16">
        <v>16.989999999999998</v>
      </c>
      <c r="P108" s="16">
        <v>19.7</v>
      </c>
      <c r="Q108" t="s">
        <v>50</v>
      </c>
      <c r="R108" s="16">
        <v>17.47</v>
      </c>
      <c r="S108" s="16">
        <v>19.600000000000001</v>
      </c>
      <c r="T108" s="16">
        <v>17.18</v>
      </c>
      <c r="U108" s="16">
        <v>19.07</v>
      </c>
      <c r="V108" t="s">
        <v>49</v>
      </c>
      <c r="W108" s="16">
        <v>17.32</v>
      </c>
      <c r="X108" s="16">
        <v>18.8</v>
      </c>
      <c r="Y108" s="16">
        <v>17.13</v>
      </c>
      <c r="Z108" s="16">
        <v>18.34</v>
      </c>
      <c r="AA108" t="s">
        <v>48</v>
      </c>
      <c r="AB108" s="16">
        <v>17.440000000000001</v>
      </c>
      <c r="AC108" s="16">
        <v>18.600000000000001</v>
      </c>
      <c r="AD108" s="16">
        <v>17.190000000000001</v>
      </c>
      <c r="AE108" s="16">
        <v>17.95</v>
      </c>
      <c r="AF108" t="s">
        <v>47</v>
      </c>
      <c r="AG108" s="16">
        <v>17.399999999999999</v>
      </c>
      <c r="AH108" s="16">
        <v>18.350000000000001</v>
      </c>
      <c r="AI108" s="16">
        <v>17.190000000000001</v>
      </c>
      <c r="AJ108" s="16">
        <v>17.7</v>
      </c>
      <c r="AK108" t="s">
        <v>46</v>
      </c>
      <c r="AL108" s="16">
        <v>17.28</v>
      </c>
      <c r="AM108" s="16">
        <v>18.100000000000001</v>
      </c>
      <c r="AN108" s="16">
        <v>17.260000000000002</v>
      </c>
      <c r="AO108" s="16">
        <v>17.649999999999999</v>
      </c>
      <c r="AP108" t="s">
        <v>45</v>
      </c>
      <c r="AQ108" s="16">
        <v>17.32</v>
      </c>
      <c r="AR108" s="16">
        <v>17.89</v>
      </c>
      <c r="AS108" s="16">
        <v>17.32</v>
      </c>
      <c r="AT108" s="16">
        <v>17.649999999999999</v>
      </c>
      <c r="AU108" t="s">
        <v>44</v>
      </c>
      <c r="AV108" s="16">
        <v>17.5</v>
      </c>
      <c r="AW108" s="16">
        <v>17.88</v>
      </c>
      <c r="AX108" s="16">
        <v>17.45</v>
      </c>
      <c r="AY108" s="16">
        <v>17.690000000000001</v>
      </c>
      <c r="AZ108" t="s">
        <v>43</v>
      </c>
      <c r="BA108" s="16">
        <v>17.34</v>
      </c>
      <c r="BB108" s="16">
        <v>17.75</v>
      </c>
      <c r="BC108" s="16">
        <v>17.29</v>
      </c>
      <c r="BD108" s="16">
        <v>17.61</v>
      </c>
      <c r="BE108" t="s">
        <v>42</v>
      </c>
      <c r="BF108" s="16">
        <v>17.23</v>
      </c>
      <c r="BG108" s="16">
        <v>17.54</v>
      </c>
      <c r="BH108" s="16">
        <v>17.2</v>
      </c>
      <c r="BI108" s="16">
        <v>17.5</v>
      </c>
      <c r="BJ108" t="s">
        <v>41</v>
      </c>
      <c r="BK108" s="16">
        <v>17.149999999999999</v>
      </c>
      <c r="BL108" s="16">
        <v>17.39</v>
      </c>
      <c r="BM108" s="16">
        <v>17.14</v>
      </c>
      <c r="BN108" s="16">
        <v>17.350000000000001</v>
      </c>
    </row>
    <row r="109" spans="1:66" x14ac:dyDescent="0.25">
      <c r="A109" s="17">
        <v>44207</v>
      </c>
      <c r="C109" s="16"/>
      <c r="D109" s="16"/>
      <c r="E109" s="16"/>
      <c r="F109" s="16"/>
      <c r="G109" t="s">
        <v>52</v>
      </c>
      <c r="H109" s="16">
        <v>16.61</v>
      </c>
      <c r="I109" s="16">
        <v>16.78</v>
      </c>
      <c r="J109" s="16">
        <v>16.22</v>
      </c>
      <c r="K109" s="16">
        <v>16.23</v>
      </c>
      <c r="L109" t="s">
        <v>51</v>
      </c>
      <c r="M109" s="16">
        <v>19.739999999999998</v>
      </c>
      <c r="N109" s="16">
        <v>20.079999999999998</v>
      </c>
      <c r="O109" s="16">
        <v>18.45</v>
      </c>
      <c r="P109" s="16">
        <v>19.23</v>
      </c>
      <c r="Q109" t="s">
        <v>50</v>
      </c>
      <c r="R109" s="16">
        <v>19.05</v>
      </c>
      <c r="S109" s="16">
        <v>19.489999999999998</v>
      </c>
      <c r="T109" s="16">
        <v>18.25</v>
      </c>
      <c r="U109" s="16">
        <v>19.04</v>
      </c>
      <c r="V109" t="s">
        <v>49</v>
      </c>
      <c r="W109" s="16">
        <v>18.399999999999999</v>
      </c>
      <c r="X109" s="16">
        <v>18.649999999999999</v>
      </c>
      <c r="Y109" s="16">
        <v>17.809999999999999</v>
      </c>
      <c r="Z109" s="16">
        <v>18.55</v>
      </c>
      <c r="AA109" t="s">
        <v>48</v>
      </c>
      <c r="AB109" s="16">
        <v>18</v>
      </c>
      <c r="AC109" s="16">
        <v>18.05</v>
      </c>
      <c r="AD109" s="16">
        <v>17.579999999999998</v>
      </c>
      <c r="AE109" s="16">
        <v>18.04</v>
      </c>
      <c r="AF109" t="s">
        <v>47</v>
      </c>
      <c r="AG109" s="16">
        <v>17.760000000000002</v>
      </c>
      <c r="AH109" s="16">
        <v>17.809999999999999</v>
      </c>
      <c r="AI109" s="16">
        <v>17.5</v>
      </c>
      <c r="AJ109" s="16">
        <v>17.760000000000002</v>
      </c>
      <c r="AK109" t="s">
        <v>46</v>
      </c>
      <c r="AL109" s="16">
        <v>17.600000000000001</v>
      </c>
      <c r="AM109" s="16">
        <v>17.8</v>
      </c>
      <c r="AN109" s="16">
        <v>17.489999999999998</v>
      </c>
      <c r="AO109" s="16">
        <v>17.760000000000002</v>
      </c>
      <c r="AP109" t="s">
        <v>45</v>
      </c>
      <c r="AQ109" s="16">
        <v>17.64</v>
      </c>
      <c r="AR109" s="16">
        <v>17.75</v>
      </c>
      <c r="AS109" s="16">
        <v>17.5</v>
      </c>
      <c r="AT109" s="16">
        <v>17.71</v>
      </c>
      <c r="AU109" t="s">
        <v>44</v>
      </c>
      <c r="AV109" s="16">
        <v>17.690000000000001</v>
      </c>
      <c r="AW109" s="16">
        <v>17.75</v>
      </c>
      <c r="AX109" s="16">
        <v>17.48</v>
      </c>
      <c r="AY109" s="16">
        <v>17.75</v>
      </c>
      <c r="AZ109" t="s">
        <v>43</v>
      </c>
      <c r="BA109" s="16">
        <v>17.61</v>
      </c>
      <c r="BB109" s="16">
        <v>17.670000000000002</v>
      </c>
      <c r="BC109" s="16">
        <v>17.52</v>
      </c>
      <c r="BD109" s="16">
        <v>17.66</v>
      </c>
      <c r="BE109" t="s">
        <v>42</v>
      </c>
      <c r="BF109" s="16">
        <v>17.5</v>
      </c>
      <c r="BG109" s="16">
        <v>17.5</v>
      </c>
      <c r="BH109" s="16">
        <v>17.399999999999999</v>
      </c>
      <c r="BI109" s="16">
        <v>17.5</v>
      </c>
      <c r="BJ109" t="s">
        <v>41</v>
      </c>
      <c r="BK109" s="16">
        <v>17.350000000000001</v>
      </c>
      <c r="BL109" s="16">
        <v>17.350000000000001</v>
      </c>
      <c r="BM109" s="16">
        <v>17.2</v>
      </c>
      <c r="BN109" s="16">
        <v>17.3</v>
      </c>
    </row>
    <row r="110" spans="1:66" x14ac:dyDescent="0.25">
      <c r="A110" s="17">
        <v>44214</v>
      </c>
      <c r="C110" s="16"/>
      <c r="D110" s="16"/>
      <c r="E110" s="16"/>
      <c r="F110" s="16"/>
      <c r="G110" t="s">
        <v>52</v>
      </c>
      <c r="H110" s="16">
        <v>16.28</v>
      </c>
      <c r="I110" s="16">
        <v>16.350000000000001</v>
      </c>
      <c r="J110" s="16">
        <v>16.13</v>
      </c>
      <c r="K110" s="16">
        <v>16.16</v>
      </c>
      <c r="L110" t="s">
        <v>51</v>
      </c>
      <c r="M110" s="16">
        <v>19.12</v>
      </c>
      <c r="N110" s="16">
        <v>19.13</v>
      </c>
      <c r="O110" s="16">
        <v>16.3</v>
      </c>
      <c r="P110" s="16">
        <v>16.46</v>
      </c>
      <c r="Q110" t="s">
        <v>50</v>
      </c>
      <c r="R110" s="16">
        <v>18.93</v>
      </c>
      <c r="S110" s="16">
        <v>18.98</v>
      </c>
      <c r="T110" s="16">
        <v>17.28</v>
      </c>
      <c r="U110" s="16">
        <v>17.54</v>
      </c>
      <c r="V110" t="s">
        <v>49</v>
      </c>
      <c r="W110" s="16">
        <v>18.440000000000001</v>
      </c>
      <c r="X110" s="16">
        <v>18.440000000000001</v>
      </c>
      <c r="Y110" s="16">
        <v>17.36</v>
      </c>
      <c r="Z110" s="16">
        <v>17.54</v>
      </c>
      <c r="AA110" t="s">
        <v>48</v>
      </c>
      <c r="AB110" s="16">
        <v>17.809999999999999</v>
      </c>
      <c r="AC110" s="16">
        <v>17.88</v>
      </c>
      <c r="AD110" s="16">
        <v>17.309999999999999</v>
      </c>
      <c r="AE110" s="16">
        <v>17.420000000000002</v>
      </c>
      <c r="AF110" t="s">
        <v>47</v>
      </c>
      <c r="AG110" s="16">
        <v>17.75</v>
      </c>
      <c r="AH110" s="16">
        <v>17.75</v>
      </c>
      <c r="AI110" s="16">
        <v>17.36</v>
      </c>
      <c r="AJ110" s="16">
        <v>17.59</v>
      </c>
      <c r="AK110" t="s">
        <v>46</v>
      </c>
      <c r="AL110" s="16">
        <v>17.68</v>
      </c>
      <c r="AM110" s="16">
        <v>17.73</v>
      </c>
      <c r="AN110" s="16">
        <v>17.5</v>
      </c>
      <c r="AO110" s="16">
        <v>17.7</v>
      </c>
      <c r="AP110" t="s">
        <v>45</v>
      </c>
      <c r="AQ110" s="16">
        <v>17.71</v>
      </c>
      <c r="AR110" s="16">
        <v>17.829999999999998</v>
      </c>
      <c r="AS110" s="16">
        <v>17.55</v>
      </c>
      <c r="AT110" s="16">
        <v>17.77</v>
      </c>
      <c r="AU110" t="s">
        <v>44</v>
      </c>
      <c r="AV110" s="16">
        <v>17.649999999999999</v>
      </c>
      <c r="AW110" s="16">
        <v>17.829999999999998</v>
      </c>
      <c r="AX110" s="16">
        <v>17.579999999999998</v>
      </c>
      <c r="AY110" s="16">
        <v>17.75</v>
      </c>
      <c r="AZ110" t="s">
        <v>43</v>
      </c>
      <c r="BA110" s="16">
        <v>17.64</v>
      </c>
      <c r="BB110" s="16">
        <v>17.809999999999999</v>
      </c>
      <c r="BC110" s="16">
        <v>17.59</v>
      </c>
      <c r="BD110" s="16">
        <v>17.760000000000002</v>
      </c>
      <c r="BE110" t="s">
        <v>42</v>
      </c>
      <c r="BF110" s="16">
        <v>17.48</v>
      </c>
      <c r="BG110" s="16">
        <v>17.61</v>
      </c>
      <c r="BH110" s="16">
        <v>17.399999999999999</v>
      </c>
      <c r="BI110" s="16">
        <v>17.579999999999998</v>
      </c>
      <c r="BJ110" t="s">
        <v>41</v>
      </c>
      <c r="BK110" s="16">
        <v>17.25</v>
      </c>
      <c r="BL110" s="16">
        <v>17.350000000000001</v>
      </c>
      <c r="BM110" s="16">
        <v>17.149999999999999</v>
      </c>
      <c r="BN110" s="16">
        <v>17.3</v>
      </c>
    </row>
    <row r="111" spans="1:66" x14ac:dyDescent="0.25">
      <c r="A111" s="17">
        <v>44221</v>
      </c>
      <c r="C111" s="16"/>
      <c r="D111" s="16"/>
      <c r="E111" s="16"/>
      <c r="F111" s="16"/>
      <c r="G111" t="s">
        <v>52</v>
      </c>
      <c r="H111" s="16">
        <v>16.18</v>
      </c>
      <c r="I111" s="16">
        <v>16.18</v>
      </c>
      <c r="J111" s="16">
        <v>16.12</v>
      </c>
      <c r="K111" s="16">
        <v>16.12</v>
      </c>
      <c r="L111" t="s">
        <v>51</v>
      </c>
      <c r="M111" s="16">
        <v>16.579999999999998</v>
      </c>
      <c r="N111" s="16">
        <v>16.579999999999998</v>
      </c>
      <c r="O111" s="16">
        <v>15.29</v>
      </c>
      <c r="P111" s="16">
        <v>15.36</v>
      </c>
      <c r="Q111" t="s">
        <v>50</v>
      </c>
      <c r="R111" s="16">
        <v>17.62</v>
      </c>
      <c r="S111" s="16">
        <v>17.62</v>
      </c>
      <c r="T111" s="16">
        <v>16.5</v>
      </c>
      <c r="U111" s="16">
        <v>16.64</v>
      </c>
      <c r="V111" t="s">
        <v>49</v>
      </c>
      <c r="W111" s="16">
        <v>17.600000000000001</v>
      </c>
      <c r="X111" s="16">
        <v>17.600000000000001</v>
      </c>
      <c r="Y111" s="16">
        <v>16.7</v>
      </c>
      <c r="Z111" s="16">
        <v>16.760000000000002</v>
      </c>
      <c r="AA111" t="s">
        <v>48</v>
      </c>
      <c r="AB111" s="16">
        <v>17.440000000000001</v>
      </c>
      <c r="AC111" s="16">
        <v>17.45</v>
      </c>
      <c r="AD111" s="16">
        <v>16.77</v>
      </c>
      <c r="AE111" s="16">
        <v>16.96</v>
      </c>
      <c r="AF111" t="s">
        <v>47</v>
      </c>
      <c r="AG111" s="16">
        <v>17.55</v>
      </c>
      <c r="AH111" s="16">
        <v>17.55</v>
      </c>
      <c r="AI111" s="16">
        <v>16.940000000000001</v>
      </c>
      <c r="AJ111" s="16">
        <v>17.11</v>
      </c>
      <c r="AK111" t="s">
        <v>46</v>
      </c>
      <c r="AL111" s="16">
        <v>17.73</v>
      </c>
      <c r="AM111" s="16">
        <v>17.73</v>
      </c>
      <c r="AN111" s="16">
        <v>17.149999999999999</v>
      </c>
      <c r="AO111" s="16">
        <v>17.350000000000001</v>
      </c>
      <c r="AP111" t="s">
        <v>45</v>
      </c>
      <c r="AQ111" s="16">
        <v>17.77</v>
      </c>
      <c r="AR111" s="16">
        <v>17.77</v>
      </c>
      <c r="AS111" s="16">
        <v>17.309999999999999</v>
      </c>
      <c r="AT111" s="16">
        <v>17.43</v>
      </c>
      <c r="AU111" t="s">
        <v>44</v>
      </c>
      <c r="AV111" s="16">
        <v>17.8</v>
      </c>
      <c r="AW111" s="16">
        <v>17.8</v>
      </c>
      <c r="AX111" s="16">
        <v>17.329999999999998</v>
      </c>
      <c r="AY111" s="16">
        <v>17.46</v>
      </c>
      <c r="AZ111" t="s">
        <v>43</v>
      </c>
      <c r="BA111" s="16">
        <v>17.79</v>
      </c>
      <c r="BB111" s="16">
        <v>17.8</v>
      </c>
      <c r="BC111" s="16">
        <v>17.329999999999998</v>
      </c>
      <c r="BD111" s="16">
        <v>17.420000000000002</v>
      </c>
      <c r="BE111" t="s">
        <v>42</v>
      </c>
      <c r="BF111" s="16">
        <v>17.579999999999998</v>
      </c>
      <c r="BG111" s="16">
        <v>17.579999999999998</v>
      </c>
      <c r="BH111" s="16">
        <v>17.2</v>
      </c>
      <c r="BI111" s="16">
        <v>17.260000000000002</v>
      </c>
      <c r="BJ111" t="s">
        <v>41</v>
      </c>
      <c r="BK111" s="16">
        <v>17.350000000000001</v>
      </c>
      <c r="BL111" s="16">
        <v>17.350000000000001</v>
      </c>
      <c r="BM111" s="16">
        <v>16.93</v>
      </c>
      <c r="BN111" s="16">
        <v>17.04</v>
      </c>
    </row>
    <row r="112" spans="1:66" x14ac:dyDescent="0.25">
      <c r="A112" s="17">
        <v>44228</v>
      </c>
      <c r="C112" s="16"/>
      <c r="D112" s="16"/>
      <c r="E112" s="16"/>
      <c r="F112" s="16"/>
      <c r="G112" t="s">
        <v>52</v>
      </c>
      <c r="H112" s="16">
        <v>16.13</v>
      </c>
      <c r="I112" s="16">
        <v>16.13</v>
      </c>
      <c r="J112" s="16">
        <v>16.11</v>
      </c>
      <c r="K112" s="16">
        <v>16.12</v>
      </c>
      <c r="L112" t="s">
        <v>51</v>
      </c>
      <c r="M112" s="16">
        <v>15.36</v>
      </c>
      <c r="N112" s="16">
        <v>15.83</v>
      </c>
      <c r="O112" s="16">
        <v>15.34</v>
      </c>
      <c r="P112" s="16">
        <v>15.64</v>
      </c>
      <c r="Q112" t="s">
        <v>50</v>
      </c>
      <c r="R112" s="16">
        <v>16.64</v>
      </c>
      <c r="S112" s="16">
        <v>16.79</v>
      </c>
      <c r="T112" s="16">
        <v>15.94</v>
      </c>
      <c r="U112" s="16">
        <v>16.690000000000001</v>
      </c>
      <c r="V112" t="s">
        <v>49</v>
      </c>
      <c r="W112" s="16">
        <v>16.8</v>
      </c>
      <c r="X112" s="16">
        <v>17.12</v>
      </c>
      <c r="Y112" s="16">
        <v>16.28</v>
      </c>
      <c r="Z112" s="16">
        <v>17.12</v>
      </c>
      <c r="AA112" t="s">
        <v>48</v>
      </c>
      <c r="AB112" s="16">
        <v>16.91</v>
      </c>
      <c r="AC112" s="16">
        <v>17.48</v>
      </c>
      <c r="AD112" s="16">
        <v>16.649999999999999</v>
      </c>
      <c r="AE112" s="16">
        <v>17.48</v>
      </c>
      <c r="AF112" t="s">
        <v>47</v>
      </c>
      <c r="AG112" s="16">
        <v>17.11</v>
      </c>
      <c r="AH112" s="16">
        <v>17.66</v>
      </c>
      <c r="AI112" s="16">
        <v>16.93</v>
      </c>
      <c r="AJ112" s="16">
        <v>17.57</v>
      </c>
      <c r="AK112" t="s">
        <v>46</v>
      </c>
      <c r="AL112" s="16">
        <v>17.22</v>
      </c>
      <c r="AM112" s="16">
        <v>17.75</v>
      </c>
      <c r="AN112" s="16">
        <v>17.190000000000001</v>
      </c>
      <c r="AO112" s="16">
        <v>17.600000000000001</v>
      </c>
      <c r="AP112" t="s">
        <v>45</v>
      </c>
      <c r="AQ112" s="16">
        <v>17.37</v>
      </c>
      <c r="AR112" s="16">
        <v>17.809999999999999</v>
      </c>
      <c r="AS112" s="16">
        <v>17.260000000000002</v>
      </c>
      <c r="AT112" s="16">
        <v>17.68</v>
      </c>
      <c r="AU112" t="s">
        <v>44</v>
      </c>
      <c r="AV112" s="16">
        <v>17.39</v>
      </c>
      <c r="AW112" s="16">
        <v>17.8</v>
      </c>
      <c r="AX112" s="16">
        <v>17.29</v>
      </c>
      <c r="AY112" s="16">
        <v>17.690000000000001</v>
      </c>
      <c r="AZ112" t="s">
        <v>43</v>
      </c>
      <c r="BA112" s="16">
        <v>17.350000000000001</v>
      </c>
      <c r="BB112" s="16">
        <v>17.75</v>
      </c>
      <c r="BC112" s="16">
        <v>17.350000000000001</v>
      </c>
      <c r="BD112" s="16">
        <v>17.63</v>
      </c>
      <c r="BE112" t="s">
        <v>42</v>
      </c>
      <c r="BF112" s="16">
        <v>17.260000000000002</v>
      </c>
      <c r="BG112" s="16">
        <v>17.54</v>
      </c>
      <c r="BH112" s="16">
        <v>17.23</v>
      </c>
      <c r="BI112" s="16">
        <v>17.45</v>
      </c>
      <c r="BJ112" t="s">
        <v>41</v>
      </c>
      <c r="BK112" s="16">
        <v>16.89</v>
      </c>
      <c r="BL112" s="16">
        <v>17.29</v>
      </c>
      <c r="BM112" s="16">
        <v>16.89</v>
      </c>
      <c r="BN112" s="16">
        <v>17.28</v>
      </c>
    </row>
    <row r="113" spans="1:66" x14ac:dyDescent="0.25">
      <c r="A113" s="17">
        <v>44235</v>
      </c>
      <c r="C113" s="16"/>
      <c r="D113" s="16"/>
      <c r="E113" s="16"/>
      <c r="F113" s="16"/>
      <c r="H113" s="16"/>
      <c r="I113" s="16"/>
      <c r="J113" s="16"/>
      <c r="K113" s="16"/>
      <c r="L113" t="s">
        <v>51</v>
      </c>
      <c r="M113" s="16">
        <v>15.6</v>
      </c>
      <c r="N113" s="16">
        <v>15.73</v>
      </c>
      <c r="O113" s="16">
        <v>15.44</v>
      </c>
      <c r="P113" s="16">
        <v>15.63</v>
      </c>
      <c r="Q113" t="s">
        <v>50</v>
      </c>
      <c r="R113" s="16">
        <v>16.739999999999998</v>
      </c>
      <c r="S113" s="16">
        <v>17.100000000000001</v>
      </c>
      <c r="T113" s="16">
        <v>16.11</v>
      </c>
      <c r="U113" s="16">
        <v>16.559999999999999</v>
      </c>
      <c r="V113" t="s">
        <v>49</v>
      </c>
      <c r="W113" s="16">
        <v>17.23</v>
      </c>
      <c r="X113" s="16">
        <v>17.59</v>
      </c>
      <c r="Y113" s="16">
        <v>16.62</v>
      </c>
      <c r="Z113" s="16">
        <v>17.14</v>
      </c>
      <c r="AA113" t="s">
        <v>48</v>
      </c>
      <c r="AB113" s="16">
        <v>17.3</v>
      </c>
      <c r="AC113" s="16">
        <v>17.75</v>
      </c>
      <c r="AD113" s="16">
        <v>17.010000000000002</v>
      </c>
      <c r="AE113" s="16">
        <v>17.399999999999999</v>
      </c>
      <c r="AF113" t="s">
        <v>47</v>
      </c>
      <c r="AG113" s="16">
        <v>17.37</v>
      </c>
      <c r="AH113" s="16">
        <v>17.850000000000001</v>
      </c>
      <c r="AI113" s="16">
        <v>17.23</v>
      </c>
      <c r="AJ113" s="16">
        <v>17.600000000000001</v>
      </c>
      <c r="AK113" t="s">
        <v>46</v>
      </c>
      <c r="AL113" s="16">
        <v>17.55</v>
      </c>
      <c r="AM113" s="16">
        <v>17.8</v>
      </c>
      <c r="AN113" s="16">
        <v>17.36</v>
      </c>
      <c r="AO113" s="16">
        <v>17.72</v>
      </c>
      <c r="AP113" t="s">
        <v>45</v>
      </c>
      <c r="AQ113" s="16">
        <v>17.63</v>
      </c>
      <c r="AR113" s="16">
        <v>17.84</v>
      </c>
      <c r="AS113" s="16">
        <v>17.48</v>
      </c>
      <c r="AT113" s="16">
        <v>17.72</v>
      </c>
      <c r="AU113" t="s">
        <v>44</v>
      </c>
      <c r="AV113" s="16">
        <v>17.62</v>
      </c>
      <c r="AW113" s="16">
        <v>17.8</v>
      </c>
      <c r="AX113" s="16">
        <v>17.48</v>
      </c>
      <c r="AY113" s="16">
        <v>17.75</v>
      </c>
      <c r="AZ113" t="s">
        <v>43</v>
      </c>
      <c r="BA113" s="16">
        <v>17.57</v>
      </c>
      <c r="BB113" s="16">
        <v>17.78</v>
      </c>
      <c r="BC113" s="16">
        <v>17.5</v>
      </c>
      <c r="BD113" s="16">
        <v>17.77</v>
      </c>
      <c r="BE113" t="s">
        <v>42</v>
      </c>
      <c r="BF113" s="16">
        <v>17.420000000000002</v>
      </c>
      <c r="BG113" s="16">
        <v>17.600000000000001</v>
      </c>
      <c r="BH113" s="16">
        <v>17.39</v>
      </c>
      <c r="BI113" s="16">
        <v>17.54</v>
      </c>
      <c r="BJ113" t="s">
        <v>41</v>
      </c>
      <c r="BK113" s="16">
        <v>17.23</v>
      </c>
      <c r="BL113" s="16">
        <v>17.34</v>
      </c>
      <c r="BM113" s="16">
        <v>17.149999999999999</v>
      </c>
      <c r="BN113" s="16">
        <v>17.309999999999999</v>
      </c>
    </row>
    <row r="114" spans="1:66" x14ac:dyDescent="0.25">
      <c r="A114" s="17">
        <v>44242</v>
      </c>
      <c r="C114" s="16"/>
      <c r="D114" s="16"/>
      <c r="E114" s="16"/>
      <c r="F114" s="16"/>
      <c r="H114" s="16"/>
      <c r="I114" s="16"/>
      <c r="J114" s="16"/>
      <c r="K114" s="16"/>
      <c r="L114" t="s">
        <v>51</v>
      </c>
      <c r="M114" s="16">
        <v>15.63</v>
      </c>
      <c r="N114" s="16">
        <v>15.66</v>
      </c>
      <c r="O114" s="16">
        <v>15.61</v>
      </c>
      <c r="P114" s="16">
        <v>15.61</v>
      </c>
      <c r="Q114" t="s">
        <v>50</v>
      </c>
      <c r="R114" s="16">
        <v>16.55</v>
      </c>
      <c r="S114" s="16">
        <v>16.899999999999999</v>
      </c>
      <c r="T114" s="16">
        <v>15.96</v>
      </c>
      <c r="U114" s="16">
        <v>16.27</v>
      </c>
      <c r="V114" t="s">
        <v>49</v>
      </c>
      <c r="W114" s="16">
        <v>17.12</v>
      </c>
      <c r="X114" s="16">
        <v>17.5</v>
      </c>
      <c r="Y114" s="16">
        <v>16.47</v>
      </c>
      <c r="Z114" s="16">
        <v>16.760000000000002</v>
      </c>
      <c r="AA114" t="s">
        <v>48</v>
      </c>
      <c r="AB114" s="16">
        <v>17.399999999999999</v>
      </c>
      <c r="AC114" s="16">
        <v>17.64</v>
      </c>
      <c r="AD114" s="16">
        <v>17.059999999999999</v>
      </c>
      <c r="AE114" s="16">
        <v>17.22</v>
      </c>
      <c r="AF114" t="s">
        <v>47</v>
      </c>
      <c r="AG114" s="16">
        <v>17.600000000000001</v>
      </c>
      <c r="AH114" s="16">
        <v>17.760000000000002</v>
      </c>
      <c r="AI114" s="16">
        <v>17.47</v>
      </c>
      <c r="AJ114" s="16">
        <v>17.54</v>
      </c>
      <c r="AK114" t="s">
        <v>46</v>
      </c>
      <c r="AL114" s="16">
        <v>17.7</v>
      </c>
      <c r="AM114" s="16">
        <v>17.850000000000001</v>
      </c>
      <c r="AN114" s="16">
        <v>17.57</v>
      </c>
      <c r="AO114" s="16">
        <v>17.57</v>
      </c>
      <c r="AP114" t="s">
        <v>45</v>
      </c>
      <c r="AQ114" s="16">
        <v>17.7</v>
      </c>
      <c r="AR114" s="16">
        <v>17.84</v>
      </c>
      <c r="AS114" s="16">
        <v>17.670000000000002</v>
      </c>
      <c r="AT114" s="16">
        <v>17.690000000000001</v>
      </c>
      <c r="AU114" t="s">
        <v>44</v>
      </c>
      <c r="AV114" s="16">
        <v>17.75</v>
      </c>
      <c r="AW114" s="16">
        <v>17.87</v>
      </c>
      <c r="AX114" s="16">
        <v>17.73</v>
      </c>
      <c r="AY114" s="16">
        <v>17.75</v>
      </c>
      <c r="AZ114" t="s">
        <v>43</v>
      </c>
      <c r="BA114" s="16">
        <v>17.75</v>
      </c>
      <c r="BB114" s="16">
        <v>17.899999999999999</v>
      </c>
      <c r="BC114" s="16">
        <v>17.75</v>
      </c>
      <c r="BD114" s="16">
        <v>17.82</v>
      </c>
      <c r="BE114" t="s">
        <v>42</v>
      </c>
      <c r="BF114" s="16">
        <v>17.46</v>
      </c>
      <c r="BG114" s="16">
        <v>17.7</v>
      </c>
      <c r="BH114" s="16">
        <v>17.46</v>
      </c>
      <c r="BI114" s="16">
        <v>17.63</v>
      </c>
      <c r="BJ114" t="s">
        <v>41</v>
      </c>
      <c r="BK114" s="16">
        <v>17.2</v>
      </c>
      <c r="BL114" s="16">
        <v>17.37</v>
      </c>
      <c r="BM114" s="16">
        <v>17.2</v>
      </c>
      <c r="BN114" s="16">
        <v>17.28</v>
      </c>
    </row>
    <row r="115" spans="1:66" x14ac:dyDescent="0.25">
      <c r="A115" s="17">
        <v>44249</v>
      </c>
      <c r="C115" s="16"/>
      <c r="D115" s="16"/>
      <c r="E115" s="16"/>
      <c r="F115" s="16"/>
      <c r="H115" s="16"/>
      <c r="I115" s="16"/>
      <c r="J115" s="16"/>
      <c r="K115" s="16"/>
      <c r="L115" t="s">
        <v>51</v>
      </c>
      <c r="M115" s="16">
        <v>15.61</v>
      </c>
      <c r="N115" s="16">
        <v>15.66</v>
      </c>
      <c r="O115" s="16">
        <v>15.59</v>
      </c>
      <c r="P115" s="16">
        <v>15.63</v>
      </c>
      <c r="Q115" t="s">
        <v>50</v>
      </c>
      <c r="R115" s="16">
        <v>16.39</v>
      </c>
      <c r="S115" s="16">
        <v>16.670000000000002</v>
      </c>
      <c r="T115" s="16">
        <v>15.77</v>
      </c>
      <c r="U115" s="16">
        <v>16.22</v>
      </c>
      <c r="V115" t="s">
        <v>49</v>
      </c>
      <c r="W115" s="16">
        <v>16.89</v>
      </c>
      <c r="X115" s="16">
        <v>17.5</v>
      </c>
      <c r="Y115" s="16">
        <v>16.3</v>
      </c>
      <c r="Z115" s="16">
        <v>17.43</v>
      </c>
      <c r="AA115" t="s">
        <v>48</v>
      </c>
      <c r="AB115" s="16">
        <v>17.27</v>
      </c>
      <c r="AC115" s="16">
        <v>17.87</v>
      </c>
      <c r="AD115" s="16">
        <v>17</v>
      </c>
      <c r="AE115" s="16">
        <v>17.75</v>
      </c>
      <c r="AF115" t="s">
        <v>47</v>
      </c>
      <c r="AG115" s="16">
        <v>17.5</v>
      </c>
      <c r="AH115" s="16">
        <v>17.98</v>
      </c>
      <c r="AI115" s="16">
        <v>17.399999999999999</v>
      </c>
      <c r="AJ115" s="16">
        <v>17.899999999999999</v>
      </c>
      <c r="AK115" t="s">
        <v>46</v>
      </c>
      <c r="AL115" s="16">
        <v>17.57</v>
      </c>
      <c r="AM115" s="16">
        <v>18</v>
      </c>
      <c r="AN115" s="16">
        <v>17.54</v>
      </c>
      <c r="AO115" s="16">
        <v>17.98</v>
      </c>
      <c r="AP115" t="s">
        <v>45</v>
      </c>
      <c r="AQ115" s="16">
        <v>17.690000000000001</v>
      </c>
      <c r="AR115" s="16">
        <v>18</v>
      </c>
      <c r="AS115" s="16">
        <v>17.649999999999999</v>
      </c>
      <c r="AT115" s="16">
        <v>18</v>
      </c>
      <c r="AU115" t="s">
        <v>44</v>
      </c>
      <c r="AV115" s="16">
        <v>17.75</v>
      </c>
      <c r="AW115" s="16">
        <v>18.05</v>
      </c>
      <c r="AX115" s="16">
        <v>17.7</v>
      </c>
      <c r="AY115" s="16">
        <v>18.05</v>
      </c>
      <c r="AZ115" t="s">
        <v>43</v>
      </c>
      <c r="BA115" s="16">
        <v>17.84</v>
      </c>
      <c r="BB115" s="16">
        <v>18.100000000000001</v>
      </c>
      <c r="BC115" s="16">
        <v>17.75</v>
      </c>
      <c r="BD115" s="16">
        <v>18.100000000000001</v>
      </c>
      <c r="BE115" t="s">
        <v>42</v>
      </c>
      <c r="BF115" s="16">
        <v>17.63</v>
      </c>
      <c r="BG115" s="16">
        <v>17.899999999999999</v>
      </c>
      <c r="BH115" s="16">
        <v>17.63</v>
      </c>
      <c r="BI115" s="16">
        <v>17.899999999999999</v>
      </c>
      <c r="BJ115" t="s">
        <v>41</v>
      </c>
      <c r="BK115" s="16">
        <v>17.28</v>
      </c>
      <c r="BL115" s="16">
        <v>17.57</v>
      </c>
      <c r="BM115" s="16">
        <v>17.28</v>
      </c>
      <c r="BN115" s="16">
        <v>17.489999999999998</v>
      </c>
    </row>
    <row r="116" spans="1:66" x14ac:dyDescent="0.25">
      <c r="A116" s="17">
        <v>44256</v>
      </c>
      <c r="C116" s="16"/>
      <c r="D116" s="16"/>
      <c r="E116" s="16"/>
      <c r="F116" s="16"/>
      <c r="H116" s="16"/>
      <c r="I116" s="16"/>
      <c r="J116" s="16"/>
      <c r="K116" s="16"/>
      <c r="L116" t="s">
        <v>51</v>
      </c>
      <c r="M116" s="16">
        <v>15.64</v>
      </c>
      <c r="N116" s="16">
        <v>15.65</v>
      </c>
      <c r="O116" s="16">
        <v>15.63</v>
      </c>
      <c r="P116" s="16">
        <v>15.65</v>
      </c>
      <c r="Q116" t="s">
        <v>50</v>
      </c>
      <c r="R116" s="16">
        <v>16.29</v>
      </c>
      <c r="S116" s="16">
        <v>16.52</v>
      </c>
      <c r="T116" s="16">
        <v>16</v>
      </c>
      <c r="U116" s="16">
        <v>16.3</v>
      </c>
      <c r="V116" t="s">
        <v>49</v>
      </c>
      <c r="W116" s="16">
        <v>17.399999999999999</v>
      </c>
      <c r="X116" s="16">
        <v>17.940000000000001</v>
      </c>
      <c r="Y116" s="16">
        <v>17.2</v>
      </c>
      <c r="Z116" s="16">
        <v>17.64</v>
      </c>
      <c r="AA116" t="s">
        <v>48</v>
      </c>
      <c r="AB116" s="16">
        <v>17.66</v>
      </c>
      <c r="AC116" s="16">
        <v>18.16</v>
      </c>
      <c r="AD116" s="16">
        <v>17.45</v>
      </c>
      <c r="AE116" s="16">
        <v>18.14</v>
      </c>
      <c r="AF116" t="s">
        <v>47</v>
      </c>
      <c r="AG116" s="16">
        <v>17.77</v>
      </c>
      <c r="AH116" s="16">
        <v>18.2</v>
      </c>
      <c r="AI116" s="16">
        <v>17.670000000000002</v>
      </c>
      <c r="AJ116" s="16">
        <v>18.13</v>
      </c>
      <c r="AK116" t="s">
        <v>46</v>
      </c>
      <c r="AL116" s="16">
        <v>17.79</v>
      </c>
      <c r="AM116" s="16">
        <v>18.27</v>
      </c>
      <c r="AN116" s="16">
        <v>17.77</v>
      </c>
      <c r="AO116" s="16">
        <v>18.190000000000001</v>
      </c>
      <c r="AP116" t="s">
        <v>45</v>
      </c>
      <c r="AQ116" s="16">
        <v>17.87</v>
      </c>
      <c r="AR116" s="16">
        <v>18.29</v>
      </c>
      <c r="AS116" s="16">
        <v>17.86</v>
      </c>
      <c r="AT116" s="16">
        <v>18.190000000000001</v>
      </c>
      <c r="AU116" t="s">
        <v>44</v>
      </c>
      <c r="AV116" s="16">
        <v>17.91</v>
      </c>
      <c r="AW116" s="16">
        <v>18.3</v>
      </c>
      <c r="AX116" s="16">
        <v>17.91</v>
      </c>
      <c r="AY116" s="16">
        <v>18.25</v>
      </c>
      <c r="AZ116" t="s">
        <v>43</v>
      </c>
      <c r="BA116" s="16">
        <v>17.940000000000001</v>
      </c>
      <c r="BB116" s="16">
        <v>18.350000000000001</v>
      </c>
      <c r="BC116" s="16">
        <v>17.940000000000001</v>
      </c>
      <c r="BD116" s="16">
        <v>18.25</v>
      </c>
      <c r="BE116" t="s">
        <v>42</v>
      </c>
      <c r="BF116" s="16">
        <v>17.86</v>
      </c>
      <c r="BG116" s="16">
        <v>18.12</v>
      </c>
      <c r="BH116" s="16">
        <v>17.78</v>
      </c>
      <c r="BI116" s="16">
        <v>18.059999999999999</v>
      </c>
      <c r="BJ116" t="s">
        <v>41</v>
      </c>
      <c r="BK116" s="16">
        <v>17.5</v>
      </c>
      <c r="BL116" s="16">
        <v>17.79</v>
      </c>
      <c r="BM116" s="16">
        <v>17.48</v>
      </c>
      <c r="BN116" s="16">
        <v>17.79</v>
      </c>
    </row>
    <row r="117" spans="1:66" x14ac:dyDescent="0.25">
      <c r="A117" s="17">
        <v>44263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50</v>
      </c>
      <c r="R117" s="16">
        <v>16.350000000000001</v>
      </c>
      <c r="S117" s="16">
        <v>16.45</v>
      </c>
      <c r="T117" s="16">
        <v>16.25</v>
      </c>
      <c r="U117" s="16">
        <v>16.36</v>
      </c>
      <c r="V117" t="s">
        <v>49</v>
      </c>
      <c r="W117" s="16">
        <v>17.64</v>
      </c>
      <c r="X117" s="16">
        <v>18.29</v>
      </c>
      <c r="Y117" s="16">
        <v>17.52</v>
      </c>
      <c r="Z117" s="16">
        <v>17.71</v>
      </c>
      <c r="AA117" t="s">
        <v>48</v>
      </c>
      <c r="AB117" s="16">
        <v>18.16</v>
      </c>
      <c r="AC117" s="16">
        <v>18.690000000000001</v>
      </c>
      <c r="AD117" s="16">
        <v>18.03</v>
      </c>
      <c r="AE117" s="16">
        <v>18.309999999999999</v>
      </c>
      <c r="AF117" t="s">
        <v>47</v>
      </c>
      <c r="AG117" s="16">
        <v>18.239999999999998</v>
      </c>
      <c r="AH117" s="16">
        <v>18.54</v>
      </c>
      <c r="AI117" s="16">
        <v>18</v>
      </c>
      <c r="AJ117" s="16">
        <v>18.25</v>
      </c>
      <c r="AK117" t="s">
        <v>46</v>
      </c>
      <c r="AL117" s="16">
        <v>18.29</v>
      </c>
      <c r="AM117" s="16">
        <v>18.5</v>
      </c>
      <c r="AN117" s="16">
        <v>18.12</v>
      </c>
      <c r="AO117" s="16">
        <v>18.309999999999999</v>
      </c>
      <c r="AP117" t="s">
        <v>45</v>
      </c>
      <c r="AQ117" s="16">
        <v>18.3</v>
      </c>
      <c r="AR117" s="16">
        <v>18.46</v>
      </c>
      <c r="AS117" s="16">
        <v>18.2</v>
      </c>
      <c r="AT117" s="16">
        <v>18.36</v>
      </c>
      <c r="AU117" t="s">
        <v>44</v>
      </c>
      <c r="AV117" s="16">
        <v>18.34</v>
      </c>
      <c r="AW117" s="16">
        <v>18.48</v>
      </c>
      <c r="AX117" s="16">
        <v>18.23</v>
      </c>
      <c r="AY117" s="16">
        <v>18.420000000000002</v>
      </c>
      <c r="AZ117" t="s">
        <v>43</v>
      </c>
      <c r="BA117" s="16">
        <v>18.350000000000001</v>
      </c>
      <c r="BB117" s="16">
        <v>18.489999999999998</v>
      </c>
      <c r="BC117" s="16">
        <v>18.27</v>
      </c>
      <c r="BD117" s="16">
        <v>18.420000000000002</v>
      </c>
      <c r="BE117" t="s">
        <v>42</v>
      </c>
      <c r="BF117" s="16">
        <v>18.05</v>
      </c>
      <c r="BG117" s="16">
        <v>18.25</v>
      </c>
      <c r="BH117" s="16">
        <v>18.05</v>
      </c>
      <c r="BI117" s="16">
        <v>18.2</v>
      </c>
      <c r="BJ117" t="s">
        <v>41</v>
      </c>
      <c r="BK117" s="16">
        <v>17.850000000000001</v>
      </c>
      <c r="BL117" s="16">
        <v>17.899999999999999</v>
      </c>
      <c r="BM117" s="16">
        <v>17.66</v>
      </c>
      <c r="BN117" s="16">
        <v>17.850000000000001</v>
      </c>
    </row>
    <row r="118" spans="1:66" x14ac:dyDescent="0.25">
      <c r="A118" s="17">
        <v>44270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50</v>
      </c>
      <c r="R118" s="16">
        <v>16.37</v>
      </c>
      <c r="S118" s="16">
        <v>16.37</v>
      </c>
      <c r="T118" s="16">
        <v>16.239999999999998</v>
      </c>
      <c r="U118" s="16">
        <v>16.25</v>
      </c>
      <c r="V118" t="s">
        <v>49</v>
      </c>
      <c r="W118" s="16">
        <v>17.899999999999999</v>
      </c>
      <c r="X118" s="16">
        <v>18.05</v>
      </c>
      <c r="Y118" s="16">
        <v>16.989999999999998</v>
      </c>
      <c r="Z118" s="16">
        <v>17.02</v>
      </c>
      <c r="AA118" t="s">
        <v>48</v>
      </c>
      <c r="AB118" s="16">
        <v>18.350000000000001</v>
      </c>
      <c r="AC118" s="16">
        <v>18.55</v>
      </c>
      <c r="AD118" s="16">
        <v>17.649999999999999</v>
      </c>
      <c r="AE118" s="16">
        <v>17.78</v>
      </c>
      <c r="AF118" t="s">
        <v>47</v>
      </c>
      <c r="AG118" s="16">
        <v>18.3</v>
      </c>
      <c r="AH118" s="16">
        <v>18.350000000000001</v>
      </c>
      <c r="AI118" s="16">
        <v>17.82</v>
      </c>
      <c r="AJ118" s="16">
        <v>17.89</v>
      </c>
      <c r="AK118" t="s">
        <v>46</v>
      </c>
      <c r="AL118" s="16">
        <v>18.309999999999999</v>
      </c>
      <c r="AM118" s="16">
        <v>18.5</v>
      </c>
      <c r="AN118" s="16">
        <v>18.04</v>
      </c>
      <c r="AO118" s="16">
        <v>18.100000000000001</v>
      </c>
      <c r="AP118" t="s">
        <v>45</v>
      </c>
      <c r="AQ118" s="16">
        <v>18.420000000000002</v>
      </c>
      <c r="AR118" s="16">
        <v>18.43</v>
      </c>
      <c r="AS118" s="16">
        <v>18.2</v>
      </c>
      <c r="AT118" s="16">
        <v>18.239999999999998</v>
      </c>
      <c r="AU118" t="s">
        <v>44</v>
      </c>
      <c r="AV118" s="16">
        <v>18.5</v>
      </c>
      <c r="AW118" s="16">
        <v>18.510000000000002</v>
      </c>
      <c r="AX118" s="16">
        <v>18.3</v>
      </c>
      <c r="AY118" s="16">
        <v>18.39</v>
      </c>
      <c r="AZ118" t="s">
        <v>43</v>
      </c>
      <c r="BA118" s="16">
        <v>18.5</v>
      </c>
      <c r="BB118" s="16">
        <v>18.52</v>
      </c>
      <c r="BC118" s="16">
        <v>18.34</v>
      </c>
      <c r="BD118" s="16">
        <v>18.45</v>
      </c>
      <c r="BE118" t="s">
        <v>42</v>
      </c>
      <c r="BF118" s="16">
        <v>18.3</v>
      </c>
      <c r="BG118" s="16">
        <v>18.3</v>
      </c>
      <c r="BH118" s="16">
        <v>18.12</v>
      </c>
      <c r="BI118" s="16">
        <v>18.260000000000002</v>
      </c>
      <c r="BJ118" t="s">
        <v>41</v>
      </c>
      <c r="BK118" s="16">
        <v>17.88</v>
      </c>
      <c r="BL118" s="16">
        <v>18</v>
      </c>
      <c r="BM118" s="16">
        <v>17.829999999999998</v>
      </c>
      <c r="BN118" s="16">
        <v>17.88</v>
      </c>
    </row>
    <row r="119" spans="1:66" x14ac:dyDescent="0.25">
      <c r="A119" s="17">
        <v>44277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50</v>
      </c>
      <c r="R119" s="16">
        <v>16.25</v>
      </c>
      <c r="S119" s="16">
        <v>16.260000000000002</v>
      </c>
      <c r="T119" s="16">
        <v>16.18</v>
      </c>
      <c r="U119" s="16">
        <v>16.18</v>
      </c>
      <c r="V119" t="s">
        <v>49</v>
      </c>
      <c r="W119" s="16">
        <v>16.93</v>
      </c>
      <c r="X119" s="16">
        <v>17.149999999999999</v>
      </c>
      <c r="Y119" s="16">
        <v>16.61</v>
      </c>
      <c r="Z119" s="16">
        <v>17.079999999999998</v>
      </c>
      <c r="AA119" t="s">
        <v>48</v>
      </c>
      <c r="AB119" s="16">
        <v>17.75</v>
      </c>
      <c r="AC119" s="16">
        <v>17.77</v>
      </c>
      <c r="AD119" s="16">
        <v>17.14</v>
      </c>
      <c r="AE119" s="16">
        <v>17.52</v>
      </c>
      <c r="AF119" t="s">
        <v>47</v>
      </c>
      <c r="AG119" s="16">
        <v>17.850000000000001</v>
      </c>
      <c r="AH119" s="16">
        <v>17.89</v>
      </c>
      <c r="AI119" s="16">
        <v>17.41</v>
      </c>
      <c r="AJ119" s="16">
        <v>17.829999999999998</v>
      </c>
      <c r="AK119" t="s">
        <v>46</v>
      </c>
      <c r="AL119" s="16">
        <v>18.100000000000001</v>
      </c>
      <c r="AM119" s="16">
        <v>18.14</v>
      </c>
      <c r="AN119" s="16">
        <v>17.8</v>
      </c>
      <c r="AO119" s="16">
        <v>18.13</v>
      </c>
      <c r="AP119" t="s">
        <v>45</v>
      </c>
      <c r="AQ119" s="16">
        <v>18.23</v>
      </c>
      <c r="AR119" s="16">
        <v>18.3</v>
      </c>
      <c r="AS119" s="16">
        <v>18.03</v>
      </c>
      <c r="AT119" s="16">
        <v>18.28</v>
      </c>
      <c r="AU119" t="s">
        <v>44</v>
      </c>
      <c r="AV119" s="16">
        <v>18.399999999999999</v>
      </c>
      <c r="AW119" s="16">
        <v>18.420000000000002</v>
      </c>
      <c r="AX119" s="16">
        <v>18.2</v>
      </c>
      <c r="AY119" s="16">
        <v>18.399999999999999</v>
      </c>
      <c r="AZ119" t="s">
        <v>43</v>
      </c>
      <c r="BA119" s="16">
        <v>18.489999999999998</v>
      </c>
      <c r="BB119" s="16">
        <v>18.5</v>
      </c>
      <c r="BC119" s="16">
        <v>18.25</v>
      </c>
      <c r="BD119" s="16">
        <v>18.48</v>
      </c>
      <c r="BE119" t="s">
        <v>42</v>
      </c>
      <c r="BF119" s="16">
        <v>18.260000000000002</v>
      </c>
      <c r="BG119" s="16">
        <v>18.3</v>
      </c>
      <c r="BH119" s="16">
        <v>18.02</v>
      </c>
      <c r="BI119" s="16">
        <v>18.25</v>
      </c>
      <c r="BJ119" t="s">
        <v>41</v>
      </c>
      <c r="BK119" s="16">
        <v>17.87</v>
      </c>
      <c r="BL119" s="16">
        <v>17.97</v>
      </c>
      <c r="BM119" s="16">
        <v>17.8</v>
      </c>
      <c r="BN119" s="16">
        <v>17.87</v>
      </c>
    </row>
    <row r="120" spans="1:66" x14ac:dyDescent="0.25">
      <c r="A120" s="17">
        <v>44284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50</v>
      </c>
      <c r="R120" s="16">
        <v>16.190000000000001</v>
      </c>
      <c r="S120" s="16">
        <v>16.2</v>
      </c>
      <c r="T120" s="16">
        <v>16.18</v>
      </c>
      <c r="U120" s="16">
        <v>16.2</v>
      </c>
      <c r="V120" t="s">
        <v>49</v>
      </c>
      <c r="W120" s="16">
        <v>17.079999999999998</v>
      </c>
      <c r="X120" s="16">
        <v>17.920000000000002</v>
      </c>
      <c r="Y120" s="16">
        <v>17.05</v>
      </c>
      <c r="Z120" s="16">
        <v>17.5</v>
      </c>
      <c r="AA120" t="s">
        <v>48</v>
      </c>
      <c r="AB120" s="16">
        <v>17.61</v>
      </c>
      <c r="AC120" s="16">
        <v>18.5</v>
      </c>
      <c r="AD120" s="16">
        <v>17.38</v>
      </c>
      <c r="AE120" s="16">
        <v>18.45</v>
      </c>
      <c r="AF120" t="s">
        <v>47</v>
      </c>
      <c r="AG120" s="16">
        <v>17.84</v>
      </c>
      <c r="AH120" s="16">
        <v>18.63</v>
      </c>
      <c r="AI120" s="16">
        <v>17.739999999999998</v>
      </c>
      <c r="AJ120" s="16">
        <v>18.61</v>
      </c>
      <c r="AK120" t="s">
        <v>46</v>
      </c>
      <c r="AL120" s="16">
        <v>18.09</v>
      </c>
      <c r="AM120" s="16">
        <v>18.690000000000001</v>
      </c>
      <c r="AN120" s="16">
        <v>18.09</v>
      </c>
      <c r="AO120" s="16">
        <v>18.64</v>
      </c>
      <c r="AP120" t="s">
        <v>45</v>
      </c>
      <c r="AQ120" s="16">
        <v>18.239999999999998</v>
      </c>
      <c r="AR120" s="16">
        <v>18.68</v>
      </c>
      <c r="AS120" s="16">
        <v>18.239999999999998</v>
      </c>
      <c r="AT120" s="16">
        <v>18.649999999999999</v>
      </c>
      <c r="AU120" t="s">
        <v>44</v>
      </c>
      <c r="AV120" s="16">
        <v>18.39</v>
      </c>
      <c r="AW120" s="16">
        <v>18.75</v>
      </c>
      <c r="AX120" s="16">
        <v>18.39</v>
      </c>
      <c r="AY120" s="16">
        <v>18.739999999999998</v>
      </c>
      <c r="AZ120" t="s">
        <v>43</v>
      </c>
      <c r="BA120" s="16">
        <v>18.489999999999998</v>
      </c>
      <c r="BB120" s="16">
        <v>18.7</v>
      </c>
      <c r="BC120" s="16">
        <v>18.350000000000001</v>
      </c>
      <c r="BD120" s="16">
        <v>18.64</v>
      </c>
      <c r="BE120" t="s">
        <v>42</v>
      </c>
      <c r="BF120" s="16">
        <v>18.29</v>
      </c>
      <c r="BG120" s="16">
        <v>18.350000000000001</v>
      </c>
      <c r="BH120" s="16">
        <v>18.23</v>
      </c>
      <c r="BI120" s="16">
        <v>18.34</v>
      </c>
      <c r="BJ120" t="s">
        <v>41</v>
      </c>
      <c r="BK120" s="16">
        <v>17.87</v>
      </c>
      <c r="BL120" s="16">
        <v>17.97</v>
      </c>
      <c r="BM120" s="16">
        <v>17.82</v>
      </c>
      <c r="BN120" s="16">
        <v>17.97</v>
      </c>
    </row>
    <row r="121" spans="1:66" x14ac:dyDescent="0.25">
      <c r="A121" s="17">
        <v>44291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49</v>
      </c>
      <c r="W121" s="16">
        <v>17.54</v>
      </c>
      <c r="X121" s="16">
        <v>17.68</v>
      </c>
      <c r="Y121" s="16">
        <v>17.350000000000001</v>
      </c>
      <c r="Z121" s="16">
        <v>17.68</v>
      </c>
      <c r="AA121" t="s">
        <v>48</v>
      </c>
      <c r="AB121" s="16">
        <v>18.46</v>
      </c>
      <c r="AC121" s="16">
        <v>19.53</v>
      </c>
      <c r="AD121" s="16">
        <v>18.399999999999999</v>
      </c>
      <c r="AE121" s="16">
        <v>19.38</v>
      </c>
      <c r="AF121" t="s">
        <v>47</v>
      </c>
      <c r="AG121" s="16">
        <v>18.59</v>
      </c>
      <c r="AH121" s="16">
        <v>19.760000000000002</v>
      </c>
      <c r="AI121" s="16">
        <v>18.54</v>
      </c>
      <c r="AJ121" s="16">
        <v>19.45</v>
      </c>
      <c r="AK121" t="s">
        <v>46</v>
      </c>
      <c r="AL121" s="16">
        <v>18.63</v>
      </c>
      <c r="AM121" s="16">
        <v>19.61</v>
      </c>
      <c r="AN121" s="16">
        <v>18.61</v>
      </c>
      <c r="AO121" s="16">
        <v>19.3</v>
      </c>
      <c r="AP121" t="s">
        <v>45</v>
      </c>
      <c r="AQ121" s="16">
        <v>18.649999999999999</v>
      </c>
      <c r="AR121" s="16">
        <v>19.2</v>
      </c>
      <c r="AS121" s="16">
        <v>18.64</v>
      </c>
      <c r="AT121" s="16">
        <v>19</v>
      </c>
      <c r="AU121" t="s">
        <v>44</v>
      </c>
      <c r="AV121" s="16">
        <v>18.7</v>
      </c>
      <c r="AW121" s="16">
        <v>19.02</v>
      </c>
      <c r="AX121" s="16">
        <v>18.690000000000001</v>
      </c>
      <c r="AY121" s="16">
        <v>18.899999999999999</v>
      </c>
      <c r="AZ121" t="s">
        <v>43</v>
      </c>
      <c r="BA121" s="16">
        <v>18.68</v>
      </c>
      <c r="BB121" s="16">
        <v>18.82</v>
      </c>
      <c r="BC121" s="16">
        <v>18.62</v>
      </c>
      <c r="BD121" s="16">
        <v>18.77</v>
      </c>
      <c r="BE121" t="s">
        <v>42</v>
      </c>
      <c r="BF121" s="16">
        <v>18.34</v>
      </c>
      <c r="BG121" s="16">
        <v>18.420000000000002</v>
      </c>
      <c r="BH121" s="16">
        <v>18.260000000000002</v>
      </c>
      <c r="BI121" s="16">
        <v>18.37</v>
      </c>
      <c r="BJ121" t="s">
        <v>41</v>
      </c>
      <c r="BK121" s="16">
        <v>17.98</v>
      </c>
      <c r="BL121" s="16">
        <v>18.11</v>
      </c>
      <c r="BM121" s="16">
        <v>17.97</v>
      </c>
      <c r="BN121" s="16">
        <v>18.11</v>
      </c>
    </row>
    <row r="122" spans="1:66" x14ac:dyDescent="0.25">
      <c r="A122" s="17">
        <v>44298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49</v>
      </c>
      <c r="W122" s="16">
        <v>17.62</v>
      </c>
      <c r="X122" s="16">
        <v>17.899999999999999</v>
      </c>
      <c r="Y122" s="16">
        <v>17.420000000000002</v>
      </c>
      <c r="Z122" s="16">
        <v>17.64</v>
      </c>
      <c r="AA122" t="s">
        <v>48</v>
      </c>
      <c r="AB122" s="16">
        <v>19.25</v>
      </c>
      <c r="AC122" s="16">
        <v>20.05</v>
      </c>
      <c r="AD122" s="16">
        <v>18.34</v>
      </c>
      <c r="AE122" s="16">
        <v>19.04</v>
      </c>
      <c r="AF122" t="s">
        <v>47</v>
      </c>
      <c r="AG122" s="16">
        <v>19.45</v>
      </c>
      <c r="AH122" s="16">
        <v>20.09</v>
      </c>
      <c r="AI122" s="16">
        <v>18.329999999999998</v>
      </c>
      <c r="AJ122" s="16">
        <v>19.059999999999999</v>
      </c>
      <c r="AK122" t="s">
        <v>46</v>
      </c>
      <c r="AL122" s="16">
        <v>19.25</v>
      </c>
      <c r="AM122" s="16">
        <v>19.739999999999998</v>
      </c>
      <c r="AN122" s="16">
        <v>18.45</v>
      </c>
      <c r="AO122" s="16">
        <v>19.100000000000001</v>
      </c>
      <c r="AP122" t="s">
        <v>45</v>
      </c>
      <c r="AQ122" s="16">
        <v>19</v>
      </c>
      <c r="AR122" s="16">
        <v>19.29</v>
      </c>
      <c r="AS122" s="16">
        <v>18.420000000000002</v>
      </c>
      <c r="AT122" s="16">
        <v>18.95</v>
      </c>
      <c r="AU122" t="s">
        <v>44</v>
      </c>
      <c r="AV122" s="16">
        <v>18.96</v>
      </c>
      <c r="AW122" s="16">
        <v>19.09</v>
      </c>
      <c r="AX122" s="16">
        <v>18.36</v>
      </c>
      <c r="AY122" s="16">
        <v>18.78</v>
      </c>
      <c r="AZ122" t="s">
        <v>43</v>
      </c>
      <c r="BA122" s="16">
        <v>18.77</v>
      </c>
      <c r="BB122" s="16">
        <v>18.940000000000001</v>
      </c>
      <c r="BC122" s="16">
        <v>18.3</v>
      </c>
      <c r="BD122" s="16">
        <v>18.649999999999999</v>
      </c>
      <c r="BE122" t="s">
        <v>42</v>
      </c>
      <c r="BF122" s="16">
        <v>18.399999999999999</v>
      </c>
      <c r="BG122" s="16">
        <v>18.59</v>
      </c>
      <c r="BH122" s="16">
        <v>18.149999999999999</v>
      </c>
      <c r="BI122" s="16">
        <v>18.399999999999999</v>
      </c>
      <c r="BJ122" t="s">
        <v>41</v>
      </c>
      <c r="BK122" s="16">
        <v>18.13</v>
      </c>
      <c r="BL122" s="16">
        <v>18.25</v>
      </c>
      <c r="BM122" s="16">
        <v>17.95</v>
      </c>
      <c r="BN122" s="16">
        <v>18.190000000000001</v>
      </c>
    </row>
    <row r="123" spans="1:66" x14ac:dyDescent="0.25">
      <c r="A123" s="17">
        <v>44305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49</v>
      </c>
      <c r="W123" s="16">
        <v>17.68</v>
      </c>
      <c r="X123" s="16">
        <v>17.72</v>
      </c>
      <c r="Y123" s="16">
        <v>17.64</v>
      </c>
      <c r="Z123" s="16">
        <v>17.64</v>
      </c>
      <c r="AA123" t="s">
        <v>48</v>
      </c>
      <c r="AB123" s="16">
        <v>19.04</v>
      </c>
      <c r="AC123" s="16">
        <v>19.39</v>
      </c>
      <c r="AD123" s="16">
        <v>18.45</v>
      </c>
      <c r="AE123" s="16">
        <v>19</v>
      </c>
      <c r="AF123" t="s">
        <v>47</v>
      </c>
      <c r="AG123" s="16">
        <v>19.12</v>
      </c>
      <c r="AH123" s="16">
        <v>19.559999999999999</v>
      </c>
      <c r="AI123" s="16">
        <v>18.57</v>
      </c>
      <c r="AJ123" s="16">
        <v>19.04</v>
      </c>
      <c r="AK123" t="s">
        <v>46</v>
      </c>
      <c r="AL123" s="16">
        <v>19.100000000000001</v>
      </c>
      <c r="AM123" s="16">
        <v>19.55</v>
      </c>
      <c r="AN123" s="16">
        <v>18.77</v>
      </c>
      <c r="AO123" s="16">
        <v>19.05</v>
      </c>
      <c r="AP123" t="s">
        <v>45</v>
      </c>
      <c r="AQ123" s="16">
        <v>18.91</v>
      </c>
      <c r="AR123" s="16">
        <v>19.350000000000001</v>
      </c>
      <c r="AS123" s="16">
        <v>18.82</v>
      </c>
      <c r="AT123" s="16">
        <v>19.100000000000001</v>
      </c>
      <c r="AU123" t="s">
        <v>44</v>
      </c>
      <c r="AV123" s="16">
        <v>18.850000000000001</v>
      </c>
      <c r="AW123" s="16">
        <v>19.28</v>
      </c>
      <c r="AX123" s="16">
        <v>18.73</v>
      </c>
      <c r="AY123" s="16">
        <v>19</v>
      </c>
      <c r="AZ123" t="s">
        <v>43</v>
      </c>
      <c r="BA123" s="16">
        <v>18.690000000000001</v>
      </c>
      <c r="BB123" s="16">
        <v>19.100000000000001</v>
      </c>
      <c r="BC123" s="16">
        <v>18.64</v>
      </c>
      <c r="BD123" s="16">
        <v>18.8</v>
      </c>
      <c r="BE123" t="s">
        <v>42</v>
      </c>
      <c r="BF123" s="16">
        <v>18.399999999999999</v>
      </c>
      <c r="BG123" s="16">
        <v>18.72</v>
      </c>
      <c r="BH123" s="16">
        <v>18.32</v>
      </c>
      <c r="BI123" s="16">
        <v>18.48</v>
      </c>
      <c r="BJ123" t="s">
        <v>41</v>
      </c>
      <c r="BK123" s="16">
        <v>18.190000000000001</v>
      </c>
      <c r="BL123" s="16">
        <v>18.420000000000002</v>
      </c>
      <c r="BM123" s="16">
        <v>18.05</v>
      </c>
      <c r="BN123" s="16">
        <v>18.170000000000002</v>
      </c>
    </row>
    <row r="124" spans="1:66" x14ac:dyDescent="0.25">
      <c r="A124" s="17">
        <v>44312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49</v>
      </c>
      <c r="W124" s="16">
        <v>17.64</v>
      </c>
      <c r="X124" s="16">
        <v>17.670000000000002</v>
      </c>
      <c r="Y124" s="16">
        <v>17.62</v>
      </c>
      <c r="Z124" s="16">
        <v>17.64</v>
      </c>
      <c r="AA124" t="s">
        <v>48</v>
      </c>
      <c r="AB124" s="16">
        <v>18.87</v>
      </c>
      <c r="AC124" s="16">
        <v>19.36</v>
      </c>
      <c r="AD124" s="16">
        <v>18.87</v>
      </c>
      <c r="AE124" s="16">
        <v>19.18</v>
      </c>
      <c r="AF124" t="s">
        <v>47</v>
      </c>
      <c r="AG124" s="16">
        <v>18.95</v>
      </c>
      <c r="AH124" s="16">
        <v>19.989999999999998</v>
      </c>
      <c r="AI124" s="16">
        <v>18.95</v>
      </c>
      <c r="AJ124" s="16">
        <v>19.86</v>
      </c>
      <c r="AK124" t="s">
        <v>46</v>
      </c>
      <c r="AL124" s="16">
        <v>19.149999999999999</v>
      </c>
      <c r="AM124" s="16">
        <v>19.98</v>
      </c>
      <c r="AN124" s="16">
        <v>19.149999999999999</v>
      </c>
      <c r="AO124" s="16">
        <v>19.850000000000001</v>
      </c>
      <c r="AP124" t="s">
        <v>45</v>
      </c>
      <c r="AQ124" s="16">
        <v>19.239999999999998</v>
      </c>
      <c r="AR124" s="16">
        <v>19.850000000000001</v>
      </c>
      <c r="AS124" s="16">
        <v>19.239999999999998</v>
      </c>
      <c r="AT124" s="16">
        <v>19.68</v>
      </c>
      <c r="AU124" t="s">
        <v>44</v>
      </c>
      <c r="AV124" s="16">
        <v>19.05</v>
      </c>
      <c r="AW124" s="16">
        <v>19.600000000000001</v>
      </c>
      <c r="AX124" s="16">
        <v>19.05</v>
      </c>
      <c r="AY124" s="16">
        <v>19.5</v>
      </c>
      <c r="AZ124" t="s">
        <v>43</v>
      </c>
      <c r="BA124" s="16">
        <v>18.87</v>
      </c>
      <c r="BB124" s="16">
        <v>19.350000000000001</v>
      </c>
      <c r="BC124" s="16">
        <v>18.87</v>
      </c>
      <c r="BD124" s="16">
        <v>19.23</v>
      </c>
      <c r="BE124" t="s">
        <v>42</v>
      </c>
      <c r="BF124" s="16">
        <v>18.600000000000001</v>
      </c>
      <c r="BG124" s="16">
        <v>18.97</v>
      </c>
      <c r="BH124" s="16">
        <v>18.600000000000001</v>
      </c>
      <c r="BI124" s="16">
        <v>18.899999999999999</v>
      </c>
      <c r="BJ124" t="s">
        <v>41</v>
      </c>
      <c r="BK124" s="16">
        <v>18.25</v>
      </c>
      <c r="BL124" s="16">
        <v>18.55</v>
      </c>
      <c r="BM124" s="16">
        <v>18.25</v>
      </c>
      <c r="BN124" s="16">
        <v>18.41</v>
      </c>
    </row>
    <row r="125" spans="1:66" x14ac:dyDescent="0.25">
      <c r="A125" s="17">
        <v>44319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49</v>
      </c>
      <c r="W125" s="16">
        <v>17.64</v>
      </c>
      <c r="X125" s="16">
        <v>17.64</v>
      </c>
      <c r="Y125" s="16">
        <v>17.63</v>
      </c>
      <c r="Z125" s="16">
        <v>17.64</v>
      </c>
      <c r="AA125" t="s">
        <v>48</v>
      </c>
      <c r="AB125" s="16">
        <v>19.18</v>
      </c>
      <c r="AC125" s="16">
        <v>19.350000000000001</v>
      </c>
      <c r="AD125" s="16">
        <v>18.71</v>
      </c>
      <c r="AE125" s="16">
        <v>18.82</v>
      </c>
      <c r="AF125" t="s">
        <v>47</v>
      </c>
      <c r="AG125" s="16">
        <v>19.95</v>
      </c>
      <c r="AH125" s="16">
        <v>20.03</v>
      </c>
      <c r="AI125" s="16">
        <v>18.75</v>
      </c>
      <c r="AJ125" s="16">
        <v>18.89</v>
      </c>
      <c r="AK125" t="s">
        <v>46</v>
      </c>
      <c r="AL125" s="16">
        <v>19.899999999999999</v>
      </c>
      <c r="AM125" s="16">
        <v>20</v>
      </c>
      <c r="AN125" s="16">
        <v>19.05</v>
      </c>
      <c r="AO125" s="16">
        <v>19.190000000000001</v>
      </c>
      <c r="AP125" t="s">
        <v>45</v>
      </c>
      <c r="AQ125" s="16">
        <v>19.829999999999998</v>
      </c>
      <c r="AR125" s="16">
        <v>19.86</v>
      </c>
      <c r="AS125" s="16">
        <v>19.16</v>
      </c>
      <c r="AT125" s="16">
        <v>19.32</v>
      </c>
      <c r="AU125" t="s">
        <v>44</v>
      </c>
      <c r="AV125" s="16">
        <v>19.399999999999999</v>
      </c>
      <c r="AW125" s="16">
        <v>19.73</v>
      </c>
      <c r="AX125" s="16">
        <v>19.09</v>
      </c>
      <c r="AY125" s="16">
        <v>19.36</v>
      </c>
      <c r="AZ125" t="s">
        <v>43</v>
      </c>
      <c r="BA125" s="16">
        <v>19.309999999999999</v>
      </c>
      <c r="BB125" s="16">
        <v>19.41</v>
      </c>
      <c r="BC125" s="16">
        <v>18.989999999999998</v>
      </c>
      <c r="BD125" s="16">
        <v>19.22</v>
      </c>
      <c r="BE125" t="s">
        <v>42</v>
      </c>
      <c r="BF125" s="16">
        <v>18.7</v>
      </c>
      <c r="BG125" s="16">
        <v>19.100000000000001</v>
      </c>
      <c r="BH125" s="16">
        <v>18.670000000000002</v>
      </c>
      <c r="BI125" s="16">
        <v>18.850000000000001</v>
      </c>
      <c r="BJ125" t="s">
        <v>41</v>
      </c>
      <c r="BK125" s="16">
        <v>18.45</v>
      </c>
      <c r="BL125" s="16">
        <v>18.59</v>
      </c>
      <c r="BM125" s="16">
        <v>18.28</v>
      </c>
      <c r="BN125" s="16">
        <v>18.41</v>
      </c>
    </row>
    <row r="126" spans="1:66" x14ac:dyDescent="0.25">
      <c r="A126" s="17">
        <v>44326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48</v>
      </c>
      <c r="AB126" s="16">
        <v>18.89</v>
      </c>
      <c r="AC126" s="16">
        <v>19.170000000000002</v>
      </c>
      <c r="AD126" s="16">
        <v>18.82</v>
      </c>
      <c r="AE126" s="16">
        <v>18.88</v>
      </c>
      <c r="AF126" t="s">
        <v>47</v>
      </c>
      <c r="AG126" s="16">
        <v>18.899999999999999</v>
      </c>
      <c r="AH126" s="16">
        <v>19.75</v>
      </c>
      <c r="AI126" s="16">
        <v>18.760000000000002</v>
      </c>
      <c r="AJ126" s="16">
        <v>19.36</v>
      </c>
      <c r="AK126" t="s">
        <v>46</v>
      </c>
      <c r="AL126" s="16">
        <v>19.2</v>
      </c>
      <c r="AM126" s="16">
        <v>20.14</v>
      </c>
      <c r="AN126" s="16">
        <v>19.13</v>
      </c>
      <c r="AO126" s="16">
        <v>19.64</v>
      </c>
      <c r="AP126" t="s">
        <v>45</v>
      </c>
      <c r="AQ126" s="16">
        <v>19.27</v>
      </c>
      <c r="AR126" s="16">
        <v>20.14</v>
      </c>
      <c r="AS126" s="16">
        <v>19.27</v>
      </c>
      <c r="AT126" s="16">
        <v>19.62</v>
      </c>
      <c r="AU126" t="s">
        <v>44</v>
      </c>
      <c r="AV126" s="16">
        <v>19.29</v>
      </c>
      <c r="AW126" s="16">
        <v>20.11</v>
      </c>
      <c r="AX126" s="16">
        <v>19.29</v>
      </c>
      <c r="AY126" s="16">
        <v>19.55</v>
      </c>
      <c r="AZ126" t="s">
        <v>43</v>
      </c>
      <c r="BA126" s="16">
        <v>19.23</v>
      </c>
      <c r="BB126" s="16">
        <v>19.850000000000001</v>
      </c>
      <c r="BC126" s="16">
        <v>19.23</v>
      </c>
      <c r="BD126" s="16">
        <v>19.45</v>
      </c>
      <c r="BE126" t="s">
        <v>42</v>
      </c>
      <c r="BF126" s="16">
        <v>18.79</v>
      </c>
      <c r="BG126" s="16">
        <v>19.57</v>
      </c>
      <c r="BH126" s="16">
        <v>18.79</v>
      </c>
      <c r="BI126" s="16">
        <v>19.010000000000002</v>
      </c>
      <c r="BJ126" t="s">
        <v>41</v>
      </c>
      <c r="BK126" s="16">
        <v>18.399999999999999</v>
      </c>
      <c r="BL126" s="16">
        <v>19.09</v>
      </c>
      <c r="BM126" s="16">
        <v>18.399999999999999</v>
      </c>
      <c r="BN126" s="16">
        <v>18.600000000000001</v>
      </c>
    </row>
    <row r="127" spans="1:66" x14ac:dyDescent="0.25">
      <c r="A127" s="17">
        <v>44333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48</v>
      </c>
      <c r="AB127" s="16">
        <v>18.87</v>
      </c>
      <c r="AC127" s="16">
        <v>18.989999999999998</v>
      </c>
      <c r="AD127" s="16">
        <v>18.82</v>
      </c>
      <c r="AE127" s="16">
        <v>18.95</v>
      </c>
      <c r="AF127" t="s">
        <v>47</v>
      </c>
      <c r="AG127" s="16">
        <v>19.41</v>
      </c>
      <c r="AH127" s="16">
        <v>19.46</v>
      </c>
      <c r="AI127" s="16">
        <v>18.07</v>
      </c>
      <c r="AJ127" s="16">
        <v>18.13</v>
      </c>
      <c r="AK127" t="s">
        <v>46</v>
      </c>
      <c r="AL127" s="16">
        <v>19.54</v>
      </c>
      <c r="AM127" s="16">
        <v>19.66</v>
      </c>
      <c r="AN127" s="16">
        <v>18.77</v>
      </c>
      <c r="AO127" s="16">
        <v>18.899999999999999</v>
      </c>
      <c r="AP127" t="s">
        <v>45</v>
      </c>
      <c r="AQ127" s="16">
        <v>19.62</v>
      </c>
      <c r="AR127" s="16">
        <v>19.62</v>
      </c>
      <c r="AS127" s="16">
        <v>18.989999999999998</v>
      </c>
      <c r="AT127" s="16">
        <v>19.12</v>
      </c>
      <c r="AU127" t="s">
        <v>44</v>
      </c>
      <c r="AV127" s="16">
        <v>19.5</v>
      </c>
      <c r="AW127" s="16">
        <v>19.52</v>
      </c>
      <c r="AX127" s="16">
        <v>19.100000000000001</v>
      </c>
      <c r="AY127" s="16">
        <v>19.3</v>
      </c>
      <c r="AZ127" t="s">
        <v>43</v>
      </c>
      <c r="BA127" s="16">
        <v>19.34</v>
      </c>
      <c r="BB127" s="16">
        <v>19.420000000000002</v>
      </c>
      <c r="BC127" s="16">
        <v>19.12</v>
      </c>
      <c r="BD127" s="16">
        <v>19.25</v>
      </c>
      <c r="BE127" t="s">
        <v>42</v>
      </c>
      <c r="BF127" s="16">
        <v>19.010000000000002</v>
      </c>
      <c r="BG127" s="16">
        <v>19.100000000000001</v>
      </c>
      <c r="BH127" s="16">
        <v>18.829999999999998</v>
      </c>
      <c r="BI127" s="16">
        <v>19</v>
      </c>
      <c r="BJ127" t="s">
        <v>41</v>
      </c>
      <c r="BK127" s="16">
        <v>18.600000000000001</v>
      </c>
      <c r="BL127" s="16">
        <v>18.75</v>
      </c>
      <c r="BM127" s="16">
        <v>18.48</v>
      </c>
      <c r="BN127" s="16">
        <v>18.7</v>
      </c>
    </row>
    <row r="128" spans="1:66" x14ac:dyDescent="0.25">
      <c r="A128" s="17">
        <v>44340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48</v>
      </c>
      <c r="AB128" s="16">
        <v>18.95</v>
      </c>
      <c r="AC128" s="16">
        <v>18.98</v>
      </c>
      <c r="AD128" s="16">
        <v>18.920000000000002</v>
      </c>
      <c r="AE128" s="16">
        <v>18.97</v>
      </c>
      <c r="AF128" t="s">
        <v>47</v>
      </c>
      <c r="AG128" s="16">
        <v>18.010000000000002</v>
      </c>
      <c r="AH128" s="16">
        <v>18.059999999999999</v>
      </c>
      <c r="AI128" s="16">
        <v>17.23</v>
      </c>
      <c r="AJ128" s="16">
        <v>17.239999999999998</v>
      </c>
      <c r="AK128" t="s">
        <v>46</v>
      </c>
      <c r="AL128" s="16">
        <v>18.8</v>
      </c>
      <c r="AM128" s="16">
        <v>18.829999999999998</v>
      </c>
      <c r="AN128" s="16">
        <v>17.95</v>
      </c>
      <c r="AO128" s="16">
        <v>18.04</v>
      </c>
      <c r="AP128" t="s">
        <v>45</v>
      </c>
      <c r="AQ128" s="16">
        <v>19.13</v>
      </c>
      <c r="AR128" s="16">
        <v>19.13</v>
      </c>
      <c r="AS128" s="16">
        <v>18.489999999999998</v>
      </c>
      <c r="AT128" s="16">
        <v>18.510000000000002</v>
      </c>
      <c r="AU128" t="s">
        <v>44</v>
      </c>
      <c r="AV128" s="16">
        <v>19.27</v>
      </c>
      <c r="AW128" s="16">
        <v>19.27</v>
      </c>
      <c r="AX128" s="16">
        <v>18.850000000000001</v>
      </c>
      <c r="AY128" s="16">
        <v>18.89</v>
      </c>
      <c r="AZ128" t="s">
        <v>43</v>
      </c>
      <c r="BA128" s="16">
        <v>19.2</v>
      </c>
      <c r="BB128" s="16">
        <v>19.3</v>
      </c>
      <c r="BC128" s="16">
        <v>19.03</v>
      </c>
      <c r="BD128" s="16">
        <v>19.079999999999998</v>
      </c>
      <c r="BE128" t="s">
        <v>42</v>
      </c>
      <c r="BF128" s="16">
        <v>19.05</v>
      </c>
      <c r="BG128" s="16">
        <v>19.100000000000001</v>
      </c>
      <c r="BH128" s="16">
        <v>18.87</v>
      </c>
      <c r="BI128" s="16">
        <v>18.89</v>
      </c>
      <c r="BJ128" t="s">
        <v>41</v>
      </c>
      <c r="BK128" s="16">
        <v>18.75</v>
      </c>
      <c r="BL128" s="16">
        <v>18.75</v>
      </c>
      <c r="BM128" s="16">
        <v>18.559999999999999</v>
      </c>
      <c r="BN128" s="16">
        <v>18.600000000000001</v>
      </c>
    </row>
    <row r="129" spans="1:66" x14ac:dyDescent="0.25">
      <c r="A129" s="17">
        <v>44347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48</v>
      </c>
      <c r="AB129" s="16">
        <v>18.97</v>
      </c>
      <c r="AC129" s="16">
        <v>18.98</v>
      </c>
      <c r="AD129" s="16">
        <v>18.97</v>
      </c>
      <c r="AE129" s="16">
        <v>18.98</v>
      </c>
      <c r="AF129" t="s">
        <v>47</v>
      </c>
      <c r="AG129" s="16">
        <v>17.29</v>
      </c>
      <c r="AH129" s="16">
        <v>17.47</v>
      </c>
      <c r="AI129" s="16">
        <v>17.23</v>
      </c>
      <c r="AJ129" s="16">
        <v>17.309999999999999</v>
      </c>
      <c r="AK129" t="s">
        <v>46</v>
      </c>
      <c r="AL129" s="16">
        <v>17.989999999999998</v>
      </c>
      <c r="AM129" s="16">
        <v>18.09</v>
      </c>
      <c r="AN129" s="16">
        <v>17.77</v>
      </c>
      <c r="AO129" s="16">
        <v>17.86</v>
      </c>
      <c r="AP129" t="s">
        <v>45</v>
      </c>
      <c r="AQ129" s="16">
        <v>18.45</v>
      </c>
      <c r="AR129" s="16">
        <v>18.53</v>
      </c>
      <c r="AS129" s="16">
        <v>18.25</v>
      </c>
      <c r="AT129" s="16">
        <v>18.440000000000001</v>
      </c>
      <c r="AU129" t="s">
        <v>44</v>
      </c>
      <c r="AV129" s="16">
        <v>18.84</v>
      </c>
      <c r="AW129" s="16">
        <v>18.86</v>
      </c>
      <c r="AX129" s="16">
        <v>18.670000000000002</v>
      </c>
      <c r="AY129" s="16">
        <v>18.8</v>
      </c>
      <c r="AZ129" t="s">
        <v>43</v>
      </c>
      <c r="BA129" s="16">
        <v>18.95</v>
      </c>
      <c r="BB129" s="16">
        <v>19</v>
      </c>
      <c r="BC129" s="16">
        <v>18.86</v>
      </c>
      <c r="BD129" s="16">
        <v>18.95</v>
      </c>
      <c r="BE129" t="s">
        <v>42</v>
      </c>
      <c r="BF129" s="16">
        <v>18.829999999999998</v>
      </c>
      <c r="BG129" s="16">
        <v>18.899999999999999</v>
      </c>
      <c r="BH129" s="16">
        <v>18.75</v>
      </c>
      <c r="BI129" s="16">
        <v>18.84</v>
      </c>
      <c r="BJ129" t="s">
        <v>41</v>
      </c>
      <c r="BK129" s="16">
        <v>18.55</v>
      </c>
      <c r="BL129" s="16">
        <v>18.55</v>
      </c>
      <c r="BM129" s="16">
        <v>18.399999999999999</v>
      </c>
      <c r="BN129" s="16">
        <v>18.45</v>
      </c>
    </row>
    <row r="130" spans="1:66" x14ac:dyDescent="0.25">
      <c r="A130" s="17">
        <v>44354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47</v>
      </c>
      <c r="AG130" s="16">
        <v>17.3</v>
      </c>
      <c r="AH130" s="16">
        <v>17.32</v>
      </c>
      <c r="AI130" s="16">
        <v>17.010000000000002</v>
      </c>
      <c r="AJ130" s="16">
        <v>17.25</v>
      </c>
      <c r="AK130" t="s">
        <v>46</v>
      </c>
      <c r="AL130" s="16">
        <v>17.920000000000002</v>
      </c>
      <c r="AM130" s="16">
        <v>17.940000000000001</v>
      </c>
      <c r="AN130" s="16">
        <v>17.43</v>
      </c>
      <c r="AO130" s="16">
        <v>17.53</v>
      </c>
      <c r="AP130" t="s">
        <v>45</v>
      </c>
      <c r="AQ130" s="16">
        <v>18.53</v>
      </c>
      <c r="AR130" s="16">
        <v>18.600000000000001</v>
      </c>
      <c r="AS130" s="16">
        <v>18.25</v>
      </c>
      <c r="AT130" s="16">
        <v>18.41</v>
      </c>
      <c r="AU130" t="s">
        <v>44</v>
      </c>
      <c r="AV130" s="16">
        <v>18.8</v>
      </c>
      <c r="AW130" s="16">
        <v>18.899999999999999</v>
      </c>
      <c r="AX130" s="16">
        <v>18.62</v>
      </c>
      <c r="AY130" s="16">
        <v>18.739999999999998</v>
      </c>
      <c r="AZ130" t="s">
        <v>43</v>
      </c>
      <c r="BA130" s="16">
        <v>18.899999999999999</v>
      </c>
      <c r="BB130" s="16">
        <v>18.97</v>
      </c>
      <c r="BC130" s="16">
        <v>18.79</v>
      </c>
      <c r="BD130" s="16">
        <v>18.920000000000002</v>
      </c>
      <c r="BE130" t="s">
        <v>42</v>
      </c>
      <c r="BF130" s="16">
        <v>18.8</v>
      </c>
      <c r="BG130" s="16">
        <v>18.850000000000001</v>
      </c>
      <c r="BH130" s="16">
        <v>18.72</v>
      </c>
      <c r="BI130" s="16">
        <v>18.809999999999999</v>
      </c>
      <c r="BJ130" t="s">
        <v>41</v>
      </c>
      <c r="BK130" s="16">
        <v>18.420000000000002</v>
      </c>
      <c r="BL130" s="16">
        <v>18.45</v>
      </c>
      <c r="BM130" s="16">
        <v>18.32</v>
      </c>
      <c r="BN130" s="16">
        <v>18.45</v>
      </c>
    </row>
    <row r="131" spans="1:66" x14ac:dyDescent="0.25">
      <c r="A131" s="17">
        <v>44361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47</v>
      </c>
      <c r="AG131" s="16">
        <v>17.260000000000002</v>
      </c>
      <c r="AH131" s="16">
        <v>17.38</v>
      </c>
      <c r="AI131" s="16">
        <v>17.22</v>
      </c>
      <c r="AJ131" s="16">
        <v>17.329999999999998</v>
      </c>
      <c r="AK131" t="s">
        <v>46</v>
      </c>
      <c r="AL131" s="16">
        <v>17.59</v>
      </c>
      <c r="AM131" s="16">
        <v>17.59</v>
      </c>
      <c r="AN131" s="16">
        <v>16.649999999999999</v>
      </c>
      <c r="AO131" s="16">
        <v>16.72</v>
      </c>
      <c r="AP131" t="s">
        <v>45</v>
      </c>
      <c r="AQ131" s="16">
        <v>18.34</v>
      </c>
      <c r="AR131" s="16">
        <v>18.39</v>
      </c>
      <c r="AS131" s="16">
        <v>17.2</v>
      </c>
      <c r="AT131" s="16">
        <v>17.23</v>
      </c>
      <c r="AU131" t="s">
        <v>44</v>
      </c>
      <c r="AV131" s="16">
        <v>18.690000000000001</v>
      </c>
      <c r="AW131" s="16">
        <v>18.75</v>
      </c>
      <c r="AX131" s="16">
        <v>17.95</v>
      </c>
      <c r="AY131" s="16">
        <v>17.95</v>
      </c>
      <c r="AZ131" t="s">
        <v>43</v>
      </c>
      <c r="BA131" s="16">
        <v>18.88</v>
      </c>
      <c r="BB131" s="16">
        <v>18.91</v>
      </c>
      <c r="BC131" s="16">
        <v>18.45</v>
      </c>
      <c r="BD131" s="16">
        <v>18.48</v>
      </c>
      <c r="BE131" t="s">
        <v>42</v>
      </c>
      <c r="BF131" s="16">
        <v>18.809999999999999</v>
      </c>
      <c r="BG131" s="16">
        <v>18.809999999999999</v>
      </c>
      <c r="BH131" s="16">
        <v>18.5</v>
      </c>
      <c r="BI131" s="16">
        <v>18.55</v>
      </c>
      <c r="BJ131" t="s">
        <v>41</v>
      </c>
      <c r="BK131" s="16">
        <v>18.45</v>
      </c>
      <c r="BL131" s="16">
        <v>18.45</v>
      </c>
      <c r="BM131" s="16">
        <v>18.29</v>
      </c>
      <c r="BN131" s="16">
        <v>18.34</v>
      </c>
    </row>
    <row r="132" spans="1:66" x14ac:dyDescent="0.25">
      <c r="A132" s="17">
        <v>44368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47</v>
      </c>
      <c r="AG132" s="16">
        <v>17.309999999999999</v>
      </c>
      <c r="AH132" s="16">
        <v>17.350000000000001</v>
      </c>
      <c r="AI132" s="16">
        <v>17.18</v>
      </c>
      <c r="AJ132" s="16">
        <v>17.18</v>
      </c>
      <c r="AK132" t="s">
        <v>46</v>
      </c>
      <c r="AL132" s="16">
        <v>16.899999999999999</v>
      </c>
      <c r="AM132" s="16">
        <v>16.899999999999999</v>
      </c>
      <c r="AN132" s="16">
        <v>16.37</v>
      </c>
      <c r="AO132" s="16">
        <v>16.649999999999999</v>
      </c>
      <c r="AP132" t="s">
        <v>45</v>
      </c>
      <c r="AQ132" s="16">
        <v>17.23</v>
      </c>
      <c r="AR132" s="16">
        <v>17.32</v>
      </c>
      <c r="AS132" s="16">
        <v>16.559999999999999</v>
      </c>
      <c r="AT132" s="16">
        <v>16.63</v>
      </c>
      <c r="AU132" t="s">
        <v>44</v>
      </c>
      <c r="AV132" s="16">
        <v>17.95</v>
      </c>
      <c r="AW132" s="16">
        <v>17.989999999999998</v>
      </c>
      <c r="AX132" s="16">
        <v>17.25</v>
      </c>
      <c r="AY132" s="16">
        <v>17.3</v>
      </c>
      <c r="AZ132" t="s">
        <v>43</v>
      </c>
      <c r="BA132" s="16">
        <v>18.5</v>
      </c>
      <c r="BB132" s="16">
        <v>18.55</v>
      </c>
      <c r="BC132" s="16">
        <v>18.09</v>
      </c>
      <c r="BD132" s="16">
        <v>18.149999999999999</v>
      </c>
      <c r="BE132" t="s">
        <v>42</v>
      </c>
      <c r="BF132" s="16">
        <v>18.55</v>
      </c>
      <c r="BG132" s="16">
        <v>18.55</v>
      </c>
      <c r="BH132" s="16">
        <v>18.09</v>
      </c>
      <c r="BI132" s="16">
        <v>18.14</v>
      </c>
      <c r="BJ132" t="s">
        <v>41</v>
      </c>
      <c r="BK132" s="16">
        <v>18.34</v>
      </c>
      <c r="BL132" s="16">
        <v>18.34</v>
      </c>
      <c r="BM132" s="16">
        <v>17.850000000000001</v>
      </c>
      <c r="BN132" s="16">
        <v>17.87</v>
      </c>
    </row>
    <row r="133" spans="1:66" x14ac:dyDescent="0.25">
      <c r="A133" s="17">
        <v>44375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47</v>
      </c>
      <c r="AG133" s="16">
        <v>17.2</v>
      </c>
      <c r="AH133" s="16">
        <v>17.22</v>
      </c>
      <c r="AI133" s="16">
        <v>17.190000000000001</v>
      </c>
      <c r="AJ133" s="16">
        <v>17.190000000000001</v>
      </c>
      <c r="AK133" t="s">
        <v>46</v>
      </c>
      <c r="AL133" s="16">
        <v>16.63</v>
      </c>
      <c r="AM133" s="16">
        <v>17.25</v>
      </c>
      <c r="AN133" s="16">
        <v>16.579999999999998</v>
      </c>
      <c r="AO133" s="16">
        <v>16.79</v>
      </c>
      <c r="AP133" t="s">
        <v>45</v>
      </c>
      <c r="AQ133" s="16">
        <v>16.62</v>
      </c>
      <c r="AR133" s="16">
        <v>17.41</v>
      </c>
      <c r="AS133" s="16">
        <v>16.62</v>
      </c>
      <c r="AT133" s="16">
        <v>16.71</v>
      </c>
      <c r="AU133" t="s">
        <v>44</v>
      </c>
      <c r="AV133" s="16">
        <v>17.3</v>
      </c>
      <c r="AW133" s="16">
        <v>17.7</v>
      </c>
      <c r="AX133" s="16">
        <v>17.149999999999999</v>
      </c>
      <c r="AY133" s="16">
        <v>17.28</v>
      </c>
      <c r="AZ133" t="s">
        <v>43</v>
      </c>
      <c r="BA133" s="16">
        <v>18.05</v>
      </c>
      <c r="BB133" s="16">
        <v>18.329999999999998</v>
      </c>
      <c r="BC133" s="16">
        <v>17.97</v>
      </c>
      <c r="BD133" s="16">
        <v>18.11</v>
      </c>
      <c r="BE133" t="s">
        <v>42</v>
      </c>
      <c r="BF133" s="16">
        <v>18.059999999999999</v>
      </c>
      <c r="BG133" s="16">
        <v>18.29</v>
      </c>
      <c r="BH133" s="16">
        <v>18.059999999999999</v>
      </c>
      <c r="BI133" s="16">
        <v>18.239999999999998</v>
      </c>
      <c r="BJ133" t="s">
        <v>41</v>
      </c>
      <c r="BK133" s="16">
        <v>17.850000000000001</v>
      </c>
      <c r="BL133" s="16">
        <v>18.04</v>
      </c>
      <c r="BM133" s="16">
        <v>17.850000000000001</v>
      </c>
      <c r="BN133" s="16">
        <v>18.010000000000002</v>
      </c>
    </row>
    <row r="134" spans="1:66" x14ac:dyDescent="0.25">
      <c r="A134" s="17">
        <v>44382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46</v>
      </c>
      <c r="AL134" s="16">
        <v>16.809999999999999</v>
      </c>
      <c r="AM134" s="16">
        <v>17.11</v>
      </c>
      <c r="AN134" s="16">
        <v>16.649999999999999</v>
      </c>
      <c r="AO134" s="16">
        <v>16.850000000000001</v>
      </c>
      <c r="AP134" t="s">
        <v>45</v>
      </c>
      <c r="AQ134" s="16">
        <v>16.88</v>
      </c>
      <c r="AR134" s="16">
        <v>18.11</v>
      </c>
      <c r="AS134" s="16">
        <v>16.579999999999998</v>
      </c>
      <c r="AT134" s="16">
        <v>17.54</v>
      </c>
      <c r="AU134" t="s">
        <v>44</v>
      </c>
      <c r="AV134" s="16">
        <v>17.260000000000002</v>
      </c>
      <c r="AW134" s="16">
        <v>18.21</v>
      </c>
      <c r="AX134" s="16">
        <v>17.010000000000002</v>
      </c>
      <c r="AY134" s="16">
        <v>17.71</v>
      </c>
      <c r="AZ134" t="s">
        <v>43</v>
      </c>
      <c r="BA134" s="16">
        <v>18.11</v>
      </c>
      <c r="BB134" s="16">
        <v>18.71</v>
      </c>
      <c r="BC134" s="16">
        <v>17.89</v>
      </c>
      <c r="BD134" s="16">
        <v>18.34</v>
      </c>
      <c r="BE134" t="s">
        <v>42</v>
      </c>
      <c r="BF134" s="16">
        <v>18.14</v>
      </c>
      <c r="BG134" s="16">
        <v>18.579999999999998</v>
      </c>
      <c r="BH134" s="16">
        <v>17.95</v>
      </c>
      <c r="BI134" s="16">
        <v>18.3</v>
      </c>
      <c r="BJ134" t="s">
        <v>41</v>
      </c>
      <c r="BK134" s="16">
        <v>17.86</v>
      </c>
      <c r="BL134" s="16">
        <v>18.149999999999999</v>
      </c>
      <c r="BM134" s="16">
        <v>17.77</v>
      </c>
      <c r="BN134" s="16">
        <v>18.03</v>
      </c>
    </row>
    <row r="135" spans="1:66" x14ac:dyDescent="0.25">
      <c r="A135" s="17">
        <v>44389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46</v>
      </c>
      <c r="AL135" s="16">
        <v>16.84</v>
      </c>
      <c r="AM135" s="16">
        <v>16.899999999999999</v>
      </c>
      <c r="AN135" s="16">
        <v>16.62</v>
      </c>
      <c r="AO135" s="16">
        <v>16.68</v>
      </c>
      <c r="AP135" t="s">
        <v>45</v>
      </c>
      <c r="AQ135" s="16">
        <v>17.420000000000002</v>
      </c>
      <c r="AR135" s="16">
        <v>18.45</v>
      </c>
      <c r="AS135" s="16">
        <v>16.61</v>
      </c>
      <c r="AT135" s="16">
        <v>16.79</v>
      </c>
      <c r="AU135" t="s">
        <v>44</v>
      </c>
      <c r="AV135" s="16">
        <v>17.71</v>
      </c>
      <c r="AW135" s="16">
        <v>18.72</v>
      </c>
      <c r="AX135" s="16">
        <v>17.25</v>
      </c>
      <c r="AY135" s="16">
        <v>17.309999999999999</v>
      </c>
      <c r="AZ135" t="s">
        <v>43</v>
      </c>
      <c r="BA135" s="16">
        <v>18.53</v>
      </c>
      <c r="BB135" s="16">
        <v>19.010000000000002</v>
      </c>
      <c r="BC135" s="16">
        <v>17.96</v>
      </c>
      <c r="BD135" s="16">
        <v>18.05</v>
      </c>
      <c r="BE135" t="s">
        <v>42</v>
      </c>
      <c r="BF135" s="16">
        <v>18.260000000000002</v>
      </c>
      <c r="BG135" s="16">
        <v>18.79</v>
      </c>
      <c r="BH135" s="16">
        <v>18.02</v>
      </c>
      <c r="BI135" s="16">
        <v>18.09</v>
      </c>
      <c r="BJ135" t="s">
        <v>41</v>
      </c>
      <c r="BK135" s="16">
        <v>18.03</v>
      </c>
      <c r="BL135" s="16">
        <v>18.27</v>
      </c>
      <c r="BM135" s="16">
        <v>17.829999999999998</v>
      </c>
      <c r="BN135" s="16">
        <v>17.89</v>
      </c>
    </row>
    <row r="136" spans="1:66" x14ac:dyDescent="0.25">
      <c r="A136" s="17">
        <v>44396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46</v>
      </c>
      <c r="AL136" s="16">
        <v>16.670000000000002</v>
      </c>
      <c r="AM136" s="16">
        <v>16.72</v>
      </c>
      <c r="AN136" s="16">
        <v>16.55</v>
      </c>
      <c r="AO136" s="16">
        <v>16.59</v>
      </c>
      <c r="AP136" t="s">
        <v>45</v>
      </c>
      <c r="AQ136" s="16">
        <v>16.809999999999999</v>
      </c>
      <c r="AR136" s="16">
        <v>16.850000000000001</v>
      </c>
      <c r="AS136" s="16">
        <v>16.05</v>
      </c>
      <c r="AT136" s="16">
        <v>16.47</v>
      </c>
      <c r="AU136" t="s">
        <v>44</v>
      </c>
      <c r="AV136" s="16">
        <v>17.25</v>
      </c>
      <c r="AW136" s="16">
        <v>17.37</v>
      </c>
      <c r="AX136" s="16">
        <v>16.420000000000002</v>
      </c>
      <c r="AY136" s="16">
        <v>16.91</v>
      </c>
      <c r="AZ136" t="s">
        <v>43</v>
      </c>
      <c r="BA136" s="16">
        <v>18.010000000000002</v>
      </c>
      <c r="BB136" s="16">
        <v>18.05</v>
      </c>
      <c r="BC136" s="16">
        <v>17.28</v>
      </c>
      <c r="BD136" s="16">
        <v>17.670000000000002</v>
      </c>
      <c r="BE136" t="s">
        <v>42</v>
      </c>
      <c r="BF136" s="16">
        <v>18.09</v>
      </c>
      <c r="BG136" s="16">
        <v>18.100000000000001</v>
      </c>
      <c r="BH136" s="16">
        <v>17.75</v>
      </c>
      <c r="BI136" s="16">
        <v>17.96</v>
      </c>
      <c r="BJ136" t="s">
        <v>41</v>
      </c>
      <c r="BK136" s="16">
        <v>17.850000000000001</v>
      </c>
      <c r="BL136" s="16">
        <v>17.850000000000001</v>
      </c>
      <c r="BM136" s="16">
        <v>17.62</v>
      </c>
      <c r="BN136" s="16">
        <v>17.690000000000001</v>
      </c>
    </row>
    <row r="137" spans="1:66" x14ac:dyDescent="0.25">
      <c r="A137" s="17">
        <v>44403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46</v>
      </c>
      <c r="AL137" s="16">
        <v>16.55</v>
      </c>
      <c r="AM137" s="16">
        <v>16.559999999999999</v>
      </c>
      <c r="AN137" s="16">
        <v>16.47</v>
      </c>
      <c r="AO137" s="16">
        <v>16.48</v>
      </c>
      <c r="AP137" t="s">
        <v>45</v>
      </c>
      <c r="AQ137" s="16">
        <v>16.47</v>
      </c>
      <c r="AR137" s="16">
        <v>16.78</v>
      </c>
      <c r="AS137" s="16">
        <v>16.16</v>
      </c>
      <c r="AT137" s="16">
        <v>16.29</v>
      </c>
      <c r="AU137" t="s">
        <v>44</v>
      </c>
      <c r="AV137" s="16">
        <v>16.95</v>
      </c>
      <c r="AW137" s="16">
        <v>16.95</v>
      </c>
      <c r="AX137" s="16">
        <v>16.13</v>
      </c>
      <c r="AY137" s="16">
        <v>16.36</v>
      </c>
      <c r="AZ137" t="s">
        <v>43</v>
      </c>
      <c r="BA137" s="16">
        <v>17.510000000000002</v>
      </c>
      <c r="BB137" s="16">
        <v>17.57</v>
      </c>
      <c r="BC137" s="16">
        <v>16.86</v>
      </c>
      <c r="BD137" s="16">
        <v>16.940000000000001</v>
      </c>
      <c r="BE137" t="s">
        <v>42</v>
      </c>
      <c r="BF137" s="16">
        <v>17.96</v>
      </c>
      <c r="BG137" s="16">
        <v>17.96</v>
      </c>
      <c r="BH137" s="16">
        <v>17.41</v>
      </c>
      <c r="BI137" s="16">
        <v>17.559999999999999</v>
      </c>
      <c r="BJ137" t="s">
        <v>41</v>
      </c>
      <c r="BK137" s="16">
        <v>17.61</v>
      </c>
      <c r="BL137" s="16">
        <v>17.7</v>
      </c>
      <c r="BM137" s="16">
        <v>17.399999999999999</v>
      </c>
      <c r="BN137" s="16">
        <v>17.510000000000002</v>
      </c>
    </row>
    <row r="138" spans="1:66" x14ac:dyDescent="0.25">
      <c r="A138" s="17">
        <v>44410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46</v>
      </c>
      <c r="AL138" s="16">
        <v>16.46</v>
      </c>
      <c r="AM138" s="16">
        <v>16.47</v>
      </c>
      <c r="AN138" s="16">
        <v>16.440000000000001</v>
      </c>
      <c r="AO138" s="16">
        <v>16.440000000000001</v>
      </c>
      <c r="AP138" t="s">
        <v>45</v>
      </c>
      <c r="AQ138" s="16">
        <v>16.420000000000002</v>
      </c>
      <c r="AR138" s="16">
        <v>16.420000000000002</v>
      </c>
      <c r="AS138" s="16">
        <v>15.93</v>
      </c>
      <c r="AT138" s="16">
        <v>16.010000000000002</v>
      </c>
      <c r="AU138" t="s">
        <v>44</v>
      </c>
      <c r="AV138" s="16">
        <v>16.39</v>
      </c>
      <c r="AW138" s="16">
        <v>16.7</v>
      </c>
      <c r="AX138" s="16">
        <v>15.75</v>
      </c>
      <c r="AY138" s="16">
        <v>16.489999999999998</v>
      </c>
      <c r="AZ138" t="s">
        <v>43</v>
      </c>
      <c r="BA138" s="16">
        <v>16.899999999999999</v>
      </c>
      <c r="BB138" s="16">
        <v>17.27</v>
      </c>
      <c r="BC138" s="16">
        <v>16.43</v>
      </c>
      <c r="BD138" s="16">
        <v>17.04</v>
      </c>
      <c r="BE138" t="s">
        <v>42</v>
      </c>
      <c r="BF138" s="16">
        <v>17.54</v>
      </c>
      <c r="BG138" s="16">
        <v>17.79</v>
      </c>
      <c r="BH138" s="16">
        <v>17.25</v>
      </c>
      <c r="BI138" s="16">
        <v>17.62</v>
      </c>
      <c r="BJ138" t="s">
        <v>41</v>
      </c>
      <c r="BK138" s="16">
        <v>17.420000000000002</v>
      </c>
      <c r="BL138" s="16">
        <v>17.8</v>
      </c>
      <c r="BM138" s="16">
        <v>17.3</v>
      </c>
      <c r="BN138" s="16">
        <v>17.600000000000001</v>
      </c>
    </row>
    <row r="139" spans="1:66" x14ac:dyDescent="0.25">
      <c r="A139" s="17">
        <v>44417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45</v>
      </c>
      <c r="AQ139" s="16">
        <v>15.98</v>
      </c>
      <c r="AR139" s="16">
        <v>16.22</v>
      </c>
      <c r="AS139" s="16">
        <v>15.91</v>
      </c>
      <c r="AT139" s="16">
        <v>16.190000000000001</v>
      </c>
      <c r="AU139" t="s">
        <v>44</v>
      </c>
      <c r="AV139" s="16">
        <v>16.43</v>
      </c>
      <c r="AW139" s="16">
        <v>17.75</v>
      </c>
      <c r="AX139" s="16">
        <v>16.16</v>
      </c>
      <c r="AY139" s="16">
        <v>17.62</v>
      </c>
      <c r="AZ139" t="s">
        <v>43</v>
      </c>
      <c r="BA139" s="16">
        <v>17</v>
      </c>
      <c r="BB139" s="16">
        <v>17.93</v>
      </c>
      <c r="BC139" s="16">
        <v>16.809999999999999</v>
      </c>
      <c r="BD139" s="16">
        <v>17.739999999999998</v>
      </c>
      <c r="BE139" t="s">
        <v>42</v>
      </c>
      <c r="BF139" s="16">
        <v>17.62</v>
      </c>
      <c r="BG139" s="16">
        <v>18.23</v>
      </c>
      <c r="BH139" s="16">
        <v>17.48</v>
      </c>
      <c r="BI139" s="16">
        <v>18.100000000000001</v>
      </c>
      <c r="BJ139" t="s">
        <v>41</v>
      </c>
      <c r="BK139" s="16">
        <v>17.5</v>
      </c>
      <c r="BL139" s="16">
        <v>18.05</v>
      </c>
      <c r="BM139" s="16">
        <v>17.5</v>
      </c>
      <c r="BN139" s="16">
        <v>17.95</v>
      </c>
    </row>
    <row r="140" spans="1:66" x14ac:dyDescent="0.25">
      <c r="A140" s="17">
        <v>44424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45</v>
      </c>
      <c r="AQ140" s="16">
        <v>16.2</v>
      </c>
      <c r="AR140" s="16">
        <v>16.21</v>
      </c>
      <c r="AS140" s="16">
        <v>16.010000000000002</v>
      </c>
      <c r="AT140" s="16">
        <v>16.010000000000002</v>
      </c>
      <c r="AU140" t="s">
        <v>44</v>
      </c>
      <c r="AV140" s="16">
        <v>17.66</v>
      </c>
      <c r="AW140" s="16">
        <v>17.95</v>
      </c>
      <c r="AX140" s="16">
        <v>17</v>
      </c>
      <c r="AY140" s="16">
        <v>17.05</v>
      </c>
      <c r="AZ140" t="s">
        <v>43</v>
      </c>
      <c r="BA140" s="16">
        <v>17.78</v>
      </c>
      <c r="BB140" s="16">
        <v>18.010000000000002</v>
      </c>
      <c r="BC140" s="16">
        <v>16.96</v>
      </c>
      <c r="BD140" s="16">
        <v>17.05</v>
      </c>
      <c r="BE140" t="s">
        <v>42</v>
      </c>
      <c r="BF140" s="16">
        <v>18.100000000000001</v>
      </c>
      <c r="BG140" s="16">
        <v>18.18</v>
      </c>
      <c r="BH140" s="16">
        <v>17.309999999999999</v>
      </c>
      <c r="BI140" s="16">
        <v>17.350000000000001</v>
      </c>
      <c r="BJ140" t="s">
        <v>41</v>
      </c>
      <c r="BK140" s="16">
        <v>18</v>
      </c>
      <c r="BL140" s="16">
        <v>18</v>
      </c>
      <c r="BM140" s="16">
        <v>17.399999999999999</v>
      </c>
      <c r="BN140" s="16">
        <v>17.399999999999999</v>
      </c>
    </row>
    <row r="141" spans="1:66" x14ac:dyDescent="0.25">
      <c r="A141" s="17">
        <v>44431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45</v>
      </c>
      <c r="AQ141" s="16">
        <v>16.03</v>
      </c>
      <c r="AR141" s="16">
        <v>16.05</v>
      </c>
      <c r="AS141" s="16">
        <v>15.97</v>
      </c>
      <c r="AT141" s="16">
        <v>15.98</v>
      </c>
      <c r="AU141" t="s">
        <v>44</v>
      </c>
      <c r="AV141" s="16">
        <v>17.13</v>
      </c>
      <c r="AW141" s="16">
        <v>17.739999999999998</v>
      </c>
      <c r="AX141" s="16">
        <v>16.739999999999998</v>
      </c>
      <c r="AY141" s="16">
        <v>16.760000000000002</v>
      </c>
      <c r="AZ141" t="s">
        <v>43</v>
      </c>
      <c r="BA141" s="16">
        <v>17.010000000000002</v>
      </c>
      <c r="BB141" s="16">
        <v>17.47</v>
      </c>
      <c r="BC141" s="16">
        <v>16.52</v>
      </c>
      <c r="BD141" s="16">
        <v>16.54</v>
      </c>
      <c r="BE141" t="s">
        <v>42</v>
      </c>
      <c r="BF141" s="16">
        <v>17.329999999999998</v>
      </c>
      <c r="BG141" s="16">
        <v>17.54</v>
      </c>
      <c r="BH141" s="16">
        <v>17</v>
      </c>
      <c r="BI141" s="16">
        <v>17.04</v>
      </c>
      <c r="BJ141" t="s">
        <v>41</v>
      </c>
      <c r="BK141" s="16">
        <v>17.829999999999998</v>
      </c>
      <c r="BL141" s="16">
        <v>17.829999999999998</v>
      </c>
      <c r="BM141" s="16">
        <v>17.22</v>
      </c>
      <c r="BN141" s="16">
        <v>17.22</v>
      </c>
    </row>
    <row r="142" spans="1:66" x14ac:dyDescent="0.25">
      <c r="A142" s="17">
        <v>44438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45</v>
      </c>
      <c r="AQ142" s="16">
        <v>15.98</v>
      </c>
      <c r="AR142" s="16">
        <v>15.98</v>
      </c>
      <c r="AS142" s="16">
        <v>15.97</v>
      </c>
      <c r="AT142" s="16">
        <v>15.98</v>
      </c>
      <c r="AU142" t="s">
        <v>44</v>
      </c>
      <c r="AV142" s="16">
        <v>16.8</v>
      </c>
      <c r="AW142" s="16">
        <v>16.89</v>
      </c>
      <c r="AX142" s="16">
        <v>16.55</v>
      </c>
      <c r="AY142" s="16">
        <v>16.64</v>
      </c>
      <c r="AZ142" t="s">
        <v>43</v>
      </c>
      <c r="BA142" s="16">
        <v>16.559999999999999</v>
      </c>
      <c r="BB142" s="16">
        <v>17.079999999999998</v>
      </c>
      <c r="BC142" s="16">
        <v>16.5</v>
      </c>
      <c r="BD142" s="16">
        <v>16.850000000000001</v>
      </c>
      <c r="BE142" t="s">
        <v>42</v>
      </c>
      <c r="BF142" s="16">
        <v>17.05</v>
      </c>
      <c r="BG142" s="16">
        <v>17.309999999999999</v>
      </c>
      <c r="BH142" s="16">
        <v>16.93</v>
      </c>
      <c r="BI142" s="16">
        <v>17.100000000000001</v>
      </c>
      <c r="BJ142" t="s">
        <v>41</v>
      </c>
      <c r="BK142" s="16">
        <v>17.190000000000001</v>
      </c>
      <c r="BL142" s="16">
        <v>17.489999999999998</v>
      </c>
      <c r="BM142" s="16">
        <v>17.18</v>
      </c>
      <c r="BN142" s="16">
        <v>17.420000000000002</v>
      </c>
    </row>
    <row r="143" spans="1:66" x14ac:dyDescent="0.25">
      <c r="A143" s="17">
        <v>44445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44</v>
      </c>
      <c r="AV143" s="16">
        <v>16.57</v>
      </c>
      <c r="AW143" s="16">
        <v>16.8</v>
      </c>
      <c r="AX143" s="16">
        <v>16.57</v>
      </c>
      <c r="AY143" s="16">
        <v>16.59</v>
      </c>
      <c r="AZ143" t="s">
        <v>43</v>
      </c>
      <c r="BA143" s="16">
        <v>16.75</v>
      </c>
      <c r="BB143" s="16">
        <v>17.690000000000001</v>
      </c>
      <c r="BC143" s="16">
        <v>16.75</v>
      </c>
      <c r="BD143" s="16">
        <v>17.34</v>
      </c>
      <c r="BE143" t="s">
        <v>42</v>
      </c>
      <c r="BF143" s="16">
        <v>17.149999999999999</v>
      </c>
      <c r="BG143" s="16">
        <v>17.649999999999999</v>
      </c>
      <c r="BH143" s="16">
        <v>17.149999999999999</v>
      </c>
      <c r="BI143" s="16">
        <v>17.3</v>
      </c>
      <c r="BJ143" t="s">
        <v>41</v>
      </c>
      <c r="BK143" s="16">
        <v>17.39</v>
      </c>
      <c r="BL143" s="16">
        <v>17.72</v>
      </c>
      <c r="BM143" s="16">
        <v>17.39</v>
      </c>
      <c r="BN143" s="16">
        <v>17.57</v>
      </c>
    </row>
    <row r="144" spans="1:66" x14ac:dyDescent="0.25">
      <c r="A144" s="17">
        <v>44452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44</v>
      </c>
      <c r="AV144" s="16">
        <v>16.579999999999998</v>
      </c>
      <c r="AW144" s="16">
        <v>16.649999999999999</v>
      </c>
      <c r="AX144" s="16">
        <v>16.559999999999999</v>
      </c>
      <c r="AY144" s="16">
        <v>16.61</v>
      </c>
      <c r="AZ144" t="s">
        <v>43</v>
      </c>
      <c r="BA144" s="16">
        <v>17.38</v>
      </c>
      <c r="BB144" s="16">
        <v>17.600000000000001</v>
      </c>
      <c r="BC144" s="16">
        <v>17.11</v>
      </c>
      <c r="BD144" s="16">
        <v>17.18</v>
      </c>
      <c r="BE144" t="s">
        <v>42</v>
      </c>
      <c r="BF144" s="16">
        <v>17.350000000000001</v>
      </c>
      <c r="BG144" s="16">
        <v>17.5</v>
      </c>
      <c r="BH144" s="16">
        <v>16.940000000000001</v>
      </c>
      <c r="BI144" s="16">
        <v>16.98</v>
      </c>
      <c r="BJ144" t="s">
        <v>41</v>
      </c>
      <c r="BK144" s="16">
        <v>17.64</v>
      </c>
      <c r="BL144" s="16">
        <v>17.670000000000002</v>
      </c>
      <c r="BM144" s="16">
        <v>17.25</v>
      </c>
      <c r="BN144" s="16">
        <v>17.32</v>
      </c>
    </row>
    <row r="145" spans="1:66" x14ac:dyDescent="0.25">
      <c r="A145" s="17">
        <v>44459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44</v>
      </c>
      <c r="AV145" s="16">
        <v>16.61</v>
      </c>
      <c r="AW145" s="16">
        <v>16.63</v>
      </c>
      <c r="AX145" s="16">
        <v>16.52</v>
      </c>
      <c r="AY145" s="16">
        <v>16.53</v>
      </c>
      <c r="AZ145" t="s">
        <v>43</v>
      </c>
      <c r="BA145" s="16">
        <v>17.260000000000002</v>
      </c>
      <c r="BB145" s="16">
        <v>17.600000000000001</v>
      </c>
      <c r="BC145" s="16">
        <v>16.96</v>
      </c>
      <c r="BD145" s="16">
        <v>17.3</v>
      </c>
      <c r="BE145" t="s">
        <v>42</v>
      </c>
      <c r="BF145" s="16">
        <v>16.95</v>
      </c>
      <c r="BG145" s="16">
        <v>17.28</v>
      </c>
      <c r="BH145" s="16">
        <v>16.75</v>
      </c>
      <c r="BI145" s="16">
        <v>16.96</v>
      </c>
      <c r="BJ145" t="s">
        <v>41</v>
      </c>
      <c r="BK145" s="16">
        <v>17.28</v>
      </c>
      <c r="BL145" s="16">
        <v>17.5</v>
      </c>
      <c r="BM145" s="16">
        <v>17.05</v>
      </c>
      <c r="BN145" s="16">
        <v>17.18</v>
      </c>
    </row>
    <row r="146" spans="1:66" x14ac:dyDescent="0.25">
      <c r="A146" s="17">
        <v>44466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44</v>
      </c>
      <c r="AV146" s="16">
        <v>16.53</v>
      </c>
      <c r="AW146" s="16">
        <v>16.54</v>
      </c>
      <c r="AX146" s="16">
        <v>16.53</v>
      </c>
      <c r="AY146" s="16">
        <v>16.53</v>
      </c>
      <c r="AZ146" t="s">
        <v>43</v>
      </c>
      <c r="BA146" s="16">
        <v>17.350000000000001</v>
      </c>
      <c r="BB146" s="16">
        <v>18.23</v>
      </c>
      <c r="BC146" s="16">
        <v>17.32</v>
      </c>
      <c r="BD146" s="16">
        <v>18.13</v>
      </c>
      <c r="BE146" t="s">
        <v>42</v>
      </c>
      <c r="BF146" s="16">
        <v>17</v>
      </c>
      <c r="BG146" s="16">
        <v>18.37</v>
      </c>
      <c r="BH146" s="16">
        <v>17</v>
      </c>
      <c r="BI146" s="16">
        <v>18.2</v>
      </c>
      <c r="BJ146" t="s">
        <v>41</v>
      </c>
      <c r="BK146" s="16">
        <v>17.29</v>
      </c>
      <c r="BL146" s="16">
        <v>18</v>
      </c>
      <c r="BM146" s="16">
        <v>17.21</v>
      </c>
      <c r="BN146" s="16">
        <v>17.87</v>
      </c>
    </row>
    <row r="147" spans="1:66" x14ac:dyDescent="0.25">
      <c r="A147" s="17">
        <v>44473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43</v>
      </c>
      <c r="BA147" s="16">
        <v>18.149999999999999</v>
      </c>
      <c r="BB147" s="16">
        <v>18.309999999999999</v>
      </c>
      <c r="BC147" s="16">
        <v>18.02</v>
      </c>
      <c r="BD147" s="16">
        <v>18.03</v>
      </c>
      <c r="BE147" t="s">
        <v>42</v>
      </c>
      <c r="BF147" s="16">
        <v>18.25</v>
      </c>
      <c r="BG147" s="16">
        <v>18.82</v>
      </c>
      <c r="BH147" s="16">
        <v>18.21</v>
      </c>
      <c r="BI147" s="16">
        <v>18.77</v>
      </c>
      <c r="BJ147" t="s">
        <v>41</v>
      </c>
      <c r="BK147" s="16">
        <v>17.88</v>
      </c>
      <c r="BL147" s="16">
        <v>18.350000000000001</v>
      </c>
      <c r="BM147" s="16">
        <v>17.88</v>
      </c>
      <c r="BN147" s="16">
        <v>18.309999999999999</v>
      </c>
    </row>
    <row r="148" spans="1:66" x14ac:dyDescent="0.25">
      <c r="A148" s="17">
        <v>44480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43</v>
      </c>
      <c r="BA148" s="16">
        <v>18.07</v>
      </c>
      <c r="BB148" s="16">
        <v>18.07</v>
      </c>
      <c r="BC148" s="16">
        <v>17.829999999999998</v>
      </c>
      <c r="BD148" s="16">
        <v>17.940000000000001</v>
      </c>
      <c r="BE148" t="s">
        <v>42</v>
      </c>
      <c r="BF148" s="16">
        <v>18.77</v>
      </c>
      <c r="BG148" s="16">
        <v>19.57</v>
      </c>
      <c r="BH148" s="16">
        <v>18.62</v>
      </c>
      <c r="BI148" s="16">
        <v>19.28</v>
      </c>
      <c r="BJ148" t="s">
        <v>41</v>
      </c>
      <c r="BK148" s="16">
        <v>18.29</v>
      </c>
      <c r="BL148" s="16">
        <v>19.05</v>
      </c>
      <c r="BM148" s="16">
        <v>18.18</v>
      </c>
      <c r="BN148" s="16">
        <v>18.760000000000002</v>
      </c>
    </row>
    <row r="149" spans="1:66" x14ac:dyDescent="0.25">
      <c r="A149" s="17">
        <v>44487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43</v>
      </c>
      <c r="BA149" s="16">
        <v>17.93</v>
      </c>
      <c r="BB149" s="16">
        <v>17.96</v>
      </c>
      <c r="BC149" s="16">
        <v>17.850000000000001</v>
      </c>
      <c r="BD149" s="16">
        <v>17.87</v>
      </c>
      <c r="BE149" t="s">
        <v>42</v>
      </c>
      <c r="BF149" s="16">
        <v>19.39</v>
      </c>
      <c r="BG149" s="16">
        <v>19.989999999999998</v>
      </c>
      <c r="BH149" s="16">
        <v>19.059999999999999</v>
      </c>
      <c r="BI149" s="16">
        <v>19.61</v>
      </c>
      <c r="BJ149" t="s">
        <v>41</v>
      </c>
      <c r="BK149" s="16">
        <v>18.8</v>
      </c>
      <c r="BL149" s="16">
        <v>19.68</v>
      </c>
      <c r="BM149" s="16">
        <v>18.760000000000002</v>
      </c>
      <c r="BN149" s="16">
        <v>19.43</v>
      </c>
    </row>
    <row r="150" spans="1:66" x14ac:dyDescent="0.25">
      <c r="A150" s="17">
        <v>44494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43</v>
      </c>
      <c r="BA150" s="16">
        <v>17.88</v>
      </c>
      <c r="BB150" s="16">
        <v>17.899999999999999</v>
      </c>
      <c r="BC150" s="16">
        <v>17.850000000000001</v>
      </c>
      <c r="BD150" s="16">
        <v>17.850000000000001</v>
      </c>
      <c r="BE150" t="s">
        <v>42</v>
      </c>
      <c r="BF150" s="16">
        <v>19.61</v>
      </c>
      <c r="BG150" s="16">
        <v>19.62</v>
      </c>
      <c r="BH150" s="16">
        <v>18.420000000000002</v>
      </c>
      <c r="BI150" s="16">
        <v>18.5</v>
      </c>
      <c r="BJ150" t="s">
        <v>41</v>
      </c>
      <c r="BK150" s="16">
        <v>19.43</v>
      </c>
      <c r="BL150" s="16">
        <v>19.489999999999998</v>
      </c>
      <c r="BM150" s="16">
        <v>18.34</v>
      </c>
      <c r="BN150" s="16">
        <v>18.46</v>
      </c>
    </row>
    <row r="151" spans="1:66" x14ac:dyDescent="0.25">
      <c r="A151" s="17">
        <v>44501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43</v>
      </c>
      <c r="BA151" s="16">
        <v>17.84</v>
      </c>
      <c r="BB151" s="16">
        <v>17.84</v>
      </c>
      <c r="BC151" s="16">
        <v>17.829999999999998</v>
      </c>
      <c r="BD151" s="16">
        <v>17.829999999999998</v>
      </c>
      <c r="BE151" t="s">
        <v>42</v>
      </c>
      <c r="BF151" s="16">
        <v>18.54</v>
      </c>
      <c r="BG151" s="16">
        <v>19.059999999999999</v>
      </c>
      <c r="BH151" s="16">
        <v>17.739999999999998</v>
      </c>
      <c r="BI151" s="16">
        <v>17.809999999999999</v>
      </c>
      <c r="BJ151" t="s">
        <v>41</v>
      </c>
      <c r="BK151" s="16">
        <v>18.489999999999998</v>
      </c>
      <c r="BL151" s="16">
        <v>18.940000000000001</v>
      </c>
      <c r="BM151" s="16">
        <v>17.53</v>
      </c>
      <c r="BN151" s="16">
        <v>17.59</v>
      </c>
    </row>
    <row r="152" spans="1:66" x14ac:dyDescent="0.25">
      <c r="A152" s="17">
        <v>44508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42</v>
      </c>
      <c r="BF152" s="16">
        <v>17.71</v>
      </c>
      <c r="BG152" s="16">
        <v>18.23</v>
      </c>
      <c r="BH152" s="16">
        <v>17.71</v>
      </c>
      <c r="BI152" s="16">
        <v>18.010000000000002</v>
      </c>
      <c r="BJ152" t="s">
        <v>41</v>
      </c>
      <c r="BK152" s="16">
        <v>17.559999999999999</v>
      </c>
      <c r="BL152" s="16">
        <v>18.25</v>
      </c>
      <c r="BM152" s="16">
        <v>17.329999999999998</v>
      </c>
      <c r="BN152" s="16">
        <v>17.62</v>
      </c>
    </row>
    <row r="153" spans="1:66" x14ac:dyDescent="0.25">
      <c r="A153" s="17">
        <v>44515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42</v>
      </c>
      <c r="BF153" s="16">
        <v>18.03</v>
      </c>
      <c r="BG153" s="16">
        <v>18.09</v>
      </c>
      <c r="BH153" s="16">
        <v>17.88</v>
      </c>
      <c r="BI153" s="16">
        <v>17.97</v>
      </c>
      <c r="BJ153" t="s">
        <v>41</v>
      </c>
      <c r="BK153" s="16">
        <v>17.5</v>
      </c>
      <c r="BL153" s="16">
        <v>18.66</v>
      </c>
      <c r="BM153" s="16">
        <v>17.07</v>
      </c>
      <c r="BN153" s="16">
        <v>18.57</v>
      </c>
    </row>
    <row r="154" spans="1:66" x14ac:dyDescent="0.25">
      <c r="A154" s="17">
        <v>44522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42</v>
      </c>
      <c r="BF154" s="16">
        <v>17.98</v>
      </c>
      <c r="BG154" s="16">
        <v>18.03</v>
      </c>
      <c r="BH154" s="16">
        <v>17.93</v>
      </c>
      <c r="BI154" s="16">
        <v>17.95</v>
      </c>
      <c r="BJ154" t="s">
        <v>41</v>
      </c>
      <c r="BK154" s="16">
        <v>18.399999999999999</v>
      </c>
      <c r="BL154" s="16">
        <v>18.64</v>
      </c>
      <c r="BM154" s="16">
        <v>18.07</v>
      </c>
      <c r="BN154" s="16">
        <v>18.32</v>
      </c>
    </row>
    <row r="155" spans="1:66" x14ac:dyDescent="0.25">
      <c r="A155" s="17">
        <v>44529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42</v>
      </c>
      <c r="BF155" s="16">
        <v>18.03</v>
      </c>
      <c r="BG155" s="16">
        <v>18.05</v>
      </c>
      <c r="BH155" s="16">
        <v>18</v>
      </c>
      <c r="BI155" s="16">
        <v>18.03</v>
      </c>
      <c r="BJ155" t="s">
        <v>41</v>
      </c>
      <c r="BK155" s="16">
        <v>18.32</v>
      </c>
      <c r="BL155" s="16">
        <v>18.61</v>
      </c>
      <c r="BM155" s="16">
        <v>17.899999999999999</v>
      </c>
      <c r="BN155" s="16">
        <v>18.600000000000001</v>
      </c>
    </row>
    <row r="156" spans="1:66" x14ac:dyDescent="0.25">
      <c r="A156" s="17">
        <v>44536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41</v>
      </c>
      <c r="BK156" s="16">
        <v>18.649999999999999</v>
      </c>
      <c r="BL156" s="16">
        <v>18.829999999999998</v>
      </c>
      <c r="BM156" s="16">
        <v>18.5</v>
      </c>
      <c r="BN156" s="16">
        <v>18.600000000000001</v>
      </c>
    </row>
    <row r="157" spans="1:66" x14ac:dyDescent="0.25">
      <c r="A157" s="17">
        <v>44543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41</v>
      </c>
      <c r="BK157" s="16">
        <v>18.600000000000001</v>
      </c>
      <c r="BL157" s="16">
        <v>18.64</v>
      </c>
      <c r="BM157" s="16">
        <v>18.47</v>
      </c>
      <c r="BN157" s="16">
        <v>18.48</v>
      </c>
    </row>
    <row r="158" spans="1:66" x14ac:dyDescent="0.25">
      <c r="A158" s="17">
        <v>44550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41</v>
      </c>
      <c r="BK158" s="16">
        <v>18.47</v>
      </c>
      <c r="BL158" s="16">
        <v>18.48</v>
      </c>
      <c r="BM158" s="16">
        <v>18.41</v>
      </c>
      <c r="BN158" s="16">
        <v>18.43</v>
      </c>
    </row>
    <row r="159" spans="1:66" x14ac:dyDescent="0.25">
      <c r="A159" s="17">
        <v>44557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41</v>
      </c>
      <c r="BK159" s="16">
        <v>18.420000000000002</v>
      </c>
      <c r="BL159" s="16">
        <v>18.440000000000001</v>
      </c>
      <c r="BM159" s="16">
        <v>18.41</v>
      </c>
      <c r="BN159" s="16">
        <v>18.420000000000002</v>
      </c>
    </row>
    <row r="160" spans="1:66" x14ac:dyDescent="0.25">
      <c r="A160" s="17">
        <v>44564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41</v>
      </c>
      <c r="BK160" s="16">
        <v>18.43</v>
      </c>
      <c r="BL160" s="16">
        <v>18.43</v>
      </c>
      <c r="BM160" s="16">
        <v>18.36</v>
      </c>
      <c r="BN160" s="16">
        <v>18.36</v>
      </c>
    </row>
  </sheetData>
  <sheetProtection algorithmName="SHA-512" hashValue="L7MD9XVu3WZo0YiEbxuJ6ZVYuzBSpck0iu4lrGLK58SKOXVXeZS4jgFtB2/+TX/iXAt8oB1Pa+NmQdmDHQhSJQ==" saltValue="xXuPTQFz6y+9Qn5EEhbOtQ==" spinCount="100000" sheet="1" objects="1" scenarios="1"/>
  <mergeCells count="13">
    <mergeCell ref="BJ1:BN1"/>
    <mergeCell ref="BE1:BI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</mergeCells>
  <dataValidations count="1">
    <dataValidation allowBlank="1" showInputMessage="1" showErrorMessage="1" promptTitle="History Table" prompt="Weekly, Sort Ascending, " sqref="A1" xr:uid="{F28A9C27-F8DC-401A-9427-DE35B36E9BFC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6586-4772-486A-AB74-30973EE20366}"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0" t="s">
        <v>85</v>
      </c>
      <c r="C1" s="30"/>
      <c r="D1" s="30"/>
      <c r="E1" s="30"/>
      <c r="F1" s="30"/>
      <c r="G1" s="30" t="s">
        <v>57</v>
      </c>
      <c r="H1" s="30"/>
      <c r="I1" s="30"/>
      <c r="J1" s="30"/>
      <c r="K1" s="30"/>
      <c r="L1" s="30" t="s">
        <v>58</v>
      </c>
      <c r="M1" s="30"/>
      <c r="N1" s="30"/>
      <c r="O1" s="30"/>
      <c r="P1" s="30"/>
      <c r="Q1" s="30" t="s">
        <v>59</v>
      </c>
      <c r="R1" s="30"/>
      <c r="S1" s="30"/>
      <c r="T1" s="30"/>
      <c r="U1" s="30"/>
      <c r="V1" s="30" t="s">
        <v>60</v>
      </c>
      <c r="W1" s="30"/>
      <c r="X1" s="30"/>
      <c r="Y1" s="30"/>
      <c r="Z1" s="30"/>
      <c r="AA1" s="30" t="s">
        <v>61</v>
      </c>
      <c r="AB1" s="30"/>
      <c r="AC1" s="30"/>
      <c r="AD1" s="30"/>
      <c r="AE1" s="30"/>
      <c r="AF1" s="30" t="s">
        <v>62</v>
      </c>
      <c r="AG1" s="30"/>
      <c r="AH1" s="30"/>
      <c r="AI1" s="30"/>
      <c r="AJ1" s="30"/>
      <c r="AK1" s="30" t="s">
        <v>63</v>
      </c>
      <c r="AL1" s="30"/>
      <c r="AM1" s="30"/>
      <c r="AN1" s="30"/>
      <c r="AO1" s="30"/>
      <c r="AP1" s="30" t="s">
        <v>64</v>
      </c>
      <c r="AQ1" s="30"/>
      <c r="AR1" s="30"/>
      <c r="AS1" s="30"/>
      <c r="AT1" s="30"/>
      <c r="AU1" s="30" t="s">
        <v>65</v>
      </c>
      <c r="AV1" s="30"/>
      <c r="AW1" s="30"/>
      <c r="AX1" s="30"/>
      <c r="AY1" s="30"/>
      <c r="AZ1" s="30" t="s">
        <v>66</v>
      </c>
      <c r="BA1" s="30"/>
      <c r="BB1" s="30"/>
      <c r="BC1" s="30"/>
      <c r="BD1" s="30"/>
      <c r="BE1" s="30" t="s">
        <v>67</v>
      </c>
      <c r="BF1" s="30"/>
      <c r="BG1" s="30"/>
      <c r="BH1" s="30"/>
      <c r="BI1" s="30"/>
      <c r="BJ1" s="30" t="s">
        <v>68</v>
      </c>
      <c r="BK1" s="30"/>
      <c r="BL1" s="30"/>
      <c r="BM1" s="30"/>
      <c r="BN1" s="30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43465</v>
      </c>
      <c r="B3" t="s">
        <v>86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43472</v>
      </c>
      <c r="B4" t="s">
        <v>86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43479</v>
      </c>
      <c r="B5" t="s">
        <v>86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43486</v>
      </c>
      <c r="B6" t="s">
        <v>86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43493</v>
      </c>
      <c r="B7" t="s">
        <v>86</v>
      </c>
      <c r="C7" s="16">
        <v>19.45</v>
      </c>
      <c r="D7" s="16">
        <v>19.45</v>
      </c>
      <c r="E7" s="16">
        <v>19.45</v>
      </c>
      <c r="F7" s="16">
        <v>19.45</v>
      </c>
      <c r="G7" t="s">
        <v>69</v>
      </c>
      <c r="H7" s="16">
        <v>19.45</v>
      </c>
      <c r="I7" s="16">
        <v>19.45</v>
      </c>
      <c r="J7" s="16">
        <v>19.45</v>
      </c>
      <c r="K7" s="16">
        <v>19.45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43500</v>
      </c>
      <c r="B8" t="s">
        <v>86</v>
      </c>
      <c r="C8" s="16">
        <v>19.350000000000001</v>
      </c>
      <c r="D8" s="16">
        <v>19.350000000000001</v>
      </c>
      <c r="E8" s="16">
        <v>19.350000000000001</v>
      </c>
      <c r="F8" s="16">
        <v>19.350000000000001</v>
      </c>
      <c r="G8" t="s">
        <v>69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43507</v>
      </c>
      <c r="B9" t="s">
        <v>86</v>
      </c>
      <c r="C9" s="16">
        <v>19.350000000000001</v>
      </c>
      <c r="D9" s="16">
        <v>19.350000000000001</v>
      </c>
      <c r="E9" s="16">
        <v>19.350000000000001</v>
      </c>
      <c r="F9" s="16">
        <v>19.350000000000001</v>
      </c>
      <c r="G9" t="s">
        <v>69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43514</v>
      </c>
      <c r="B10" t="s">
        <v>86</v>
      </c>
      <c r="C10" s="16">
        <v>19.350000000000001</v>
      </c>
      <c r="D10" s="16">
        <v>19.350000000000001</v>
      </c>
      <c r="E10" s="16">
        <v>19.350000000000001</v>
      </c>
      <c r="F10" s="16">
        <v>19.350000000000001</v>
      </c>
      <c r="G10" t="s">
        <v>69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43521</v>
      </c>
      <c r="B11" t="s">
        <v>86</v>
      </c>
      <c r="C11" s="16">
        <v>19.350000000000001</v>
      </c>
      <c r="D11" s="16">
        <v>19.350000000000001</v>
      </c>
      <c r="E11" s="16">
        <v>19.350000000000001</v>
      </c>
      <c r="F11" s="16">
        <v>19.350000000000001</v>
      </c>
      <c r="G11" t="s">
        <v>69</v>
      </c>
      <c r="H11" s="16">
        <v>19.45</v>
      </c>
      <c r="I11" s="16">
        <v>19.45</v>
      </c>
      <c r="J11" s="16">
        <v>19.45</v>
      </c>
      <c r="K11" s="16">
        <v>19.45</v>
      </c>
      <c r="L11" t="s">
        <v>70</v>
      </c>
      <c r="M11" s="16">
        <v>19.45</v>
      </c>
      <c r="N11" s="16">
        <v>19.45</v>
      </c>
      <c r="O11" s="16">
        <v>19.45</v>
      </c>
      <c r="P11" s="16">
        <v>19.45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43528</v>
      </c>
      <c r="B12" t="s">
        <v>86</v>
      </c>
      <c r="C12" s="16">
        <v>19.350000000000001</v>
      </c>
      <c r="D12" s="16">
        <v>19.350000000000001</v>
      </c>
      <c r="E12" s="16">
        <v>19.350000000000001</v>
      </c>
      <c r="F12" s="16">
        <v>19.350000000000001</v>
      </c>
      <c r="G12" t="s">
        <v>69</v>
      </c>
      <c r="H12" s="16">
        <v>19.45</v>
      </c>
      <c r="I12" s="16">
        <v>19.45</v>
      </c>
      <c r="J12" s="16">
        <v>19.45</v>
      </c>
      <c r="K12" s="16">
        <v>19.45</v>
      </c>
      <c r="L12" t="s">
        <v>70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43535</v>
      </c>
      <c r="B13" t="s">
        <v>86</v>
      </c>
      <c r="C13" s="16">
        <v>19.350000000000001</v>
      </c>
      <c r="D13" s="16">
        <v>19.350000000000001</v>
      </c>
      <c r="E13" s="16">
        <v>19.350000000000001</v>
      </c>
      <c r="F13" s="16">
        <v>19.350000000000001</v>
      </c>
      <c r="G13" t="s">
        <v>69</v>
      </c>
      <c r="H13" s="16">
        <v>19.45</v>
      </c>
      <c r="I13" s="16">
        <v>19.45</v>
      </c>
      <c r="J13" s="16">
        <v>19.45</v>
      </c>
      <c r="K13" s="16">
        <v>19.45</v>
      </c>
      <c r="L13" t="s">
        <v>70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43542</v>
      </c>
      <c r="B14" t="s">
        <v>86</v>
      </c>
      <c r="C14" s="16">
        <v>19.350000000000001</v>
      </c>
      <c r="D14" s="16">
        <v>19.350000000000001</v>
      </c>
      <c r="E14" s="16">
        <v>19.350000000000001</v>
      </c>
      <c r="F14" s="16">
        <v>19.350000000000001</v>
      </c>
      <c r="G14" t="s">
        <v>69</v>
      </c>
      <c r="H14" s="16">
        <v>19.45</v>
      </c>
      <c r="I14" s="16">
        <v>19.45</v>
      </c>
      <c r="J14" s="16">
        <v>19.45</v>
      </c>
      <c r="K14" s="16">
        <v>19.45</v>
      </c>
      <c r="L14" t="s">
        <v>70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43549</v>
      </c>
      <c r="B15" t="s">
        <v>86</v>
      </c>
      <c r="C15" s="16">
        <v>19.350000000000001</v>
      </c>
      <c r="D15" s="16">
        <v>19.350000000000001</v>
      </c>
      <c r="E15" s="16">
        <v>19.350000000000001</v>
      </c>
      <c r="F15" s="16">
        <v>19.350000000000001</v>
      </c>
      <c r="G15" t="s">
        <v>69</v>
      </c>
      <c r="H15" s="16">
        <v>19.45</v>
      </c>
      <c r="I15" s="16">
        <v>19.45</v>
      </c>
      <c r="J15" s="16">
        <v>19.45</v>
      </c>
      <c r="K15" s="16">
        <v>19.45</v>
      </c>
      <c r="L15" t="s">
        <v>70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43556</v>
      </c>
      <c r="B16" t="s">
        <v>86</v>
      </c>
      <c r="C16" s="16">
        <v>19.350000000000001</v>
      </c>
      <c r="D16" s="16">
        <v>19.350000000000001</v>
      </c>
      <c r="E16" s="16">
        <v>19.350000000000001</v>
      </c>
      <c r="F16" s="16">
        <v>19.350000000000001</v>
      </c>
      <c r="G16" t="s">
        <v>69</v>
      </c>
      <c r="H16" s="16">
        <v>19.45</v>
      </c>
      <c r="I16" s="16">
        <v>19.45</v>
      </c>
      <c r="J16" s="16">
        <v>19.45</v>
      </c>
      <c r="K16" s="16">
        <v>19.45</v>
      </c>
      <c r="L16" t="s">
        <v>70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71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43563</v>
      </c>
      <c r="B17" t="s">
        <v>86</v>
      </c>
      <c r="C17" s="16">
        <v>19.350000000000001</v>
      </c>
      <c r="D17" s="16">
        <v>19.350000000000001</v>
      </c>
      <c r="E17" s="16">
        <v>19.350000000000001</v>
      </c>
      <c r="F17" s="16">
        <v>19.350000000000001</v>
      </c>
      <c r="G17" t="s">
        <v>69</v>
      </c>
      <c r="H17" s="16">
        <v>19.45</v>
      </c>
      <c r="I17" s="16">
        <v>19.45</v>
      </c>
      <c r="J17" s="16">
        <v>19.45</v>
      </c>
      <c r="K17" s="16">
        <v>19.45</v>
      </c>
      <c r="L17" t="s">
        <v>70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71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43570</v>
      </c>
      <c r="B18" t="s">
        <v>86</v>
      </c>
      <c r="C18" s="16">
        <v>19.350000000000001</v>
      </c>
      <c r="D18" s="16">
        <v>19.350000000000001</v>
      </c>
      <c r="E18" s="16">
        <v>19.350000000000001</v>
      </c>
      <c r="F18" s="16">
        <v>19.350000000000001</v>
      </c>
      <c r="G18" t="s">
        <v>69</v>
      </c>
      <c r="H18" s="16">
        <v>19.45</v>
      </c>
      <c r="I18" s="16">
        <v>19.45</v>
      </c>
      <c r="J18" s="16">
        <v>19.45</v>
      </c>
      <c r="K18" s="16">
        <v>19.45</v>
      </c>
      <c r="L18" t="s">
        <v>70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71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43577</v>
      </c>
      <c r="B19" t="s">
        <v>86</v>
      </c>
      <c r="C19" s="16">
        <v>19.350000000000001</v>
      </c>
      <c r="D19" s="16">
        <v>19.350000000000001</v>
      </c>
      <c r="E19" s="16">
        <v>19.100000000000001</v>
      </c>
      <c r="F19" s="16">
        <v>19.100000000000001</v>
      </c>
      <c r="G19" t="s">
        <v>69</v>
      </c>
      <c r="H19" s="16">
        <v>19.45</v>
      </c>
      <c r="I19" s="16">
        <v>19.45</v>
      </c>
      <c r="J19" s="16">
        <v>19.45</v>
      </c>
      <c r="K19" s="16">
        <v>19.45</v>
      </c>
      <c r="L19" t="s">
        <v>70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71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43584</v>
      </c>
      <c r="B20" t="s">
        <v>86</v>
      </c>
      <c r="C20" s="16">
        <v>19.100000000000001</v>
      </c>
      <c r="D20" s="16">
        <v>19.100000000000001</v>
      </c>
      <c r="E20" s="16">
        <v>18.399999999999999</v>
      </c>
      <c r="F20" s="16">
        <v>18.399999999999999</v>
      </c>
      <c r="G20" t="s">
        <v>69</v>
      </c>
      <c r="H20" s="16">
        <v>19.45</v>
      </c>
      <c r="I20" s="16">
        <v>19.45</v>
      </c>
      <c r="J20" s="16">
        <v>19.45</v>
      </c>
      <c r="K20" s="16">
        <v>19.45</v>
      </c>
      <c r="L20" t="s">
        <v>70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71</v>
      </c>
      <c r="R20" s="16">
        <v>19.45</v>
      </c>
      <c r="S20" s="16">
        <v>19.45</v>
      </c>
      <c r="T20" s="16">
        <v>19.45</v>
      </c>
      <c r="U20" s="16">
        <v>19.45</v>
      </c>
      <c r="V20" t="s">
        <v>72</v>
      </c>
      <c r="W20" s="16">
        <v>19.45</v>
      </c>
      <c r="X20" s="16">
        <v>19.45</v>
      </c>
      <c r="Y20" s="16">
        <v>19.45</v>
      </c>
      <c r="Z20" s="16">
        <v>19.45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43591</v>
      </c>
      <c r="B21" t="s">
        <v>86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69</v>
      </c>
      <c r="H21" s="16">
        <v>19.45</v>
      </c>
      <c r="I21" s="16">
        <v>19.45</v>
      </c>
      <c r="J21" s="16">
        <v>19.45</v>
      </c>
      <c r="K21" s="16">
        <v>19.45</v>
      </c>
      <c r="L21" t="s">
        <v>70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71</v>
      </c>
      <c r="R21" s="16">
        <v>19.45</v>
      </c>
      <c r="S21" s="16">
        <v>19.45</v>
      </c>
      <c r="T21" s="16">
        <v>19.45</v>
      </c>
      <c r="U21" s="16">
        <v>19.45</v>
      </c>
      <c r="V21" t="s">
        <v>72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43598</v>
      </c>
      <c r="B22" t="s">
        <v>86</v>
      </c>
      <c r="C22" s="16">
        <v>18.399999999999999</v>
      </c>
      <c r="D22" s="16">
        <v>18.399999999999999</v>
      </c>
      <c r="E22" s="16">
        <v>17.649999999999999</v>
      </c>
      <c r="F22" s="16">
        <v>17.649999999999999</v>
      </c>
      <c r="G22" t="s">
        <v>69</v>
      </c>
      <c r="H22" s="16">
        <v>19.45</v>
      </c>
      <c r="I22" s="16">
        <v>19.45</v>
      </c>
      <c r="J22" s="16">
        <v>19.45</v>
      </c>
      <c r="K22" s="16">
        <v>19.45</v>
      </c>
      <c r="L22" t="s">
        <v>70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71</v>
      </c>
      <c r="R22" s="16">
        <v>19.45</v>
      </c>
      <c r="S22" s="16">
        <v>19.45</v>
      </c>
      <c r="T22" s="16">
        <v>19.45</v>
      </c>
      <c r="U22" s="16">
        <v>19.45</v>
      </c>
      <c r="V22" t="s">
        <v>72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43605</v>
      </c>
      <c r="B23" t="s">
        <v>86</v>
      </c>
      <c r="C23" s="16">
        <v>17.649999999999999</v>
      </c>
      <c r="D23" s="16">
        <v>17.649999999999999</v>
      </c>
      <c r="E23" s="16">
        <v>17.649999999999999</v>
      </c>
      <c r="F23" s="16">
        <v>17.649999999999999</v>
      </c>
      <c r="G23" t="s">
        <v>69</v>
      </c>
      <c r="H23" s="16">
        <v>19.45</v>
      </c>
      <c r="I23" s="16">
        <v>19.45</v>
      </c>
      <c r="J23" s="16">
        <v>19.399999999999999</v>
      </c>
      <c r="K23" s="16">
        <v>19.399999999999999</v>
      </c>
      <c r="L23" t="s">
        <v>70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71</v>
      </c>
      <c r="R23" s="16">
        <v>19.45</v>
      </c>
      <c r="S23" s="16">
        <v>19.45</v>
      </c>
      <c r="T23" s="16">
        <v>19.45</v>
      </c>
      <c r="U23" s="16">
        <v>19.45</v>
      </c>
      <c r="V23" t="s">
        <v>72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43612</v>
      </c>
      <c r="B24" t="s">
        <v>86</v>
      </c>
      <c r="C24" s="16">
        <v>17.649999999999999</v>
      </c>
      <c r="D24" s="16">
        <v>17.649999999999999</v>
      </c>
      <c r="E24" s="16">
        <v>17.649999999999999</v>
      </c>
      <c r="F24" s="16">
        <v>17.649999999999999</v>
      </c>
      <c r="G24" t="s">
        <v>69</v>
      </c>
      <c r="H24" s="16">
        <v>19.399999999999999</v>
      </c>
      <c r="I24" s="16">
        <v>19.399999999999999</v>
      </c>
      <c r="J24" s="16">
        <v>19.399999999999999</v>
      </c>
      <c r="K24" s="16">
        <v>19.399999999999999</v>
      </c>
      <c r="L24" t="s">
        <v>70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71</v>
      </c>
      <c r="R24" s="16">
        <v>19.45</v>
      </c>
      <c r="S24" s="16">
        <v>19.45</v>
      </c>
      <c r="T24" s="16">
        <v>19.45</v>
      </c>
      <c r="U24" s="16">
        <v>19.45</v>
      </c>
      <c r="V24" t="s">
        <v>72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43619</v>
      </c>
      <c r="B25" t="s">
        <v>86</v>
      </c>
      <c r="C25" s="16">
        <v>17.649999999999999</v>
      </c>
      <c r="D25" s="16">
        <v>17.649999999999999</v>
      </c>
      <c r="E25" s="16">
        <v>17.649999999999999</v>
      </c>
      <c r="F25" s="16">
        <v>17.649999999999999</v>
      </c>
      <c r="G25" t="s">
        <v>69</v>
      </c>
      <c r="H25" s="16">
        <v>19.399999999999999</v>
      </c>
      <c r="I25" s="16">
        <v>19.399999999999999</v>
      </c>
      <c r="J25" s="16">
        <v>19</v>
      </c>
      <c r="K25" s="16">
        <v>19</v>
      </c>
      <c r="L25" t="s">
        <v>70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71</v>
      </c>
      <c r="R25" s="16">
        <v>19.45</v>
      </c>
      <c r="S25" s="16">
        <v>19.45</v>
      </c>
      <c r="T25" s="16">
        <v>19.45</v>
      </c>
      <c r="U25" s="16">
        <v>19.45</v>
      </c>
      <c r="V25" t="s">
        <v>72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73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43626</v>
      </c>
      <c r="B26" t="s">
        <v>86</v>
      </c>
      <c r="C26" s="16">
        <v>17.649999999999999</v>
      </c>
      <c r="D26" s="16">
        <v>17.649999999999999</v>
      </c>
      <c r="E26" s="16">
        <v>17.649999999999999</v>
      </c>
      <c r="F26" s="16">
        <v>17.649999999999999</v>
      </c>
      <c r="G26" t="s">
        <v>69</v>
      </c>
      <c r="H26" s="16">
        <v>19</v>
      </c>
      <c r="I26" s="16">
        <v>19</v>
      </c>
      <c r="J26" s="16">
        <v>19</v>
      </c>
      <c r="K26" s="16">
        <v>19</v>
      </c>
      <c r="L26" t="s">
        <v>70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71</v>
      </c>
      <c r="R26" s="16">
        <v>19.45</v>
      </c>
      <c r="S26" s="16">
        <v>19.45</v>
      </c>
      <c r="T26" s="16">
        <v>19.45</v>
      </c>
      <c r="U26" s="16">
        <v>19.45</v>
      </c>
      <c r="V26" t="s">
        <v>72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73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43633</v>
      </c>
      <c r="B27" t="s">
        <v>86</v>
      </c>
      <c r="C27" s="16">
        <v>17.649999999999999</v>
      </c>
      <c r="D27" s="16">
        <v>17.649999999999999</v>
      </c>
      <c r="E27" s="16">
        <v>17.440000000000001</v>
      </c>
      <c r="F27" s="16">
        <v>17.440000000000001</v>
      </c>
      <c r="G27" t="s">
        <v>69</v>
      </c>
      <c r="H27" s="16">
        <v>19</v>
      </c>
      <c r="I27" s="16">
        <v>19</v>
      </c>
      <c r="J27" s="16">
        <v>18.86</v>
      </c>
      <c r="K27" s="16">
        <v>18.86</v>
      </c>
      <c r="L27" t="s">
        <v>70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71</v>
      </c>
      <c r="R27" s="16">
        <v>19.45</v>
      </c>
      <c r="S27" s="16">
        <v>19.45</v>
      </c>
      <c r="T27" s="16">
        <v>19.45</v>
      </c>
      <c r="U27" s="16">
        <v>19.45</v>
      </c>
      <c r="V27" t="s">
        <v>72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73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43640</v>
      </c>
      <c r="B28" t="s">
        <v>86</v>
      </c>
      <c r="C28" s="16">
        <v>17.440000000000001</v>
      </c>
      <c r="D28" s="16">
        <v>17.440000000000001</v>
      </c>
      <c r="E28" s="16">
        <v>17.440000000000001</v>
      </c>
      <c r="F28" s="16">
        <v>17.440000000000001</v>
      </c>
      <c r="G28" t="s">
        <v>69</v>
      </c>
      <c r="H28" s="16">
        <v>18.86</v>
      </c>
      <c r="I28" s="16">
        <v>18.86</v>
      </c>
      <c r="J28" s="16">
        <v>18.84</v>
      </c>
      <c r="K28" s="16">
        <v>18.84</v>
      </c>
      <c r="L28" t="s">
        <v>70</v>
      </c>
      <c r="M28" s="16">
        <v>19.45</v>
      </c>
      <c r="N28" s="16">
        <v>19.45</v>
      </c>
      <c r="O28" s="16">
        <v>19.45</v>
      </c>
      <c r="P28" s="16">
        <v>19.45</v>
      </c>
      <c r="Q28" t="s">
        <v>71</v>
      </c>
      <c r="R28" s="16">
        <v>19.45</v>
      </c>
      <c r="S28" s="16">
        <v>19.45</v>
      </c>
      <c r="T28" s="16">
        <v>19.45</v>
      </c>
      <c r="U28" s="16">
        <v>19.45</v>
      </c>
      <c r="V28" t="s">
        <v>72</v>
      </c>
      <c r="W28" s="16">
        <v>19.45</v>
      </c>
      <c r="X28" s="16">
        <v>19.45</v>
      </c>
      <c r="Y28" s="16">
        <v>19.45</v>
      </c>
      <c r="Z28" s="16">
        <v>19.45</v>
      </c>
      <c r="AA28" t="s">
        <v>73</v>
      </c>
      <c r="AB28" s="16">
        <v>19.45</v>
      </c>
      <c r="AC28" s="16">
        <v>19.45</v>
      </c>
      <c r="AD28" s="16">
        <v>19.45</v>
      </c>
      <c r="AE28" s="16">
        <v>19.45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43647</v>
      </c>
      <c r="B29" t="s">
        <v>86</v>
      </c>
      <c r="C29" s="16">
        <v>17.440000000000001</v>
      </c>
      <c r="D29" s="16">
        <v>17.440000000000001</v>
      </c>
      <c r="E29" s="16">
        <v>17.440000000000001</v>
      </c>
      <c r="F29" s="16">
        <v>17.440000000000001</v>
      </c>
      <c r="G29" t="s">
        <v>69</v>
      </c>
      <c r="H29" s="16">
        <v>18.8</v>
      </c>
      <c r="I29" s="16">
        <v>18.8</v>
      </c>
      <c r="J29" s="16">
        <v>18.8</v>
      </c>
      <c r="K29" s="16">
        <v>18.8</v>
      </c>
      <c r="L29" t="s">
        <v>70</v>
      </c>
      <c r="M29" s="16">
        <v>19.45</v>
      </c>
      <c r="N29" s="16">
        <v>19.45</v>
      </c>
      <c r="O29" s="16">
        <v>19.45</v>
      </c>
      <c r="P29" s="16">
        <v>19.45</v>
      </c>
      <c r="Q29" t="s">
        <v>71</v>
      </c>
      <c r="R29" s="16">
        <v>19.45</v>
      </c>
      <c r="S29" s="16">
        <v>19.45</v>
      </c>
      <c r="T29" s="16">
        <v>19.45</v>
      </c>
      <c r="U29" s="16">
        <v>19.45</v>
      </c>
      <c r="V29" t="s">
        <v>72</v>
      </c>
      <c r="W29" s="16">
        <v>19.45</v>
      </c>
      <c r="X29" s="16">
        <v>19.45</v>
      </c>
      <c r="Y29" s="16">
        <v>19.45</v>
      </c>
      <c r="Z29" s="16">
        <v>19.45</v>
      </c>
      <c r="AA29" t="s">
        <v>73</v>
      </c>
      <c r="AB29" s="16">
        <v>19.45</v>
      </c>
      <c r="AC29" s="16">
        <v>19.45</v>
      </c>
      <c r="AD29" s="16">
        <v>19.45</v>
      </c>
      <c r="AE29" s="16">
        <v>19.45</v>
      </c>
      <c r="AF29" t="s">
        <v>74</v>
      </c>
      <c r="AG29" s="16">
        <v>19.45</v>
      </c>
      <c r="AH29" s="16">
        <v>19.45</v>
      </c>
      <c r="AI29" s="16">
        <v>19.45</v>
      </c>
      <c r="AJ29" s="16">
        <v>19.45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43654</v>
      </c>
      <c r="B30" t="s">
        <v>86</v>
      </c>
      <c r="C30" s="16">
        <v>17.440000000000001</v>
      </c>
      <c r="D30" s="16">
        <v>17.46</v>
      </c>
      <c r="E30" s="16">
        <v>17.440000000000001</v>
      </c>
      <c r="F30" s="16">
        <v>17.45</v>
      </c>
      <c r="G30" t="s">
        <v>69</v>
      </c>
      <c r="H30" s="16">
        <v>18.79</v>
      </c>
      <c r="I30" s="16">
        <v>18.79</v>
      </c>
      <c r="J30" s="16">
        <v>18.79</v>
      </c>
      <c r="K30" s="16">
        <v>18.79</v>
      </c>
      <c r="L30" t="s">
        <v>70</v>
      </c>
      <c r="M30" s="16">
        <v>19.45</v>
      </c>
      <c r="N30" s="16">
        <v>19.45</v>
      </c>
      <c r="O30" s="16">
        <v>19.45</v>
      </c>
      <c r="P30" s="16">
        <v>19.45</v>
      </c>
      <c r="Q30" t="s">
        <v>71</v>
      </c>
      <c r="R30" s="16">
        <v>19.45</v>
      </c>
      <c r="S30" s="16">
        <v>19.45</v>
      </c>
      <c r="T30" s="16">
        <v>19.45</v>
      </c>
      <c r="U30" s="16">
        <v>19.45</v>
      </c>
      <c r="V30" t="s">
        <v>72</v>
      </c>
      <c r="W30" s="16">
        <v>19.45</v>
      </c>
      <c r="X30" s="16">
        <v>19.45</v>
      </c>
      <c r="Y30" s="16">
        <v>19.45</v>
      </c>
      <c r="Z30" s="16">
        <v>19.45</v>
      </c>
      <c r="AA30" t="s">
        <v>73</v>
      </c>
      <c r="AB30" s="16">
        <v>19.45</v>
      </c>
      <c r="AC30" s="16">
        <v>19.45</v>
      </c>
      <c r="AD30" s="16">
        <v>19.45</v>
      </c>
      <c r="AE30" s="16">
        <v>19.45</v>
      </c>
      <c r="AF30" t="s">
        <v>74</v>
      </c>
      <c r="AG30" s="16">
        <v>19.45</v>
      </c>
      <c r="AH30" s="16">
        <v>19.45</v>
      </c>
      <c r="AI30" s="16">
        <v>19.45</v>
      </c>
      <c r="AJ30" s="16">
        <v>19.45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43661</v>
      </c>
      <c r="B31" t="s">
        <v>86</v>
      </c>
      <c r="C31" s="16">
        <v>17.45</v>
      </c>
      <c r="D31" s="16">
        <v>17.45</v>
      </c>
      <c r="E31" s="16">
        <v>17.45</v>
      </c>
      <c r="F31" s="16">
        <v>17.45</v>
      </c>
      <c r="G31" t="s">
        <v>69</v>
      </c>
      <c r="H31" s="16">
        <v>18.45</v>
      </c>
      <c r="I31" s="16">
        <v>18.45</v>
      </c>
      <c r="J31" s="16">
        <v>18.45</v>
      </c>
      <c r="K31" s="16">
        <v>18.45</v>
      </c>
      <c r="L31" t="s">
        <v>70</v>
      </c>
      <c r="M31" s="16">
        <v>19.45</v>
      </c>
      <c r="N31" s="16">
        <v>19.45</v>
      </c>
      <c r="O31" s="16">
        <v>19.45</v>
      </c>
      <c r="P31" s="16">
        <v>19.45</v>
      </c>
      <c r="Q31" t="s">
        <v>71</v>
      </c>
      <c r="R31" s="16">
        <v>19.45</v>
      </c>
      <c r="S31" s="16">
        <v>19.45</v>
      </c>
      <c r="T31" s="16">
        <v>19.45</v>
      </c>
      <c r="U31" s="16">
        <v>19.45</v>
      </c>
      <c r="V31" t="s">
        <v>72</v>
      </c>
      <c r="W31" s="16">
        <v>19.45</v>
      </c>
      <c r="X31" s="16">
        <v>19.45</v>
      </c>
      <c r="Y31" s="16">
        <v>19.45</v>
      </c>
      <c r="Z31" s="16">
        <v>19.45</v>
      </c>
      <c r="AA31" t="s">
        <v>73</v>
      </c>
      <c r="AB31" s="16">
        <v>19.45</v>
      </c>
      <c r="AC31" s="16">
        <v>19.45</v>
      </c>
      <c r="AD31" s="16">
        <v>19.45</v>
      </c>
      <c r="AE31" s="16">
        <v>19.45</v>
      </c>
      <c r="AF31" t="s">
        <v>74</v>
      </c>
      <c r="AG31" s="16">
        <v>19.45</v>
      </c>
      <c r="AH31" s="16">
        <v>19.45</v>
      </c>
      <c r="AI31" s="16">
        <v>19.45</v>
      </c>
      <c r="AJ31" s="16">
        <v>19.45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43668</v>
      </c>
      <c r="B32" t="s">
        <v>86</v>
      </c>
      <c r="C32" s="16">
        <v>17.45</v>
      </c>
      <c r="D32" s="16">
        <v>17.760000000000002</v>
      </c>
      <c r="E32" s="16">
        <v>17.45</v>
      </c>
      <c r="F32" s="16">
        <v>17.45</v>
      </c>
      <c r="G32" t="s">
        <v>69</v>
      </c>
      <c r="H32" s="16">
        <v>18.45</v>
      </c>
      <c r="I32" s="16">
        <v>18.45</v>
      </c>
      <c r="J32" s="16">
        <v>18.45</v>
      </c>
      <c r="K32" s="16">
        <v>18.45</v>
      </c>
      <c r="L32" t="s">
        <v>70</v>
      </c>
      <c r="M32" s="16">
        <v>19.45</v>
      </c>
      <c r="N32" s="16">
        <v>19.45</v>
      </c>
      <c r="O32" s="16">
        <v>19.45</v>
      </c>
      <c r="P32" s="16">
        <v>19.45</v>
      </c>
      <c r="Q32" t="s">
        <v>71</v>
      </c>
      <c r="R32" s="16">
        <v>19.45</v>
      </c>
      <c r="S32" s="16">
        <v>19.45</v>
      </c>
      <c r="T32" s="16">
        <v>19.45</v>
      </c>
      <c r="U32" s="16">
        <v>19.45</v>
      </c>
      <c r="V32" t="s">
        <v>72</v>
      </c>
      <c r="W32" s="16">
        <v>19.45</v>
      </c>
      <c r="X32" s="16">
        <v>19.45</v>
      </c>
      <c r="Y32" s="16">
        <v>19.45</v>
      </c>
      <c r="Z32" s="16">
        <v>19.45</v>
      </c>
      <c r="AA32" t="s">
        <v>73</v>
      </c>
      <c r="AB32" s="16">
        <v>19.45</v>
      </c>
      <c r="AC32" s="16">
        <v>19.45</v>
      </c>
      <c r="AD32" s="16">
        <v>19.45</v>
      </c>
      <c r="AE32" s="16">
        <v>19.45</v>
      </c>
      <c r="AF32" t="s">
        <v>74</v>
      </c>
      <c r="AG32" s="16">
        <v>19.45</v>
      </c>
      <c r="AH32" s="16">
        <v>19.45</v>
      </c>
      <c r="AI32" s="16">
        <v>19.45</v>
      </c>
      <c r="AJ32" s="16">
        <v>19.45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43675</v>
      </c>
      <c r="B33" t="s">
        <v>86</v>
      </c>
      <c r="C33" s="16">
        <v>17.45</v>
      </c>
      <c r="D33" s="16">
        <v>17.45</v>
      </c>
      <c r="E33" s="16">
        <v>17.45</v>
      </c>
      <c r="F33" s="16">
        <v>17.45</v>
      </c>
      <c r="G33" t="s">
        <v>69</v>
      </c>
      <c r="H33" s="16">
        <v>18.45</v>
      </c>
      <c r="I33" s="16">
        <v>18.45</v>
      </c>
      <c r="J33" s="16">
        <v>18.45</v>
      </c>
      <c r="K33" s="16">
        <v>18.45</v>
      </c>
      <c r="L33" t="s">
        <v>70</v>
      </c>
      <c r="M33" s="16">
        <v>19.45</v>
      </c>
      <c r="N33" s="16">
        <v>19.45</v>
      </c>
      <c r="O33" s="16">
        <v>19.45</v>
      </c>
      <c r="P33" s="16">
        <v>19.45</v>
      </c>
      <c r="Q33" t="s">
        <v>71</v>
      </c>
      <c r="R33" s="16">
        <v>19.45</v>
      </c>
      <c r="S33" s="16">
        <v>19.45</v>
      </c>
      <c r="T33" s="16">
        <v>19.45</v>
      </c>
      <c r="U33" s="16">
        <v>19.45</v>
      </c>
      <c r="V33" t="s">
        <v>72</v>
      </c>
      <c r="W33" s="16">
        <v>19.45</v>
      </c>
      <c r="X33" s="16">
        <v>19.45</v>
      </c>
      <c r="Y33" s="16">
        <v>19.45</v>
      </c>
      <c r="Z33" s="16">
        <v>19.45</v>
      </c>
      <c r="AA33" t="s">
        <v>73</v>
      </c>
      <c r="AB33" s="16">
        <v>19.45</v>
      </c>
      <c r="AC33" s="16">
        <v>19.45</v>
      </c>
      <c r="AD33" s="16">
        <v>19.45</v>
      </c>
      <c r="AE33" s="16">
        <v>19.45</v>
      </c>
      <c r="AF33" t="s">
        <v>74</v>
      </c>
      <c r="AG33" s="16">
        <v>19.45</v>
      </c>
      <c r="AH33" s="16">
        <v>19.45</v>
      </c>
      <c r="AI33" s="16">
        <v>19.45</v>
      </c>
      <c r="AJ33" s="16">
        <v>19.45</v>
      </c>
      <c r="AK33" t="s">
        <v>75</v>
      </c>
      <c r="AL33" s="16">
        <v>19.45</v>
      </c>
      <c r="AM33" s="16">
        <v>19.45</v>
      </c>
      <c r="AN33" s="16">
        <v>19.45</v>
      </c>
      <c r="AO33" s="16">
        <v>19.45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43682</v>
      </c>
      <c r="B34" t="s">
        <v>86</v>
      </c>
      <c r="C34" s="16">
        <v>17.45</v>
      </c>
      <c r="D34" s="16">
        <v>17.68</v>
      </c>
      <c r="E34" s="16">
        <v>17.45</v>
      </c>
      <c r="F34" s="16">
        <v>17.64</v>
      </c>
      <c r="G34" t="s">
        <v>69</v>
      </c>
      <c r="H34" s="16">
        <v>18.45</v>
      </c>
      <c r="I34" s="16">
        <v>18.45</v>
      </c>
      <c r="J34" s="16">
        <v>18.45</v>
      </c>
      <c r="K34" s="16">
        <v>18.45</v>
      </c>
      <c r="L34" t="s">
        <v>70</v>
      </c>
      <c r="M34" s="16">
        <v>19.45</v>
      </c>
      <c r="N34" s="16">
        <v>19.45</v>
      </c>
      <c r="O34" s="16">
        <v>19.45</v>
      </c>
      <c r="P34" s="16">
        <v>19.45</v>
      </c>
      <c r="Q34" t="s">
        <v>71</v>
      </c>
      <c r="R34" s="16">
        <v>19.45</v>
      </c>
      <c r="S34" s="16">
        <v>19.45</v>
      </c>
      <c r="T34" s="16">
        <v>19.45</v>
      </c>
      <c r="U34" s="16">
        <v>19.45</v>
      </c>
      <c r="V34" t="s">
        <v>72</v>
      </c>
      <c r="W34" s="16">
        <v>19.45</v>
      </c>
      <c r="X34" s="16">
        <v>19.45</v>
      </c>
      <c r="Y34" s="16">
        <v>19.45</v>
      </c>
      <c r="Z34" s="16">
        <v>19.45</v>
      </c>
      <c r="AA34" t="s">
        <v>73</v>
      </c>
      <c r="AB34" s="16">
        <v>19.45</v>
      </c>
      <c r="AC34" s="16">
        <v>19.45</v>
      </c>
      <c r="AD34" s="16">
        <v>19.45</v>
      </c>
      <c r="AE34" s="16">
        <v>19.45</v>
      </c>
      <c r="AF34" t="s">
        <v>74</v>
      </c>
      <c r="AG34" s="16">
        <v>19.45</v>
      </c>
      <c r="AH34" s="16">
        <v>19.45</v>
      </c>
      <c r="AI34" s="16">
        <v>19.45</v>
      </c>
      <c r="AJ34" s="16">
        <v>19.45</v>
      </c>
      <c r="AK34" t="s">
        <v>75</v>
      </c>
      <c r="AL34" s="16">
        <v>19.45</v>
      </c>
      <c r="AM34" s="16">
        <v>19.45</v>
      </c>
      <c r="AN34" s="16">
        <v>19.45</v>
      </c>
      <c r="AO34" s="16">
        <v>19.45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43689</v>
      </c>
      <c r="B35" t="s">
        <v>86</v>
      </c>
      <c r="C35" s="16">
        <v>17.59</v>
      </c>
      <c r="D35" s="16">
        <v>17.59</v>
      </c>
      <c r="E35" s="16">
        <v>17.46</v>
      </c>
      <c r="F35" s="16">
        <v>17.489999999999998</v>
      </c>
      <c r="G35" t="s">
        <v>69</v>
      </c>
      <c r="H35" s="16">
        <v>18.45</v>
      </c>
      <c r="I35" s="16">
        <v>18.45</v>
      </c>
      <c r="J35" s="16">
        <v>18.45</v>
      </c>
      <c r="K35" s="16">
        <v>18.45</v>
      </c>
      <c r="L35" t="s">
        <v>70</v>
      </c>
      <c r="M35" s="16">
        <v>19.45</v>
      </c>
      <c r="N35" s="16">
        <v>19.45</v>
      </c>
      <c r="O35" s="16">
        <v>19.45</v>
      </c>
      <c r="P35" s="16">
        <v>19.45</v>
      </c>
      <c r="Q35" t="s">
        <v>71</v>
      </c>
      <c r="R35" s="16">
        <v>19.45</v>
      </c>
      <c r="S35" s="16">
        <v>19.45</v>
      </c>
      <c r="T35" s="16">
        <v>19.45</v>
      </c>
      <c r="U35" s="16">
        <v>19.45</v>
      </c>
      <c r="V35" t="s">
        <v>72</v>
      </c>
      <c r="W35" s="16">
        <v>19.45</v>
      </c>
      <c r="X35" s="16">
        <v>19.45</v>
      </c>
      <c r="Y35" s="16">
        <v>19.45</v>
      </c>
      <c r="Z35" s="16">
        <v>19.45</v>
      </c>
      <c r="AA35" t="s">
        <v>73</v>
      </c>
      <c r="AB35" s="16">
        <v>19.45</v>
      </c>
      <c r="AC35" s="16">
        <v>19.45</v>
      </c>
      <c r="AD35" s="16">
        <v>19.45</v>
      </c>
      <c r="AE35" s="16">
        <v>19.45</v>
      </c>
      <c r="AF35" t="s">
        <v>74</v>
      </c>
      <c r="AG35" s="16">
        <v>19.45</v>
      </c>
      <c r="AH35" s="16">
        <v>19.45</v>
      </c>
      <c r="AI35" s="16">
        <v>19.45</v>
      </c>
      <c r="AJ35" s="16">
        <v>19.45</v>
      </c>
      <c r="AK35" t="s">
        <v>75</v>
      </c>
      <c r="AL35" s="16">
        <v>19.45</v>
      </c>
      <c r="AM35" s="16">
        <v>19.45</v>
      </c>
      <c r="AN35" s="16">
        <v>19.45</v>
      </c>
      <c r="AO35" s="16">
        <v>19.45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43696</v>
      </c>
      <c r="B36" t="s">
        <v>86</v>
      </c>
      <c r="C36" s="16">
        <v>17.489999999999998</v>
      </c>
      <c r="D36" s="16">
        <v>17.489999999999998</v>
      </c>
      <c r="E36" s="16">
        <v>17.39</v>
      </c>
      <c r="F36" s="16">
        <v>17.48</v>
      </c>
      <c r="G36" t="s">
        <v>69</v>
      </c>
      <c r="H36" s="16">
        <v>18.45</v>
      </c>
      <c r="I36" s="16">
        <v>18.45</v>
      </c>
      <c r="J36" s="16">
        <v>17.989999999999998</v>
      </c>
      <c r="K36" s="16">
        <v>17.989999999999998</v>
      </c>
      <c r="L36" t="s">
        <v>70</v>
      </c>
      <c r="M36" s="16">
        <v>19.45</v>
      </c>
      <c r="N36" s="16">
        <v>19.45</v>
      </c>
      <c r="O36" s="16">
        <v>19.45</v>
      </c>
      <c r="P36" s="16">
        <v>19.45</v>
      </c>
      <c r="Q36" t="s">
        <v>71</v>
      </c>
      <c r="R36" s="16">
        <v>19.45</v>
      </c>
      <c r="S36" s="16">
        <v>19.45</v>
      </c>
      <c r="T36" s="16">
        <v>19.45</v>
      </c>
      <c r="U36" s="16">
        <v>19.45</v>
      </c>
      <c r="V36" t="s">
        <v>72</v>
      </c>
      <c r="W36" s="16">
        <v>19.45</v>
      </c>
      <c r="X36" s="16">
        <v>19.45</v>
      </c>
      <c r="Y36" s="16">
        <v>19.45</v>
      </c>
      <c r="Z36" s="16">
        <v>19.45</v>
      </c>
      <c r="AA36" t="s">
        <v>73</v>
      </c>
      <c r="AB36" s="16">
        <v>19.45</v>
      </c>
      <c r="AC36" s="16">
        <v>19.45</v>
      </c>
      <c r="AD36" s="16">
        <v>19.45</v>
      </c>
      <c r="AE36" s="16">
        <v>19.45</v>
      </c>
      <c r="AF36" t="s">
        <v>74</v>
      </c>
      <c r="AG36" s="16">
        <v>19.45</v>
      </c>
      <c r="AH36" s="16">
        <v>19.45</v>
      </c>
      <c r="AI36" s="16">
        <v>19.45</v>
      </c>
      <c r="AJ36" s="16">
        <v>19.45</v>
      </c>
      <c r="AK36" t="s">
        <v>75</v>
      </c>
      <c r="AL36" s="16">
        <v>19.45</v>
      </c>
      <c r="AM36" s="16">
        <v>19.45</v>
      </c>
      <c r="AN36" s="16">
        <v>19.45</v>
      </c>
      <c r="AO36" s="16">
        <v>19.45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43703</v>
      </c>
      <c r="B37" t="s">
        <v>86</v>
      </c>
      <c r="C37" s="16">
        <v>17.48</v>
      </c>
      <c r="D37" s="16">
        <v>17.510000000000002</v>
      </c>
      <c r="E37" s="16">
        <v>17.43</v>
      </c>
      <c r="F37" s="16">
        <v>17.47</v>
      </c>
      <c r="G37" t="s">
        <v>69</v>
      </c>
      <c r="H37" s="16">
        <v>17.989999999999998</v>
      </c>
      <c r="I37" s="16">
        <v>17.989999999999998</v>
      </c>
      <c r="J37" s="16">
        <v>17.68</v>
      </c>
      <c r="K37" s="16">
        <v>17.68</v>
      </c>
      <c r="L37" t="s">
        <v>70</v>
      </c>
      <c r="M37" s="16">
        <v>19.45</v>
      </c>
      <c r="N37" s="16">
        <v>19.45</v>
      </c>
      <c r="O37" s="16">
        <v>18.25</v>
      </c>
      <c r="P37" s="16">
        <v>18.25</v>
      </c>
      <c r="Q37" t="s">
        <v>71</v>
      </c>
      <c r="R37" s="16">
        <v>19.45</v>
      </c>
      <c r="S37" s="16">
        <v>19.45</v>
      </c>
      <c r="T37" s="16">
        <v>18.25</v>
      </c>
      <c r="U37" s="16">
        <v>18.25</v>
      </c>
      <c r="V37" t="s">
        <v>72</v>
      </c>
      <c r="W37" s="16">
        <v>19.45</v>
      </c>
      <c r="X37" s="16">
        <v>19.45</v>
      </c>
      <c r="Y37" s="16">
        <v>19.45</v>
      </c>
      <c r="Z37" s="16">
        <v>19.45</v>
      </c>
      <c r="AA37" t="s">
        <v>73</v>
      </c>
      <c r="AB37" s="16">
        <v>19.45</v>
      </c>
      <c r="AC37" s="16">
        <v>19.45</v>
      </c>
      <c r="AD37" s="16">
        <v>19.45</v>
      </c>
      <c r="AE37" s="16">
        <v>19.45</v>
      </c>
      <c r="AF37" t="s">
        <v>74</v>
      </c>
      <c r="AG37" s="16">
        <v>19.45</v>
      </c>
      <c r="AH37" s="16">
        <v>19.45</v>
      </c>
      <c r="AI37" s="16">
        <v>19.45</v>
      </c>
      <c r="AJ37" s="16">
        <v>19.45</v>
      </c>
      <c r="AK37" t="s">
        <v>75</v>
      </c>
      <c r="AL37" s="16">
        <v>19.45</v>
      </c>
      <c r="AM37" s="16">
        <v>19.45</v>
      </c>
      <c r="AN37" s="16">
        <v>19.45</v>
      </c>
      <c r="AO37" s="16">
        <v>19.45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43710</v>
      </c>
      <c r="B38" t="s">
        <v>86</v>
      </c>
      <c r="C38" s="16">
        <v>17.43</v>
      </c>
      <c r="D38" s="16">
        <v>17.43</v>
      </c>
      <c r="E38" s="16">
        <v>17.43</v>
      </c>
      <c r="F38" s="16">
        <v>17.43</v>
      </c>
      <c r="G38" t="s">
        <v>69</v>
      </c>
      <c r="H38" s="16">
        <v>17.600000000000001</v>
      </c>
      <c r="I38" s="16">
        <v>17.600000000000001</v>
      </c>
      <c r="J38" s="16">
        <v>17.600000000000001</v>
      </c>
      <c r="K38" s="16">
        <v>17.600000000000001</v>
      </c>
      <c r="L38" t="s">
        <v>70</v>
      </c>
      <c r="M38" s="16">
        <v>18</v>
      </c>
      <c r="N38" s="16">
        <v>18</v>
      </c>
      <c r="O38" s="16">
        <v>17.75</v>
      </c>
      <c r="P38" s="16">
        <v>17.75</v>
      </c>
      <c r="Q38" t="s">
        <v>71</v>
      </c>
      <c r="R38" s="16">
        <v>18</v>
      </c>
      <c r="S38" s="16">
        <v>18</v>
      </c>
      <c r="T38" s="16">
        <v>17.75</v>
      </c>
      <c r="U38" s="16">
        <v>17.75</v>
      </c>
      <c r="V38" t="s">
        <v>72</v>
      </c>
      <c r="W38" s="16">
        <v>18.7</v>
      </c>
      <c r="X38" s="16">
        <v>18.7</v>
      </c>
      <c r="Y38" s="16">
        <v>18.7</v>
      </c>
      <c r="Z38" s="16">
        <v>18.7</v>
      </c>
      <c r="AA38" t="s">
        <v>73</v>
      </c>
      <c r="AB38" s="16">
        <v>18.7</v>
      </c>
      <c r="AC38" s="16">
        <v>18.7</v>
      </c>
      <c r="AD38" s="16">
        <v>18.7</v>
      </c>
      <c r="AE38" s="16">
        <v>18.7</v>
      </c>
      <c r="AF38" t="s">
        <v>74</v>
      </c>
      <c r="AG38" s="16">
        <v>18.7</v>
      </c>
      <c r="AH38" s="16">
        <v>18.7</v>
      </c>
      <c r="AI38" s="16">
        <v>18.7</v>
      </c>
      <c r="AJ38" s="16">
        <v>18.7</v>
      </c>
      <c r="AK38" t="s">
        <v>75</v>
      </c>
      <c r="AL38" s="16">
        <v>19.45</v>
      </c>
      <c r="AM38" s="16">
        <v>19.45</v>
      </c>
      <c r="AN38" s="16">
        <v>19.45</v>
      </c>
      <c r="AO38" s="16">
        <v>19.45</v>
      </c>
      <c r="AP38" t="s">
        <v>76</v>
      </c>
      <c r="AQ38" s="16">
        <v>19.45</v>
      </c>
      <c r="AR38" s="16">
        <v>19.45</v>
      </c>
      <c r="AS38" s="16">
        <v>19.45</v>
      </c>
      <c r="AT38" s="16">
        <v>19.45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43717</v>
      </c>
      <c r="B39" t="s">
        <v>86</v>
      </c>
      <c r="C39" s="16">
        <v>17.399999999999999</v>
      </c>
      <c r="D39" s="16">
        <v>17.52</v>
      </c>
      <c r="E39" s="16">
        <v>17.399999999999999</v>
      </c>
      <c r="F39" s="16">
        <v>17.52</v>
      </c>
      <c r="G39" t="s">
        <v>69</v>
      </c>
      <c r="H39" s="16">
        <v>17.600000000000001</v>
      </c>
      <c r="I39" s="16">
        <v>17.600000000000001</v>
      </c>
      <c r="J39" s="16">
        <v>17.600000000000001</v>
      </c>
      <c r="K39" s="16">
        <v>17.600000000000001</v>
      </c>
      <c r="L39" t="s">
        <v>70</v>
      </c>
      <c r="M39" s="16">
        <v>17.75</v>
      </c>
      <c r="N39" s="16">
        <v>17.75</v>
      </c>
      <c r="O39" s="16">
        <v>17.75</v>
      </c>
      <c r="P39" s="16">
        <v>17.75</v>
      </c>
      <c r="Q39" t="s">
        <v>71</v>
      </c>
      <c r="R39" s="16">
        <v>17.75</v>
      </c>
      <c r="S39" s="16">
        <v>17.75</v>
      </c>
      <c r="T39" s="16">
        <v>17.75</v>
      </c>
      <c r="U39" s="16">
        <v>17.75</v>
      </c>
      <c r="V39" t="s">
        <v>72</v>
      </c>
      <c r="W39" s="16">
        <v>18.7</v>
      </c>
      <c r="X39" s="16">
        <v>18.7</v>
      </c>
      <c r="Y39" s="16">
        <v>17.95</v>
      </c>
      <c r="Z39" s="16">
        <v>17.95</v>
      </c>
      <c r="AA39" t="s">
        <v>73</v>
      </c>
      <c r="AB39" s="16">
        <v>18.7</v>
      </c>
      <c r="AC39" s="16">
        <v>18.7</v>
      </c>
      <c r="AD39" s="16">
        <v>17.95</v>
      </c>
      <c r="AE39" s="16">
        <v>17.95</v>
      </c>
      <c r="AF39" t="s">
        <v>74</v>
      </c>
      <c r="AG39" s="16">
        <v>18.7</v>
      </c>
      <c r="AH39" s="16">
        <v>18.7</v>
      </c>
      <c r="AI39" s="16">
        <v>17.95</v>
      </c>
      <c r="AJ39" s="16">
        <v>17.95</v>
      </c>
      <c r="AK39" t="s">
        <v>75</v>
      </c>
      <c r="AL39" s="16">
        <v>19.45</v>
      </c>
      <c r="AM39" s="16">
        <v>19.45</v>
      </c>
      <c r="AN39" s="16">
        <v>19.45</v>
      </c>
      <c r="AO39" s="16">
        <v>19.45</v>
      </c>
      <c r="AP39" t="s">
        <v>76</v>
      </c>
      <c r="AQ39" s="16">
        <v>19.45</v>
      </c>
      <c r="AR39" s="16">
        <v>19.45</v>
      </c>
      <c r="AS39" s="16">
        <v>19.45</v>
      </c>
      <c r="AT39" s="16">
        <v>19.45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43724</v>
      </c>
      <c r="B40" t="s">
        <v>86</v>
      </c>
      <c r="C40" s="16">
        <v>17.48</v>
      </c>
      <c r="D40" s="16">
        <v>17.63</v>
      </c>
      <c r="E40" s="16">
        <v>17.48</v>
      </c>
      <c r="F40" s="16">
        <v>17.63</v>
      </c>
      <c r="G40" t="s">
        <v>69</v>
      </c>
      <c r="H40" s="16">
        <v>17.600000000000001</v>
      </c>
      <c r="I40" s="16">
        <v>17.600000000000001</v>
      </c>
      <c r="J40" s="16">
        <v>17.5</v>
      </c>
      <c r="K40" s="16">
        <v>17.5</v>
      </c>
      <c r="L40" t="s">
        <v>70</v>
      </c>
      <c r="M40" s="16">
        <v>17.75</v>
      </c>
      <c r="N40" s="16">
        <v>17.75</v>
      </c>
      <c r="O40" s="16">
        <v>17.399999999999999</v>
      </c>
      <c r="P40" s="16">
        <v>17.399999999999999</v>
      </c>
      <c r="Q40" t="s">
        <v>71</v>
      </c>
      <c r="R40" s="16">
        <v>17.75</v>
      </c>
      <c r="S40" s="16">
        <v>17.75</v>
      </c>
      <c r="T40" s="16">
        <v>17.399999999999999</v>
      </c>
      <c r="U40" s="16">
        <v>17.399999999999999</v>
      </c>
      <c r="V40" t="s">
        <v>72</v>
      </c>
      <c r="W40" s="16">
        <v>17.95</v>
      </c>
      <c r="X40" s="16">
        <v>17.95</v>
      </c>
      <c r="Y40" s="16">
        <v>17.95</v>
      </c>
      <c r="Z40" s="16">
        <v>17.95</v>
      </c>
      <c r="AA40" t="s">
        <v>73</v>
      </c>
      <c r="AB40" s="16">
        <v>17.95</v>
      </c>
      <c r="AC40" s="16">
        <v>17.95</v>
      </c>
      <c r="AD40" s="16">
        <v>17.95</v>
      </c>
      <c r="AE40" s="16">
        <v>17.95</v>
      </c>
      <c r="AF40" t="s">
        <v>74</v>
      </c>
      <c r="AG40" s="16">
        <v>17.95</v>
      </c>
      <c r="AH40" s="16">
        <v>17.95</v>
      </c>
      <c r="AI40" s="16">
        <v>17.95</v>
      </c>
      <c r="AJ40" s="16">
        <v>17.95</v>
      </c>
      <c r="AK40" t="s">
        <v>75</v>
      </c>
      <c r="AL40" s="16">
        <v>19.45</v>
      </c>
      <c r="AM40" s="16">
        <v>19.45</v>
      </c>
      <c r="AN40" s="16">
        <v>19.45</v>
      </c>
      <c r="AO40" s="16">
        <v>19.45</v>
      </c>
      <c r="AP40" t="s">
        <v>76</v>
      </c>
      <c r="AQ40" s="16">
        <v>19.45</v>
      </c>
      <c r="AR40" s="16">
        <v>19.45</v>
      </c>
      <c r="AS40" s="16">
        <v>19.45</v>
      </c>
      <c r="AT40" s="16">
        <v>19.45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43731</v>
      </c>
      <c r="B41" t="s">
        <v>86</v>
      </c>
      <c r="C41" s="16">
        <v>17.63</v>
      </c>
      <c r="D41" s="16">
        <v>17.7</v>
      </c>
      <c r="E41" s="16">
        <v>17.63</v>
      </c>
      <c r="F41" s="16">
        <v>17.7</v>
      </c>
      <c r="G41" t="s">
        <v>69</v>
      </c>
      <c r="H41" s="16">
        <v>17.5</v>
      </c>
      <c r="I41" s="16">
        <v>17.5</v>
      </c>
      <c r="J41" s="16">
        <v>17.5</v>
      </c>
      <c r="K41" s="16">
        <v>17.5</v>
      </c>
      <c r="L41" t="s">
        <v>70</v>
      </c>
      <c r="M41" s="16">
        <v>17.399999999999999</v>
      </c>
      <c r="N41" s="16">
        <v>17.399999999999999</v>
      </c>
      <c r="O41" s="16">
        <v>17.399999999999999</v>
      </c>
      <c r="P41" s="16">
        <v>17.399999999999999</v>
      </c>
      <c r="Q41" t="s">
        <v>71</v>
      </c>
      <c r="R41" s="16">
        <v>17.399999999999999</v>
      </c>
      <c r="S41" s="16">
        <v>17.399999999999999</v>
      </c>
      <c r="T41" s="16">
        <v>17.399999999999999</v>
      </c>
      <c r="U41" s="16">
        <v>17.399999999999999</v>
      </c>
      <c r="V41" t="s">
        <v>72</v>
      </c>
      <c r="W41" s="16">
        <v>17.95</v>
      </c>
      <c r="X41" s="16">
        <v>17.95</v>
      </c>
      <c r="Y41" s="16">
        <v>17.95</v>
      </c>
      <c r="Z41" s="16">
        <v>17.95</v>
      </c>
      <c r="AA41" t="s">
        <v>73</v>
      </c>
      <c r="AB41" s="16">
        <v>17.95</v>
      </c>
      <c r="AC41" s="16">
        <v>17.95</v>
      </c>
      <c r="AD41" s="16">
        <v>17.95</v>
      </c>
      <c r="AE41" s="16">
        <v>17.95</v>
      </c>
      <c r="AF41" t="s">
        <v>74</v>
      </c>
      <c r="AG41" s="16">
        <v>17.95</v>
      </c>
      <c r="AH41" s="16">
        <v>17.95</v>
      </c>
      <c r="AI41" s="16">
        <v>17.95</v>
      </c>
      <c r="AJ41" s="16">
        <v>17.95</v>
      </c>
      <c r="AK41" t="s">
        <v>75</v>
      </c>
      <c r="AL41" s="16">
        <v>19.45</v>
      </c>
      <c r="AM41" s="16">
        <v>19.45</v>
      </c>
      <c r="AN41" s="16">
        <v>19.45</v>
      </c>
      <c r="AO41" s="16">
        <v>19.45</v>
      </c>
      <c r="AP41" t="s">
        <v>76</v>
      </c>
      <c r="AQ41" s="16">
        <v>19.45</v>
      </c>
      <c r="AR41" s="16">
        <v>19.45</v>
      </c>
      <c r="AS41" s="16">
        <v>19.45</v>
      </c>
      <c r="AT41" s="16">
        <v>19.45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43738</v>
      </c>
      <c r="B42" t="s">
        <v>86</v>
      </c>
      <c r="C42" s="16">
        <v>17.7</v>
      </c>
      <c r="D42" s="16">
        <v>17.7</v>
      </c>
      <c r="E42" s="16">
        <v>17.670000000000002</v>
      </c>
      <c r="F42" s="16">
        <v>17.7</v>
      </c>
      <c r="G42" t="s">
        <v>69</v>
      </c>
      <c r="H42" s="16">
        <v>17.5</v>
      </c>
      <c r="I42" s="16">
        <v>17.5</v>
      </c>
      <c r="J42" s="16">
        <v>17.5</v>
      </c>
      <c r="K42" s="16">
        <v>17.5</v>
      </c>
      <c r="L42" t="s">
        <v>70</v>
      </c>
      <c r="M42" s="16">
        <v>17.399999999999999</v>
      </c>
      <c r="N42" s="16">
        <v>17.399999999999999</v>
      </c>
      <c r="O42" s="16">
        <v>17.399999999999999</v>
      </c>
      <c r="P42" s="16">
        <v>17.399999999999999</v>
      </c>
      <c r="Q42" t="s">
        <v>71</v>
      </c>
      <c r="R42" s="16">
        <v>17.399999999999999</v>
      </c>
      <c r="S42" s="16">
        <v>17.399999999999999</v>
      </c>
      <c r="T42" s="16">
        <v>17.399999999999999</v>
      </c>
      <c r="U42" s="16">
        <v>17.399999999999999</v>
      </c>
      <c r="V42" t="s">
        <v>72</v>
      </c>
      <c r="W42" s="16">
        <v>17.95</v>
      </c>
      <c r="X42" s="16">
        <v>17.95</v>
      </c>
      <c r="Y42" s="16">
        <v>17.95</v>
      </c>
      <c r="Z42" s="16">
        <v>17.95</v>
      </c>
      <c r="AA42" t="s">
        <v>73</v>
      </c>
      <c r="AB42" s="16">
        <v>17.95</v>
      </c>
      <c r="AC42" s="16">
        <v>17.95</v>
      </c>
      <c r="AD42" s="16">
        <v>17.95</v>
      </c>
      <c r="AE42" s="16">
        <v>17.95</v>
      </c>
      <c r="AF42" t="s">
        <v>74</v>
      </c>
      <c r="AG42" s="16">
        <v>17.95</v>
      </c>
      <c r="AH42" s="16">
        <v>17.95</v>
      </c>
      <c r="AI42" s="16">
        <v>17.95</v>
      </c>
      <c r="AJ42" s="16">
        <v>17.95</v>
      </c>
      <c r="AK42" t="s">
        <v>75</v>
      </c>
      <c r="AL42" s="16">
        <v>19.45</v>
      </c>
      <c r="AM42" s="16">
        <v>19.45</v>
      </c>
      <c r="AN42" s="16">
        <v>19.45</v>
      </c>
      <c r="AO42" s="16">
        <v>19.45</v>
      </c>
      <c r="AP42" t="s">
        <v>76</v>
      </c>
      <c r="AQ42" s="16">
        <v>19.45</v>
      </c>
      <c r="AR42" s="16">
        <v>19.45</v>
      </c>
      <c r="AS42" s="16">
        <v>19.45</v>
      </c>
      <c r="AT42" s="16">
        <v>19.45</v>
      </c>
      <c r="AU42" t="s">
        <v>77</v>
      </c>
      <c r="AV42" s="16">
        <v>19.45</v>
      </c>
      <c r="AW42" s="16">
        <v>19.45</v>
      </c>
      <c r="AX42" s="16">
        <v>19.45</v>
      </c>
      <c r="AY42" s="16">
        <v>19.45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43745</v>
      </c>
      <c r="B43" t="s">
        <v>86</v>
      </c>
      <c r="C43" s="16">
        <v>17.7</v>
      </c>
      <c r="D43" s="16">
        <v>17.7</v>
      </c>
      <c r="E43" s="16">
        <v>17.559999999999999</v>
      </c>
      <c r="F43" s="16">
        <v>17.61</v>
      </c>
      <c r="G43" t="s">
        <v>69</v>
      </c>
      <c r="H43" s="16">
        <v>17.5</v>
      </c>
      <c r="I43" s="16">
        <v>17.5</v>
      </c>
      <c r="J43" s="16">
        <v>17.48</v>
      </c>
      <c r="K43" s="16">
        <v>17.5</v>
      </c>
      <c r="L43" t="s">
        <v>70</v>
      </c>
      <c r="M43" s="16">
        <v>17.399999999999999</v>
      </c>
      <c r="N43" s="16">
        <v>17.399999999999999</v>
      </c>
      <c r="O43" s="16">
        <v>17.399999999999999</v>
      </c>
      <c r="P43" s="16">
        <v>17.399999999999999</v>
      </c>
      <c r="Q43" t="s">
        <v>71</v>
      </c>
      <c r="R43" s="16">
        <v>17.399999999999999</v>
      </c>
      <c r="S43" s="16">
        <v>17.399999999999999</v>
      </c>
      <c r="T43" s="16">
        <v>17.399999999999999</v>
      </c>
      <c r="U43" s="16">
        <v>17.399999999999999</v>
      </c>
      <c r="V43" t="s">
        <v>72</v>
      </c>
      <c r="W43" s="16">
        <v>17.95</v>
      </c>
      <c r="X43" s="16">
        <v>17.95</v>
      </c>
      <c r="Y43" s="16">
        <v>17.95</v>
      </c>
      <c r="Z43" s="16">
        <v>17.95</v>
      </c>
      <c r="AA43" t="s">
        <v>73</v>
      </c>
      <c r="AB43" s="16">
        <v>17.95</v>
      </c>
      <c r="AC43" s="16">
        <v>17.95</v>
      </c>
      <c r="AD43" s="16">
        <v>17.95</v>
      </c>
      <c r="AE43" s="16">
        <v>17.95</v>
      </c>
      <c r="AF43" t="s">
        <v>74</v>
      </c>
      <c r="AG43" s="16">
        <v>17.95</v>
      </c>
      <c r="AH43" s="16">
        <v>17.95</v>
      </c>
      <c r="AI43" s="16">
        <v>17.95</v>
      </c>
      <c r="AJ43" s="16">
        <v>17.95</v>
      </c>
      <c r="AK43" t="s">
        <v>75</v>
      </c>
      <c r="AL43" s="16">
        <v>19.45</v>
      </c>
      <c r="AM43" s="16">
        <v>19.45</v>
      </c>
      <c r="AN43" s="16">
        <v>19.45</v>
      </c>
      <c r="AO43" s="16">
        <v>19.45</v>
      </c>
      <c r="AP43" t="s">
        <v>76</v>
      </c>
      <c r="AQ43" s="16">
        <v>19.45</v>
      </c>
      <c r="AR43" s="16">
        <v>19.45</v>
      </c>
      <c r="AS43" s="16">
        <v>19.45</v>
      </c>
      <c r="AT43" s="16">
        <v>19.45</v>
      </c>
      <c r="AU43" t="s">
        <v>77</v>
      </c>
      <c r="AV43" s="16">
        <v>19.45</v>
      </c>
      <c r="AW43" s="16">
        <v>19.45</v>
      </c>
      <c r="AX43" s="16">
        <v>19.45</v>
      </c>
      <c r="AY43" s="16">
        <v>19.45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43752</v>
      </c>
      <c r="B44" t="s">
        <v>86</v>
      </c>
      <c r="C44" s="16">
        <v>17.61</v>
      </c>
      <c r="D44" s="16">
        <v>17.87</v>
      </c>
      <c r="E44" s="16">
        <v>17.61</v>
      </c>
      <c r="F44" s="16">
        <v>17.87</v>
      </c>
      <c r="G44" t="s">
        <v>69</v>
      </c>
      <c r="H44" s="16">
        <v>17.48</v>
      </c>
      <c r="I44" s="16">
        <v>17.48</v>
      </c>
      <c r="J44" s="16">
        <v>17.48</v>
      </c>
      <c r="K44" s="16">
        <v>17.48</v>
      </c>
      <c r="L44" t="s">
        <v>70</v>
      </c>
      <c r="M44" s="16">
        <v>17.399999999999999</v>
      </c>
      <c r="N44" s="16">
        <v>17.399999999999999</v>
      </c>
      <c r="O44" s="16">
        <v>17.399999999999999</v>
      </c>
      <c r="P44" s="16">
        <v>17.399999999999999</v>
      </c>
      <c r="Q44" t="s">
        <v>71</v>
      </c>
      <c r="R44" s="16">
        <v>17.399999999999999</v>
      </c>
      <c r="S44" s="16">
        <v>17.399999999999999</v>
      </c>
      <c r="T44" s="16">
        <v>17.399999999999999</v>
      </c>
      <c r="U44" s="16">
        <v>17.399999999999999</v>
      </c>
      <c r="V44" t="s">
        <v>72</v>
      </c>
      <c r="W44" s="16">
        <v>17.95</v>
      </c>
      <c r="X44" s="16">
        <v>17.95</v>
      </c>
      <c r="Y44" s="16">
        <v>17.95</v>
      </c>
      <c r="Z44" s="16">
        <v>17.95</v>
      </c>
      <c r="AA44" t="s">
        <v>73</v>
      </c>
      <c r="AB44" s="16">
        <v>17.95</v>
      </c>
      <c r="AC44" s="16">
        <v>17.95</v>
      </c>
      <c r="AD44" s="16">
        <v>17.95</v>
      </c>
      <c r="AE44" s="16">
        <v>17.95</v>
      </c>
      <c r="AF44" t="s">
        <v>74</v>
      </c>
      <c r="AG44" s="16">
        <v>17.95</v>
      </c>
      <c r="AH44" s="16">
        <v>17.95</v>
      </c>
      <c r="AI44" s="16">
        <v>17.95</v>
      </c>
      <c r="AJ44" s="16">
        <v>17.95</v>
      </c>
      <c r="AK44" t="s">
        <v>75</v>
      </c>
      <c r="AL44" s="16">
        <v>19.45</v>
      </c>
      <c r="AM44" s="16">
        <v>19.45</v>
      </c>
      <c r="AN44" s="16">
        <v>19.45</v>
      </c>
      <c r="AO44" s="16">
        <v>19.45</v>
      </c>
      <c r="AP44" t="s">
        <v>76</v>
      </c>
      <c r="AQ44" s="16">
        <v>19.45</v>
      </c>
      <c r="AR44" s="16">
        <v>19.45</v>
      </c>
      <c r="AS44" s="16">
        <v>19.45</v>
      </c>
      <c r="AT44" s="16">
        <v>19.45</v>
      </c>
      <c r="AU44" t="s">
        <v>77</v>
      </c>
      <c r="AV44" s="16">
        <v>19.45</v>
      </c>
      <c r="AW44" s="16">
        <v>19.45</v>
      </c>
      <c r="AX44" s="16">
        <v>19.45</v>
      </c>
      <c r="AY44" s="16">
        <v>19.45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43759</v>
      </c>
      <c r="B45" t="s">
        <v>86</v>
      </c>
      <c r="C45" s="16">
        <v>17.87</v>
      </c>
      <c r="D45" s="16">
        <v>17.87</v>
      </c>
      <c r="E45" s="16">
        <v>17.72</v>
      </c>
      <c r="F45" s="16">
        <v>17.72</v>
      </c>
      <c r="G45" t="s">
        <v>69</v>
      </c>
      <c r="H45" s="16">
        <v>17.48</v>
      </c>
      <c r="I45" s="16">
        <v>17.48</v>
      </c>
      <c r="J45" s="16">
        <v>17.48</v>
      </c>
      <c r="K45" s="16">
        <v>17.48</v>
      </c>
      <c r="L45" t="s">
        <v>70</v>
      </c>
      <c r="M45" s="16">
        <v>17.399999999999999</v>
      </c>
      <c r="N45" s="16">
        <v>17.399999999999999</v>
      </c>
      <c r="O45" s="16">
        <v>17.399999999999999</v>
      </c>
      <c r="P45" s="16">
        <v>17.399999999999999</v>
      </c>
      <c r="Q45" t="s">
        <v>71</v>
      </c>
      <c r="R45" s="16">
        <v>17.399999999999999</v>
      </c>
      <c r="S45" s="16">
        <v>17.399999999999999</v>
      </c>
      <c r="T45" s="16">
        <v>17.399999999999999</v>
      </c>
      <c r="U45" s="16">
        <v>17.399999999999999</v>
      </c>
      <c r="V45" t="s">
        <v>72</v>
      </c>
      <c r="W45" s="16">
        <v>17.95</v>
      </c>
      <c r="X45" s="16">
        <v>17.95</v>
      </c>
      <c r="Y45" s="16">
        <v>17.95</v>
      </c>
      <c r="Z45" s="16">
        <v>17.95</v>
      </c>
      <c r="AA45" t="s">
        <v>73</v>
      </c>
      <c r="AB45" s="16">
        <v>17.95</v>
      </c>
      <c r="AC45" s="16">
        <v>17.95</v>
      </c>
      <c r="AD45" s="16">
        <v>17.95</v>
      </c>
      <c r="AE45" s="16">
        <v>17.95</v>
      </c>
      <c r="AF45" t="s">
        <v>74</v>
      </c>
      <c r="AG45" s="16">
        <v>17.95</v>
      </c>
      <c r="AH45" s="16">
        <v>17.95</v>
      </c>
      <c r="AI45" s="16">
        <v>17.95</v>
      </c>
      <c r="AJ45" s="16">
        <v>17.95</v>
      </c>
      <c r="AK45" t="s">
        <v>75</v>
      </c>
      <c r="AL45" s="16">
        <v>19.45</v>
      </c>
      <c r="AM45" s="16">
        <v>19.45</v>
      </c>
      <c r="AN45" s="16">
        <v>19.45</v>
      </c>
      <c r="AO45" s="16">
        <v>19.45</v>
      </c>
      <c r="AP45" t="s">
        <v>76</v>
      </c>
      <c r="AQ45" s="16">
        <v>19.45</v>
      </c>
      <c r="AR45" s="16">
        <v>19.45</v>
      </c>
      <c r="AS45" s="16">
        <v>19.45</v>
      </c>
      <c r="AT45" s="16">
        <v>19.45</v>
      </c>
      <c r="AU45" t="s">
        <v>77</v>
      </c>
      <c r="AV45" s="16">
        <v>19.45</v>
      </c>
      <c r="AW45" s="16">
        <v>19.45</v>
      </c>
      <c r="AX45" s="16">
        <v>19.45</v>
      </c>
      <c r="AY45" s="16">
        <v>19.45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43766</v>
      </c>
      <c r="B46" t="s">
        <v>86</v>
      </c>
      <c r="C46" s="16">
        <v>17.72</v>
      </c>
      <c r="D46" s="16">
        <v>17.86</v>
      </c>
      <c r="E46" s="16">
        <v>17.72</v>
      </c>
      <c r="F46" s="16">
        <v>17.850000000000001</v>
      </c>
      <c r="G46" t="s">
        <v>69</v>
      </c>
      <c r="H46" s="16">
        <v>17.48</v>
      </c>
      <c r="I46" s="16">
        <v>17.48</v>
      </c>
      <c r="J46" s="16">
        <v>17.48</v>
      </c>
      <c r="K46" s="16">
        <v>17.48</v>
      </c>
      <c r="L46" t="s">
        <v>70</v>
      </c>
      <c r="M46" s="16">
        <v>17.399999999999999</v>
      </c>
      <c r="N46" s="16">
        <v>17.399999999999999</v>
      </c>
      <c r="O46" s="16">
        <v>17.399999999999999</v>
      </c>
      <c r="P46" s="16">
        <v>17.399999999999999</v>
      </c>
      <c r="Q46" t="s">
        <v>71</v>
      </c>
      <c r="R46" s="16">
        <v>17.399999999999999</v>
      </c>
      <c r="S46" s="16">
        <v>17.399999999999999</v>
      </c>
      <c r="T46" s="16">
        <v>17.399999999999999</v>
      </c>
      <c r="U46" s="16">
        <v>17.399999999999999</v>
      </c>
      <c r="V46" t="s">
        <v>72</v>
      </c>
      <c r="W46" s="16">
        <v>17.95</v>
      </c>
      <c r="X46" s="16">
        <v>17.95</v>
      </c>
      <c r="Y46" s="16">
        <v>17.95</v>
      </c>
      <c r="Z46" s="16">
        <v>17.95</v>
      </c>
      <c r="AA46" t="s">
        <v>73</v>
      </c>
      <c r="AB46" s="16">
        <v>17.95</v>
      </c>
      <c r="AC46" s="16">
        <v>17.95</v>
      </c>
      <c r="AD46" s="16">
        <v>17.95</v>
      </c>
      <c r="AE46" s="16">
        <v>17.95</v>
      </c>
      <c r="AF46" t="s">
        <v>74</v>
      </c>
      <c r="AG46" s="16">
        <v>17.95</v>
      </c>
      <c r="AH46" s="16">
        <v>17.95</v>
      </c>
      <c r="AI46" s="16">
        <v>17.95</v>
      </c>
      <c r="AJ46" s="16">
        <v>17.95</v>
      </c>
      <c r="AK46" t="s">
        <v>75</v>
      </c>
      <c r="AL46" s="16">
        <v>19.45</v>
      </c>
      <c r="AM46" s="16">
        <v>19.45</v>
      </c>
      <c r="AN46" s="16">
        <v>19.45</v>
      </c>
      <c r="AO46" s="16">
        <v>19.45</v>
      </c>
      <c r="AP46" t="s">
        <v>76</v>
      </c>
      <c r="AQ46" s="16">
        <v>19.45</v>
      </c>
      <c r="AR46" s="16">
        <v>19.45</v>
      </c>
      <c r="AS46" s="16">
        <v>19.45</v>
      </c>
      <c r="AT46" s="16">
        <v>19.45</v>
      </c>
      <c r="AU46" t="s">
        <v>77</v>
      </c>
      <c r="AV46" s="16">
        <v>19.45</v>
      </c>
      <c r="AW46" s="16">
        <v>19.45</v>
      </c>
      <c r="AX46" s="16">
        <v>19.45</v>
      </c>
      <c r="AY46" s="16">
        <v>19.45</v>
      </c>
      <c r="AZ46" t="s">
        <v>78</v>
      </c>
      <c r="BA46" s="16">
        <v>19.45</v>
      </c>
      <c r="BB46" s="16">
        <v>19.45</v>
      </c>
      <c r="BC46" s="16">
        <v>19.45</v>
      </c>
      <c r="BD46" s="16">
        <v>19.45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43773</v>
      </c>
      <c r="B47" t="s">
        <v>86</v>
      </c>
      <c r="C47" s="16">
        <v>17.87</v>
      </c>
      <c r="D47" s="16">
        <v>17.97</v>
      </c>
      <c r="E47" s="16">
        <v>17.87</v>
      </c>
      <c r="F47" s="16">
        <v>17.93</v>
      </c>
      <c r="G47" t="s">
        <v>69</v>
      </c>
      <c r="H47" s="16">
        <v>17.48</v>
      </c>
      <c r="I47" s="16">
        <v>17.48</v>
      </c>
      <c r="J47" s="16">
        <v>17.48</v>
      </c>
      <c r="K47" s="16">
        <v>17.48</v>
      </c>
      <c r="L47" t="s">
        <v>70</v>
      </c>
      <c r="M47" s="16">
        <v>17.399999999999999</v>
      </c>
      <c r="N47" s="16">
        <v>17.399999999999999</v>
      </c>
      <c r="O47" s="16">
        <v>17.399999999999999</v>
      </c>
      <c r="P47" s="16">
        <v>17.399999999999999</v>
      </c>
      <c r="Q47" t="s">
        <v>71</v>
      </c>
      <c r="R47" s="16">
        <v>17.399999999999999</v>
      </c>
      <c r="S47" s="16">
        <v>17.399999999999999</v>
      </c>
      <c r="T47" s="16">
        <v>17.399999999999999</v>
      </c>
      <c r="U47" s="16">
        <v>17.399999999999999</v>
      </c>
      <c r="V47" t="s">
        <v>72</v>
      </c>
      <c r="W47" s="16">
        <v>17.95</v>
      </c>
      <c r="X47" s="16">
        <v>17.95</v>
      </c>
      <c r="Y47" s="16">
        <v>17.95</v>
      </c>
      <c r="Z47" s="16">
        <v>17.95</v>
      </c>
      <c r="AA47" t="s">
        <v>73</v>
      </c>
      <c r="AB47" s="16">
        <v>17.95</v>
      </c>
      <c r="AC47" s="16">
        <v>17.95</v>
      </c>
      <c r="AD47" s="16">
        <v>17.95</v>
      </c>
      <c r="AE47" s="16">
        <v>17.95</v>
      </c>
      <c r="AF47" t="s">
        <v>74</v>
      </c>
      <c r="AG47" s="16">
        <v>17.95</v>
      </c>
      <c r="AH47" s="16">
        <v>17.95</v>
      </c>
      <c r="AI47" s="16">
        <v>17.95</v>
      </c>
      <c r="AJ47" s="16">
        <v>17.95</v>
      </c>
      <c r="AK47" t="s">
        <v>75</v>
      </c>
      <c r="AL47" s="16">
        <v>19.45</v>
      </c>
      <c r="AM47" s="16">
        <v>19.45</v>
      </c>
      <c r="AN47" s="16">
        <v>19.45</v>
      </c>
      <c r="AO47" s="16">
        <v>19.45</v>
      </c>
      <c r="AP47" t="s">
        <v>76</v>
      </c>
      <c r="AQ47" s="16">
        <v>19.45</v>
      </c>
      <c r="AR47" s="16">
        <v>19.45</v>
      </c>
      <c r="AS47" s="16">
        <v>19.45</v>
      </c>
      <c r="AT47" s="16">
        <v>19.45</v>
      </c>
      <c r="AU47" t="s">
        <v>77</v>
      </c>
      <c r="AV47" s="16">
        <v>19.45</v>
      </c>
      <c r="AW47" s="16">
        <v>19.45</v>
      </c>
      <c r="AX47" s="16">
        <v>19.45</v>
      </c>
      <c r="AY47" s="16">
        <v>19.45</v>
      </c>
      <c r="AZ47" t="s">
        <v>78</v>
      </c>
      <c r="BA47" s="16">
        <v>19.45</v>
      </c>
      <c r="BB47" s="16">
        <v>19.45</v>
      </c>
      <c r="BC47" s="16">
        <v>19.45</v>
      </c>
      <c r="BD47" s="16">
        <v>19.45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43780</v>
      </c>
      <c r="B48" t="s">
        <v>86</v>
      </c>
      <c r="C48" s="16">
        <v>17.93</v>
      </c>
      <c r="D48" s="16">
        <v>17.98</v>
      </c>
      <c r="E48" s="16">
        <v>17.91</v>
      </c>
      <c r="F48" s="16">
        <v>17.98</v>
      </c>
      <c r="G48" t="s">
        <v>69</v>
      </c>
      <c r="H48" s="16">
        <v>17.48</v>
      </c>
      <c r="I48" s="16">
        <v>17.48</v>
      </c>
      <c r="J48" s="16">
        <v>17.48</v>
      </c>
      <c r="K48" s="16">
        <v>17.48</v>
      </c>
      <c r="L48" t="s">
        <v>70</v>
      </c>
      <c r="M48" s="16">
        <v>17.399999999999999</v>
      </c>
      <c r="N48" s="16">
        <v>17.399999999999999</v>
      </c>
      <c r="O48" s="16">
        <v>17.399999999999999</v>
      </c>
      <c r="P48" s="16">
        <v>17.399999999999999</v>
      </c>
      <c r="Q48" t="s">
        <v>71</v>
      </c>
      <c r="R48" s="16">
        <v>17.399999999999999</v>
      </c>
      <c r="S48" s="16">
        <v>17.399999999999999</v>
      </c>
      <c r="T48" s="16">
        <v>17.399999999999999</v>
      </c>
      <c r="U48" s="16">
        <v>17.399999999999999</v>
      </c>
      <c r="V48" t="s">
        <v>72</v>
      </c>
      <c r="W48" s="16">
        <v>17.95</v>
      </c>
      <c r="X48" s="16">
        <v>17.95</v>
      </c>
      <c r="Y48" s="16">
        <v>17.95</v>
      </c>
      <c r="Z48" s="16">
        <v>17.95</v>
      </c>
      <c r="AA48" t="s">
        <v>73</v>
      </c>
      <c r="AB48" s="16">
        <v>17.95</v>
      </c>
      <c r="AC48" s="16">
        <v>17.95</v>
      </c>
      <c r="AD48" s="16">
        <v>17.95</v>
      </c>
      <c r="AE48" s="16">
        <v>17.95</v>
      </c>
      <c r="AF48" t="s">
        <v>74</v>
      </c>
      <c r="AG48" s="16">
        <v>17.95</v>
      </c>
      <c r="AH48" s="16">
        <v>17.95</v>
      </c>
      <c r="AI48" s="16">
        <v>17.95</v>
      </c>
      <c r="AJ48" s="16">
        <v>17.95</v>
      </c>
      <c r="AK48" t="s">
        <v>75</v>
      </c>
      <c r="AL48" s="16">
        <v>19.45</v>
      </c>
      <c r="AM48" s="16">
        <v>19.45</v>
      </c>
      <c r="AN48" s="16">
        <v>19.45</v>
      </c>
      <c r="AO48" s="16">
        <v>19.45</v>
      </c>
      <c r="AP48" t="s">
        <v>76</v>
      </c>
      <c r="AQ48" s="16">
        <v>19.45</v>
      </c>
      <c r="AR48" s="16">
        <v>19.45</v>
      </c>
      <c r="AS48" s="16">
        <v>19.45</v>
      </c>
      <c r="AT48" s="16">
        <v>19.45</v>
      </c>
      <c r="AU48" t="s">
        <v>77</v>
      </c>
      <c r="AV48" s="16">
        <v>19.45</v>
      </c>
      <c r="AW48" s="16">
        <v>19.45</v>
      </c>
      <c r="AX48" s="16">
        <v>19.45</v>
      </c>
      <c r="AY48" s="16">
        <v>19.45</v>
      </c>
      <c r="AZ48" t="s">
        <v>78</v>
      </c>
      <c r="BA48" s="16">
        <v>19.45</v>
      </c>
      <c r="BB48" s="16">
        <v>19.45</v>
      </c>
      <c r="BC48" s="16">
        <v>19.45</v>
      </c>
      <c r="BD48" s="16">
        <v>19.45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43787</v>
      </c>
      <c r="B49" t="s">
        <v>86</v>
      </c>
      <c r="C49" s="16">
        <v>17.98</v>
      </c>
      <c r="D49" s="16">
        <v>18.170000000000002</v>
      </c>
      <c r="E49" s="16">
        <v>17.98</v>
      </c>
      <c r="F49" s="16">
        <v>18.13</v>
      </c>
      <c r="G49" t="s">
        <v>69</v>
      </c>
      <c r="H49" s="16">
        <v>17.48</v>
      </c>
      <c r="I49" s="16">
        <v>17.8</v>
      </c>
      <c r="J49" s="16">
        <v>17.48</v>
      </c>
      <c r="K49" s="16">
        <v>17.760000000000002</v>
      </c>
      <c r="L49" t="s">
        <v>70</v>
      </c>
      <c r="M49" s="16">
        <v>17.399999999999999</v>
      </c>
      <c r="N49" s="16">
        <v>17.510000000000002</v>
      </c>
      <c r="O49" s="16">
        <v>17.399999999999999</v>
      </c>
      <c r="P49" s="16">
        <v>17.510000000000002</v>
      </c>
      <c r="Q49" t="s">
        <v>71</v>
      </c>
      <c r="R49" s="16">
        <v>17.399999999999999</v>
      </c>
      <c r="S49" s="16">
        <v>17.46</v>
      </c>
      <c r="T49" s="16">
        <v>17.399999999999999</v>
      </c>
      <c r="U49" s="16">
        <v>17.46</v>
      </c>
      <c r="V49" t="s">
        <v>72</v>
      </c>
      <c r="W49" s="16">
        <v>17.95</v>
      </c>
      <c r="X49" s="16">
        <v>17.95</v>
      </c>
      <c r="Y49" s="16">
        <v>17.95</v>
      </c>
      <c r="Z49" s="16">
        <v>17.95</v>
      </c>
      <c r="AA49" t="s">
        <v>73</v>
      </c>
      <c r="AB49" s="16">
        <v>17.95</v>
      </c>
      <c r="AC49" s="16">
        <v>17.95</v>
      </c>
      <c r="AD49" s="16">
        <v>17.95</v>
      </c>
      <c r="AE49" s="16">
        <v>17.95</v>
      </c>
      <c r="AF49" t="s">
        <v>74</v>
      </c>
      <c r="AG49" s="16">
        <v>17.95</v>
      </c>
      <c r="AH49" s="16">
        <v>17.95</v>
      </c>
      <c r="AI49" s="16">
        <v>17.95</v>
      </c>
      <c r="AJ49" s="16">
        <v>17.95</v>
      </c>
      <c r="AK49" t="s">
        <v>75</v>
      </c>
      <c r="AL49" s="16">
        <v>19.45</v>
      </c>
      <c r="AM49" s="16">
        <v>19.45</v>
      </c>
      <c r="AN49" s="16">
        <v>19.45</v>
      </c>
      <c r="AO49" s="16">
        <v>19.45</v>
      </c>
      <c r="AP49" t="s">
        <v>76</v>
      </c>
      <c r="AQ49" s="16">
        <v>19.45</v>
      </c>
      <c r="AR49" s="16">
        <v>19.45</v>
      </c>
      <c r="AS49" s="16">
        <v>19.45</v>
      </c>
      <c r="AT49" s="16">
        <v>19.45</v>
      </c>
      <c r="AU49" t="s">
        <v>77</v>
      </c>
      <c r="AV49" s="16">
        <v>19.45</v>
      </c>
      <c r="AW49" s="16">
        <v>19.45</v>
      </c>
      <c r="AX49" s="16">
        <v>19.45</v>
      </c>
      <c r="AY49" s="16">
        <v>19.45</v>
      </c>
      <c r="AZ49" t="s">
        <v>78</v>
      </c>
      <c r="BA49" s="16">
        <v>19.45</v>
      </c>
      <c r="BB49" s="16">
        <v>19.45</v>
      </c>
      <c r="BC49" s="16">
        <v>19.45</v>
      </c>
      <c r="BD49" s="16">
        <v>19.45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43794</v>
      </c>
      <c r="B50" t="s">
        <v>86</v>
      </c>
      <c r="C50" s="16">
        <v>18.13</v>
      </c>
      <c r="D50" s="16">
        <v>18.18</v>
      </c>
      <c r="E50" s="16">
        <v>18.13</v>
      </c>
      <c r="F50" s="16">
        <v>18.14</v>
      </c>
      <c r="G50" t="s">
        <v>69</v>
      </c>
      <c r="H50" s="16">
        <v>17.760000000000002</v>
      </c>
      <c r="I50" s="16">
        <v>17.760000000000002</v>
      </c>
      <c r="J50" s="16">
        <v>17.760000000000002</v>
      </c>
      <c r="K50" s="16">
        <v>17.760000000000002</v>
      </c>
      <c r="L50" t="s">
        <v>70</v>
      </c>
      <c r="M50" s="16">
        <v>17.510000000000002</v>
      </c>
      <c r="N50" s="16">
        <v>17.510000000000002</v>
      </c>
      <c r="O50" s="16">
        <v>17.510000000000002</v>
      </c>
      <c r="P50" s="16">
        <v>17.510000000000002</v>
      </c>
      <c r="Q50" t="s">
        <v>71</v>
      </c>
      <c r="R50" s="16">
        <v>17.46</v>
      </c>
      <c r="S50" s="16">
        <v>17.46</v>
      </c>
      <c r="T50" s="16">
        <v>17.46</v>
      </c>
      <c r="U50" s="16">
        <v>17.46</v>
      </c>
      <c r="V50" t="s">
        <v>72</v>
      </c>
      <c r="W50" s="16">
        <v>17.95</v>
      </c>
      <c r="X50" s="16">
        <v>17.95</v>
      </c>
      <c r="Y50" s="16">
        <v>17.95</v>
      </c>
      <c r="Z50" s="16">
        <v>17.95</v>
      </c>
      <c r="AA50" t="s">
        <v>73</v>
      </c>
      <c r="AB50" s="16">
        <v>17.95</v>
      </c>
      <c r="AC50" s="16">
        <v>17.95</v>
      </c>
      <c r="AD50" s="16">
        <v>17.95</v>
      </c>
      <c r="AE50" s="16">
        <v>17.95</v>
      </c>
      <c r="AF50" t="s">
        <v>74</v>
      </c>
      <c r="AG50" s="16">
        <v>17.95</v>
      </c>
      <c r="AH50" s="16">
        <v>17.95</v>
      </c>
      <c r="AI50" s="16">
        <v>17.95</v>
      </c>
      <c r="AJ50" s="16">
        <v>17.95</v>
      </c>
      <c r="AK50" t="s">
        <v>75</v>
      </c>
      <c r="AL50" s="16">
        <v>19.45</v>
      </c>
      <c r="AM50" s="16">
        <v>19.45</v>
      </c>
      <c r="AN50" s="16">
        <v>19.45</v>
      </c>
      <c r="AO50" s="16">
        <v>19.45</v>
      </c>
      <c r="AP50" t="s">
        <v>76</v>
      </c>
      <c r="AQ50" s="16">
        <v>19.45</v>
      </c>
      <c r="AR50" s="16">
        <v>19.45</v>
      </c>
      <c r="AS50" s="16">
        <v>19.45</v>
      </c>
      <c r="AT50" s="16">
        <v>19.45</v>
      </c>
      <c r="AU50" t="s">
        <v>77</v>
      </c>
      <c r="AV50" s="16">
        <v>19.45</v>
      </c>
      <c r="AW50" s="16">
        <v>19.45</v>
      </c>
      <c r="AX50" s="16">
        <v>19.45</v>
      </c>
      <c r="AY50" s="16">
        <v>19.45</v>
      </c>
      <c r="AZ50" t="s">
        <v>78</v>
      </c>
      <c r="BA50" s="16">
        <v>19.45</v>
      </c>
      <c r="BB50" s="16">
        <v>19.45</v>
      </c>
      <c r="BC50" s="16">
        <v>19.45</v>
      </c>
      <c r="BD50" s="16">
        <v>19.45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43801</v>
      </c>
      <c r="B51" t="s">
        <v>86</v>
      </c>
      <c r="C51" s="16">
        <v>18.149999999999999</v>
      </c>
      <c r="D51" s="16">
        <v>18.239999999999998</v>
      </c>
      <c r="E51" s="16">
        <v>18.079999999999998</v>
      </c>
      <c r="F51" s="16">
        <v>18.09</v>
      </c>
      <c r="G51" t="s">
        <v>69</v>
      </c>
      <c r="H51" s="16">
        <v>17.760000000000002</v>
      </c>
      <c r="I51" s="16">
        <v>17.760000000000002</v>
      </c>
      <c r="J51" s="16">
        <v>17.760000000000002</v>
      </c>
      <c r="K51" s="16">
        <v>17.760000000000002</v>
      </c>
      <c r="L51" t="s">
        <v>70</v>
      </c>
      <c r="M51" s="16">
        <v>17.510000000000002</v>
      </c>
      <c r="N51" s="16">
        <v>17.510000000000002</v>
      </c>
      <c r="O51" s="16">
        <v>17.510000000000002</v>
      </c>
      <c r="P51" s="16">
        <v>17.510000000000002</v>
      </c>
      <c r="Q51" t="s">
        <v>71</v>
      </c>
      <c r="R51" s="16">
        <v>17.46</v>
      </c>
      <c r="S51" s="16">
        <v>17.46</v>
      </c>
      <c r="T51" s="16">
        <v>17.46</v>
      </c>
      <c r="U51" s="16">
        <v>17.46</v>
      </c>
      <c r="V51" t="s">
        <v>72</v>
      </c>
      <c r="W51" s="16">
        <v>17.95</v>
      </c>
      <c r="X51" s="16">
        <v>17.95</v>
      </c>
      <c r="Y51" s="16">
        <v>17.95</v>
      </c>
      <c r="Z51" s="16">
        <v>17.95</v>
      </c>
      <c r="AA51" t="s">
        <v>73</v>
      </c>
      <c r="AB51" s="16">
        <v>17.95</v>
      </c>
      <c r="AC51" s="16">
        <v>17.95</v>
      </c>
      <c r="AD51" s="16">
        <v>17.95</v>
      </c>
      <c r="AE51" s="16">
        <v>17.95</v>
      </c>
      <c r="AF51" t="s">
        <v>74</v>
      </c>
      <c r="AG51" s="16">
        <v>17.95</v>
      </c>
      <c r="AH51" s="16">
        <v>17.95</v>
      </c>
      <c r="AI51" s="16">
        <v>17.95</v>
      </c>
      <c r="AJ51" s="16">
        <v>17.95</v>
      </c>
      <c r="AK51" t="s">
        <v>75</v>
      </c>
      <c r="AL51" s="16">
        <v>19.45</v>
      </c>
      <c r="AM51" s="16">
        <v>19.45</v>
      </c>
      <c r="AN51" s="16">
        <v>19.45</v>
      </c>
      <c r="AO51" s="16">
        <v>19.45</v>
      </c>
      <c r="AP51" t="s">
        <v>76</v>
      </c>
      <c r="AQ51" s="16">
        <v>19.45</v>
      </c>
      <c r="AR51" s="16">
        <v>19.45</v>
      </c>
      <c r="AS51" s="16">
        <v>19.45</v>
      </c>
      <c r="AT51" s="16">
        <v>19.45</v>
      </c>
      <c r="AU51" t="s">
        <v>77</v>
      </c>
      <c r="AV51" s="16">
        <v>19.45</v>
      </c>
      <c r="AW51" s="16">
        <v>19.45</v>
      </c>
      <c r="AX51" s="16">
        <v>19.45</v>
      </c>
      <c r="AY51" s="16">
        <v>19.45</v>
      </c>
      <c r="AZ51" t="s">
        <v>78</v>
      </c>
      <c r="BA51" s="16">
        <v>19.45</v>
      </c>
      <c r="BB51" s="16">
        <v>19.45</v>
      </c>
      <c r="BC51" s="16">
        <v>19.45</v>
      </c>
      <c r="BD51" s="16">
        <v>19.45</v>
      </c>
      <c r="BE51" t="s">
        <v>79</v>
      </c>
      <c r="BF51" s="16">
        <v>19.45</v>
      </c>
      <c r="BG51" s="16">
        <v>19.45</v>
      </c>
      <c r="BH51" s="16">
        <v>19.45</v>
      </c>
      <c r="BI51" s="16">
        <v>19.45</v>
      </c>
      <c r="BK51" s="16"/>
      <c r="BL51" s="16"/>
      <c r="BM51" s="16"/>
      <c r="BN51" s="16"/>
    </row>
    <row r="52" spans="1:66" x14ac:dyDescent="0.25">
      <c r="A52" s="17">
        <v>43808</v>
      </c>
      <c r="B52" t="s">
        <v>86</v>
      </c>
      <c r="C52" s="16">
        <v>18.23</v>
      </c>
      <c r="D52" s="16">
        <v>18.239999999999998</v>
      </c>
      <c r="E52" s="16">
        <v>18.100000000000001</v>
      </c>
      <c r="F52" s="16">
        <v>18.149999999999999</v>
      </c>
      <c r="G52" t="s">
        <v>69</v>
      </c>
      <c r="H52" s="16">
        <v>17.760000000000002</v>
      </c>
      <c r="I52" s="16">
        <v>17.760000000000002</v>
      </c>
      <c r="J52" s="16">
        <v>17.760000000000002</v>
      </c>
      <c r="K52" s="16">
        <v>17.760000000000002</v>
      </c>
      <c r="L52" t="s">
        <v>70</v>
      </c>
      <c r="M52" s="16">
        <v>17.510000000000002</v>
      </c>
      <c r="N52" s="16">
        <v>17.510000000000002</v>
      </c>
      <c r="O52" s="16">
        <v>17.510000000000002</v>
      </c>
      <c r="P52" s="16">
        <v>17.510000000000002</v>
      </c>
      <c r="Q52" t="s">
        <v>71</v>
      </c>
      <c r="R52" s="16">
        <v>17.46</v>
      </c>
      <c r="S52" s="16">
        <v>17.46</v>
      </c>
      <c r="T52" s="16">
        <v>17.46</v>
      </c>
      <c r="U52" s="16">
        <v>17.46</v>
      </c>
      <c r="V52" t="s">
        <v>72</v>
      </c>
      <c r="W52" s="16">
        <v>17.95</v>
      </c>
      <c r="X52" s="16">
        <v>17.95</v>
      </c>
      <c r="Y52" s="16">
        <v>17.95</v>
      </c>
      <c r="Z52" s="16">
        <v>17.95</v>
      </c>
      <c r="AA52" t="s">
        <v>73</v>
      </c>
      <c r="AB52" s="16">
        <v>17.95</v>
      </c>
      <c r="AC52" s="16">
        <v>17.95</v>
      </c>
      <c r="AD52" s="16">
        <v>17.95</v>
      </c>
      <c r="AE52" s="16">
        <v>17.95</v>
      </c>
      <c r="AF52" t="s">
        <v>74</v>
      </c>
      <c r="AG52" s="16">
        <v>17.95</v>
      </c>
      <c r="AH52" s="16">
        <v>17.95</v>
      </c>
      <c r="AI52" s="16">
        <v>17.95</v>
      </c>
      <c r="AJ52" s="16">
        <v>17.95</v>
      </c>
      <c r="AK52" t="s">
        <v>75</v>
      </c>
      <c r="AL52" s="16">
        <v>19.45</v>
      </c>
      <c r="AM52" s="16">
        <v>19.45</v>
      </c>
      <c r="AN52" s="16">
        <v>19.45</v>
      </c>
      <c r="AO52" s="16">
        <v>19.45</v>
      </c>
      <c r="AP52" t="s">
        <v>76</v>
      </c>
      <c r="AQ52" s="16">
        <v>19.45</v>
      </c>
      <c r="AR52" s="16">
        <v>19.45</v>
      </c>
      <c r="AS52" s="16">
        <v>19.45</v>
      </c>
      <c r="AT52" s="16">
        <v>19.45</v>
      </c>
      <c r="AU52" t="s">
        <v>77</v>
      </c>
      <c r="AV52" s="16">
        <v>19.45</v>
      </c>
      <c r="AW52" s="16">
        <v>19.45</v>
      </c>
      <c r="AX52" s="16">
        <v>19.45</v>
      </c>
      <c r="AY52" s="16">
        <v>19.45</v>
      </c>
      <c r="AZ52" t="s">
        <v>78</v>
      </c>
      <c r="BA52" s="16">
        <v>19.45</v>
      </c>
      <c r="BB52" s="16">
        <v>19.45</v>
      </c>
      <c r="BC52" s="16">
        <v>19.45</v>
      </c>
      <c r="BD52" s="16">
        <v>19.45</v>
      </c>
      <c r="BE52" t="s">
        <v>79</v>
      </c>
      <c r="BF52" s="16">
        <v>19.45</v>
      </c>
      <c r="BG52" s="16">
        <v>19.45</v>
      </c>
      <c r="BH52" s="16">
        <v>19.45</v>
      </c>
      <c r="BI52" s="16">
        <v>19.45</v>
      </c>
      <c r="BK52" s="16"/>
      <c r="BL52" s="16"/>
      <c r="BM52" s="16"/>
      <c r="BN52" s="16"/>
    </row>
    <row r="53" spans="1:66" x14ac:dyDescent="0.25">
      <c r="A53" s="17">
        <v>43815</v>
      </c>
      <c r="B53" t="s">
        <v>86</v>
      </c>
      <c r="C53" s="16">
        <v>18.09</v>
      </c>
      <c r="D53" s="16">
        <v>18.09</v>
      </c>
      <c r="E53" s="16">
        <v>17.96</v>
      </c>
      <c r="F53" s="16">
        <v>17.989999999999998</v>
      </c>
      <c r="G53" t="s">
        <v>69</v>
      </c>
      <c r="H53" s="16">
        <v>17.760000000000002</v>
      </c>
      <c r="I53" s="16">
        <v>17.760000000000002</v>
      </c>
      <c r="J53" s="16">
        <v>17.760000000000002</v>
      </c>
      <c r="K53" s="16">
        <v>17.760000000000002</v>
      </c>
      <c r="L53" t="s">
        <v>70</v>
      </c>
      <c r="M53" s="16">
        <v>17.510000000000002</v>
      </c>
      <c r="N53" s="16">
        <v>17.510000000000002</v>
      </c>
      <c r="O53" s="16">
        <v>17.510000000000002</v>
      </c>
      <c r="P53" s="16">
        <v>17.510000000000002</v>
      </c>
      <c r="Q53" t="s">
        <v>71</v>
      </c>
      <c r="R53" s="16">
        <v>17.46</v>
      </c>
      <c r="S53" s="16">
        <v>17.46</v>
      </c>
      <c r="T53" s="16">
        <v>17.46</v>
      </c>
      <c r="U53" s="16">
        <v>17.46</v>
      </c>
      <c r="V53" t="s">
        <v>72</v>
      </c>
      <c r="W53" s="16">
        <v>17.95</v>
      </c>
      <c r="X53" s="16">
        <v>17.95</v>
      </c>
      <c r="Y53" s="16">
        <v>17.95</v>
      </c>
      <c r="Z53" s="16">
        <v>17.95</v>
      </c>
      <c r="AA53" t="s">
        <v>73</v>
      </c>
      <c r="AB53" s="16">
        <v>17.95</v>
      </c>
      <c r="AC53" s="16">
        <v>17.95</v>
      </c>
      <c r="AD53" s="16">
        <v>17.95</v>
      </c>
      <c r="AE53" s="16">
        <v>17.95</v>
      </c>
      <c r="AF53" t="s">
        <v>74</v>
      </c>
      <c r="AG53" s="16">
        <v>17.95</v>
      </c>
      <c r="AH53" s="16">
        <v>17.95</v>
      </c>
      <c r="AI53" s="16">
        <v>17.95</v>
      </c>
      <c r="AJ53" s="16">
        <v>17.95</v>
      </c>
      <c r="AK53" t="s">
        <v>75</v>
      </c>
      <c r="AL53" s="16">
        <v>19.45</v>
      </c>
      <c r="AM53" s="16">
        <v>19.45</v>
      </c>
      <c r="AN53" s="16">
        <v>19.45</v>
      </c>
      <c r="AO53" s="16">
        <v>19.45</v>
      </c>
      <c r="AP53" t="s">
        <v>76</v>
      </c>
      <c r="AQ53" s="16">
        <v>19.45</v>
      </c>
      <c r="AR53" s="16">
        <v>19.45</v>
      </c>
      <c r="AS53" s="16">
        <v>19.45</v>
      </c>
      <c r="AT53" s="16">
        <v>19.45</v>
      </c>
      <c r="AU53" t="s">
        <v>77</v>
      </c>
      <c r="AV53" s="16">
        <v>19.45</v>
      </c>
      <c r="AW53" s="16">
        <v>19.45</v>
      </c>
      <c r="AX53" s="16">
        <v>19.45</v>
      </c>
      <c r="AY53" s="16">
        <v>19.45</v>
      </c>
      <c r="AZ53" t="s">
        <v>78</v>
      </c>
      <c r="BA53" s="16">
        <v>19.45</v>
      </c>
      <c r="BB53" s="16">
        <v>19.45</v>
      </c>
      <c r="BC53" s="16">
        <v>19.45</v>
      </c>
      <c r="BD53" s="16">
        <v>19.45</v>
      </c>
      <c r="BE53" t="s">
        <v>79</v>
      </c>
      <c r="BF53" s="16">
        <v>19.45</v>
      </c>
      <c r="BG53" s="16">
        <v>19.45</v>
      </c>
      <c r="BH53" s="16">
        <v>19.45</v>
      </c>
      <c r="BI53" s="16">
        <v>19.45</v>
      </c>
      <c r="BK53" s="16"/>
      <c r="BL53" s="16"/>
      <c r="BM53" s="16"/>
      <c r="BN53" s="16"/>
    </row>
    <row r="54" spans="1:66" x14ac:dyDescent="0.25">
      <c r="A54" s="17">
        <v>43822</v>
      </c>
      <c r="B54" t="s">
        <v>86</v>
      </c>
      <c r="C54" s="16">
        <v>18.010000000000002</v>
      </c>
      <c r="D54" s="16">
        <v>18.05</v>
      </c>
      <c r="E54" s="16">
        <v>17.989999999999998</v>
      </c>
      <c r="F54" s="16">
        <v>18.04</v>
      </c>
      <c r="G54" t="s">
        <v>69</v>
      </c>
      <c r="H54" s="16">
        <v>17.760000000000002</v>
      </c>
      <c r="I54" s="16">
        <v>17.760000000000002</v>
      </c>
      <c r="J54" s="16">
        <v>17.760000000000002</v>
      </c>
      <c r="K54" s="16">
        <v>17.760000000000002</v>
      </c>
      <c r="L54" t="s">
        <v>70</v>
      </c>
      <c r="M54" s="16">
        <v>17.510000000000002</v>
      </c>
      <c r="N54" s="16">
        <v>17.510000000000002</v>
      </c>
      <c r="O54" s="16">
        <v>17.510000000000002</v>
      </c>
      <c r="P54" s="16">
        <v>17.510000000000002</v>
      </c>
      <c r="Q54" t="s">
        <v>71</v>
      </c>
      <c r="R54" s="16">
        <v>17.46</v>
      </c>
      <c r="S54" s="16">
        <v>17.46</v>
      </c>
      <c r="T54" s="16">
        <v>17.46</v>
      </c>
      <c r="U54" s="16">
        <v>17.46</v>
      </c>
      <c r="V54" t="s">
        <v>72</v>
      </c>
      <c r="W54" s="16">
        <v>17.95</v>
      </c>
      <c r="X54" s="16">
        <v>17.95</v>
      </c>
      <c r="Y54" s="16">
        <v>17.95</v>
      </c>
      <c r="Z54" s="16">
        <v>17.95</v>
      </c>
      <c r="AA54" t="s">
        <v>73</v>
      </c>
      <c r="AB54" s="16">
        <v>17.95</v>
      </c>
      <c r="AC54" s="16">
        <v>17.95</v>
      </c>
      <c r="AD54" s="16">
        <v>17.95</v>
      </c>
      <c r="AE54" s="16">
        <v>17.95</v>
      </c>
      <c r="AF54" t="s">
        <v>74</v>
      </c>
      <c r="AG54" s="16">
        <v>17.95</v>
      </c>
      <c r="AH54" s="16">
        <v>17.95</v>
      </c>
      <c r="AI54" s="16">
        <v>17.95</v>
      </c>
      <c r="AJ54" s="16">
        <v>17.95</v>
      </c>
      <c r="AK54" t="s">
        <v>75</v>
      </c>
      <c r="AL54" s="16">
        <v>19.45</v>
      </c>
      <c r="AM54" s="16">
        <v>19.45</v>
      </c>
      <c r="AN54" s="16">
        <v>19.45</v>
      </c>
      <c r="AO54" s="16">
        <v>19.45</v>
      </c>
      <c r="AP54" t="s">
        <v>76</v>
      </c>
      <c r="AQ54" s="16">
        <v>19.45</v>
      </c>
      <c r="AR54" s="16">
        <v>19.45</v>
      </c>
      <c r="AS54" s="16">
        <v>19.45</v>
      </c>
      <c r="AT54" s="16">
        <v>19.45</v>
      </c>
      <c r="AU54" t="s">
        <v>77</v>
      </c>
      <c r="AV54" s="16">
        <v>19.45</v>
      </c>
      <c r="AW54" s="16">
        <v>19.45</v>
      </c>
      <c r="AX54" s="16">
        <v>19.45</v>
      </c>
      <c r="AY54" s="16">
        <v>19.45</v>
      </c>
      <c r="AZ54" t="s">
        <v>78</v>
      </c>
      <c r="BA54" s="16">
        <v>19.45</v>
      </c>
      <c r="BB54" s="16">
        <v>19.45</v>
      </c>
      <c r="BC54" s="16">
        <v>19.45</v>
      </c>
      <c r="BD54" s="16">
        <v>19.45</v>
      </c>
      <c r="BE54" t="s">
        <v>79</v>
      </c>
      <c r="BF54" s="16">
        <v>19.45</v>
      </c>
      <c r="BG54" s="16">
        <v>19.45</v>
      </c>
      <c r="BH54" s="16">
        <v>19.45</v>
      </c>
      <c r="BI54" s="16">
        <v>19.45</v>
      </c>
      <c r="BK54" s="16"/>
      <c r="BL54" s="16"/>
      <c r="BM54" s="16"/>
      <c r="BN54" s="16"/>
    </row>
    <row r="55" spans="1:66" x14ac:dyDescent="0.25">
      <c r="A55" s="17">
        <v>43829</v>
      </c>
      <c r="B55" t="s">
        <v>86</v>
      </c>
      <c r="C55" s="16">
        <v>18.04</v>
      </c>
      <c r="D55" s="16">
        <v>18.05</v>
      </c>
      <c r="E55" s="16">
        <v>17.989999999999998</v>
      </c>
      <c r="F55" s="16">
        <v>18.04</v>
      </c>
      <c r="G55" t="s">
        <v>69</v>
      </c>
      <c r="H55" s="16">
        <v>17.760000000000002</v>
      </c>
      <c r="I55" s="16">
        <v>17.760000000000002</v>
      </c>
      <c r="J55" s="16">
        <v>17.760000000000002</v>
      </c>
      <c r="K55" s="16">
        <v>17.760000000000002</v>
      </c>
      <c r="L55" t="s">
        <v>70</v>
      </c>
      <c r="M55" s="16">
        <v>17.510000000000002</v>
      </c>
      <c r="N55" s="16">
        <v>17.510000000000002</v>
      </c>
      <c r="O55" s="16">
        <v>17.510000000000002</v>
      </c>
      <c r="P55" s="16">
        <v>17.510000000000002</v>
      </c>
      <c r="Q55" t="s">
        <v>71</v>
      </c>
      <c r="R55" s="16">
        <v>17.46</v>
      </c>
      <c r="S55" s="16">
        <v>17.46</v>
      </c>
      <c r="T55" s="16">
        <v>17.46</v>
      </c>
      <c r="U55" s="16">
        <v>17.46</v>
      </c>
      <c r="V55" t="s">
        <v>72</v>
      </c>
      <c r="W55" s="16">
        <v>17.95</v>
      </c>
      <c r="X55" s="16">
        <v>17.95</v>
      </c>
      <c r="Y55" s="16">
        <v>17.95</v>
      </c>
      <c r="Z55" s="16">
        <v>17.95</v>
      </c>
      <c r="AA55" t="s">
        <v>73</v>
      </c>
      <c r="AB55" s="16">
        <v>17.95</v>
      </c>
      <c r="AC55" s="16">
        <v>17.95</v>
      </c>
      <c r="AD55" s="16">
        <v>17.95</v>
      </c>
      <c r="AE55" s="16">
        <v>17.95</v>
      </c>
      <c r="AF55" t="s">
        <v>74</v>
      </c>
      <c r="AG55" s="16">
        <v>17.95</v>
      </c>
      <c r="AH55" s="16">
        <v>17.95</v>
      </c>
      <c r="AI55" s="16">
        <v>17.95</v>
      </c>
      <c r="AJ55" s="16">
        <v>17.95</v>
      </c>
      <c r="AK55" t="s">
        <v>75</v>
      </c>
      <c r="AL55" s="16">
        <v>19.45</v>
      </c>
      <c r="AM55" s="16">
        <v>19.45</v>
      </c>
      <c r="AN55" s="16">
        <v>19.45</v>
      </c>
      <c r="AO55" s="16">
        <v>19.45</v>
      </c>
      <c r="AP55" t="s">
        <v>76</v>
      </c>
      <c r="AQ55" s="16">
        <v>19.45</v>
      </c>
      <c r="AR55" s="16">
        <v>19.45</v>
      </c>
      <c r="AS55" s="16">
        <v>19.45</v>
      </c>
      <c r="AT55" s="16">
        <v>19.45</v>
      </c>
      <c r="AU55" t="s">
        <v>77</v>
      </c>
      <c r="AV55" s="16">
        <v>19.45</v>
      </c>
      <c r="AW55" s="16">
        <v>19.45</v>
      </c>
      <c r="AX55" s="16">
        <v>19.45</v>
      </c>
      <c r="AY55" s="16">
        <v>19.45</v>
      </c>
      <c r="AZ55" t="s">
        <v>78</v>
      </c>
      <c r="BA55" s="16">
        <v>19.45</v>
      </c>
      <c r="BB55" s="16">
        <v>19.45</v>
      </c>
      <c r="BC55" s="16">
        <v>19.45</v>
      </c>
      <c r="BD55" s="16">
        <v>19.45</v>
      </c>
      <c r="BE55" t="s">
        <v>79</v>
      </c>
      <c r="BF55" s="16">
        <v>19.45</v>
      </c>
      <c r="BG55" s="16">
        <v>19.45</v>
      </c>
      <c r="BH55" s="16">
        <v>19.45</v>
      </c>
      <c r="BI55" s="16">
        <v>19.45</v>
      </c>
      <c r="BJ55" t="s">
        <v>80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43836</v>
      </c>
      <c r="B56" t="s">
        <v>86</v>
      </c>
      <c r="C56" s="16">
        <v>18.03</v>
      </c>
      <c r="D56" s="16">
        <v>18.21</v>
      </c>
      <c r="E56" s="16">
        <v>18.03</v>
      </c>
      <c r="F56" s="16">
        <v>18.21</v>
      </c>
      <c r="G56" t="s">
        <v>69</v>
      </c>
      <c r="H56" s="16">
        <v>17.760000000000002</v>
      </c>
      <c r="I56" s="16">
        <v>17.86</v>
      </c>
      <c r="J56" s="16">
        <v>17.7</v>
      </c>
      <c r="K56" s="16">
        <v>17.809999999999999</v>
      </c>
      <c r="L56" t="s">
        <v>70</v>
      </c>
      <c r="M56" s="16">
        <v>17.510000000000002</v>
      </c>
      <c r="N56" s="16">
        <v>17.8</v>
      </c>
      <c r="O56" s="16">
        <v>17.510000000000002</v>
      </c>
      <c r="P56" s="16">
        <v>17.8</v>
      </c>
      <c r="Q56" t="s">
        <v>71</v>
      </c>
      <c r="R56" s="16">
        <v>17.46</v>
      </c>
      <c r="S56" s="16">
        <v>17.8</v>
      </c>
      <c r="T56" s="16">
        <v>17.46</v>
      </c>
      <c r="U56" s="16">
        <v>17.8</v>
      </c>
      <c r="V56" t="s">
        <v>72</v>
      </c>
      <c r="W56" s="16">
        <v>17.95</v>
      </c>
      <c r="X56" s="16">
        <v>17.95</v>
      </c>
      <c r="Y56" s="16">
        <v>17.670000000000002</v>
      </c>
      <c r="Z56" s="16">
        <v>17.95</v>
      </c>
      <c r="AA56" t="s">
        <v>73</v>
      </c>
      <c r="AB56" s="16">
        <v>17.95</v>
      </c>
      <c r="AC56" s="16">
        <v>17.95</v>
      </c>
      <c r="AD56" s="16">
        <v>17.95</v>
      </c>
      <c r="AE56" s="16">
        <v>17.95</v>
      </c>
      <c r="AF56" t="s">
        <v>74</v>
      </c>
      <c r="AG56" s="16">
        <v>17.95</v>
      </c>
      <c r="AH56" s="16">
        <v>17.95</v>
      </c>
      <c r="AI56" s="16">
        <v>17.95</v>
      </c>
      <c r="AJ56" s="16">
        <v>17.95</v>
      </c>
      <c r="AK56" t="s">
        <v>75</v>
      </c>
      <c r="AL56" s="16">
        <v>19.45</v>
      </c>
      <c r="AM56" s="16">
        <v>19.45</v>
      </c>
      <c r="AN56" s="16">
        <v>19.45</v>
      </c>
      <c r="AO56" s="16">
        <v>19.45</v>
      </c>
      <c r="AP56" t="s">
        <v>76</v>
      </c>
      <c r="AQ56" s="16">
        <v>19.45</v>
      </c>
      <c r="AR56" s="16">
        <v>19.45</v>
      </c>
      <c r="AS56" s="16">
        <v>19.45</v>
      </c>
      <c r="AT56" s="16">
        <v>19.45</v>
      </c>
      <c r="AU56" t="s">
        <v>77</v>
      </c>
      <c r="AV56" s="16">
        <v>19.45</v>
      </c>
      <c r="AW56" s="16">
        <v>19.45</v>
      </c>
      <c r="AX56" s="16">
        <v>19.45</v>
      </c>
      <c r="AY56" s="16">
        <v>19.45</v>
      </c>
      <c r="AZ56" t="s">
        <v>78</v>
      </c>
      <c r="BA56" s="16">
        <v>19.45</v>
      </c>
      <c r="BB56" s="16">
        <v>19.45</v>
      </c>
      <c r="BC56" s="16">
        <v>19.45</v>
      </c>
      <c r="BD56" s="16">
        <v>19.45</v>
      </c>
      <c r="BE56" t="s">
        <v>79</v>
      </c>
      <c r="BF56" s="16">
        <v>19.45</v>
      </c>
      <c r="BG56" s="16">
        <v>19.45</v>
      </c>
      <c r="BH56" s="16">
        <v>19.45</v>
      </c>
      <c r="BI56" s="16">
        <v>19.45</v>
      </c>
      <c r="BJ56" t="s">
        <v>80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43843</v>
      </c>
      <c r="B57" t="s">
        <v>86</v>
      </c>
      <c r="C57" s="16">
        <v>18.07</v>
      </c>
      <c r="D57" s="16">
        <v>18.28</v>
      </c>
      <c r="E57" s="16">
        <v>18.07</v>
      </c>
      <c r="F57" s="16">
        <v>18.25</v>
      </c>
      <c r="G57" t="s">
        <v>69</v>
      </c>
      <c r="H57" s="16">
        <v>17.78</v>
      </c>
      <c r="I57" s="16">
        <v>17.8</v>
      </c>
      <c r="J57" s="16">
        <v>17.61</v>
      </c>
      <c r="K57" s="16">
        <v>17.8</v>
      </c>
      <c r="L57" t="s">
        <v>70</v>
      </c>
      <c r="M57" s="16">
        <v>17.600000000000001</v>
      </c>
      <c r="N57" s="16">
        <v>17.73</v>
      </c>
      <c r="O57" s="16">
        <v>17.600000000000001</v>
      </c>
      <c r="P57" s="16">
        <v>17.649999999999999</v>
      </c>
      <c r="Q57" t="s">
        <v>71</v>
      </c>
      <c r="R57" s="16">
        <v>17.600000000000001</v>
      </c>
      <c r="S57" s="16">
        <v>17.73</v>
      </c>
      <c r="T57" s="16">
        <v>17.55</v>
      </c>
      <c r="U57" s="16">
        <v>17.7</v>
      </c>
      <c r="V57" t="s">
        <v>72</v>
      </c>
      <c r="W57" s="16">
        <v>17.95</v>
      </c>
      <c r="X57" s="16">
        <v>17.95</v>
      </c>
      <c r="Y57" s="16">
        <v>17.95</v>
      </c>
      <c r="Z57" s="16">
        <v>17.95</v>
      </c>
      <c r="AA57" t="s">
        <v>73</v>
      </c>
      <c r="AB57" s="16">
        <v>17.95</v>
      </c>
      <c r="AC57" s="16">
        <v>17.95</v>
      </c>
      <c r="AD57" s="16">
        <v>17.95</v>
      </c>
      <c r="AE57" s="16">
        <v>17.95</v>
      </c>
      <c r="AF57" t="s">
        <v>74</v>
      </c>
      <c r="AG57" s="16">
        <v>17.95</v>
      </c>
      <c r="AH57" s="16">
        <v>17.95</v>
      </c>
      <c r="AI57" s="16">
        <v>17.95</v>
      </c>
      <c r="AJ57" s="16">
        <v>17.95</v>
      </c>
      <c r="AK57" t="s">
        <v>75</v>
      </c>
      <c r="AL57" s="16">
        <v>19.45</v>
      </c>
      <c r="AM57" s="16">
        <v>19.45</v>
      </c>
      <c r="AN57" s="16">
        <v>19.45</v>
      </c>
      <c r="AO57" s="16">
        <v>19.45</v>
      </c>
      <c r="AP57" t="s">
        <v>76</v>
      </c>
      <c r="AQ57" s="16">
        <v>19.45</v>
      </c>
      <c r="AR57" s="16">
        <v>19.45</v>
      </c>
      <c r="AS57" s="16">
        <v>19.45</v>
      </c>
      <c r="AT57" s="16">
        <v>19.45</v>
      </c>
      <c r="AU57" t="s">
        <v>77</v>
      </c>
      <c r="AV57" s="16">
        <v>19.45</v>
      </c>
      <c r="AW57" s="16">
        <v>19.45</v>
      </c>
      <c r="AX57" s="16">
        <v>19.45</v>
      </c>
      <c r="AY57" s="16">
        <v>19.45</v>
      </c>
      <c r="AZ57" t="s">
        <v>78</v>
      </c>
      <c r="BA57" s="16">
        <v>19.45</v>
      </c>
      <c r="BB57" s="16">
        <v>19.45</v>
      </c>
      <c r="BC57" s="16">
        <v>19.45</v>
      </c>
      <c r="BD57" s="16">
        <v>19.45</v>
      </c>
      <c r="BE57" t="s">
        <v>79</v>
      </c>
      <c r="BF57" s="16">
        <v>19.45</v>
      </c>
      <c r="BG57" s="16">
        <v>19.45</v>
      </c>
      <c r="BH57" s="16">
        <v>19.45</v>
      </c>
      <c r="BI57" s="16">
        <v>19.45</v>
      </c>
      <c r="BJ57" t="s">
        <v>80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43850</v>
      </c>
      <c r="B58" t="s">
        <v>86</v>
      </c>
      <c r="C58" s="16">
        <v>18.260000000000002</v>
      </c>
      <c r="D58" s="16">
        <v>18.350000000000001</v>
      </c>
      <c r="E58" s="16">
        <v>18.260000000000002</v>
      </c>
      <c r="F58" s="16">
        <v>18.350000000000001</v>
      </c>
      <c r="G58" t="s">
        <v>69</v>
      </c>
      <c r="H58" s="16">
        <v>17.8</v>
      </c>
      <c r="I58" s="16">
        <v>17.899999999999999</v>
      </c>
      <c r="J58" s="16">
        <v>17.8</v>
      </c>
      <c r="K58" s="16">
        <v>17.899999999999999</v>
      </c>
      <c r="L58" t="s">
        <v>70</v>
      </c>
      <c r="M58" s="16">
        <v>17.649999999999999</v>
      </c>
      <c r="N58" s="16">
        <v>17.82</v>
      </c>
      <c r="O58" s="16">
        <v>17.649999999999999</v>
      </c>
      <c r="P58" s="16">
        <v>17.8</v>
      </c>
      <c r="Q58" t="s">
        <v>71</v>
      </c>
      <c r="R58" s="16">
        <v>17.7</v>
      </c>
      <c r="S58" s="16">
        <v>17.8</v>
      </c>
      <c r="T58" s="16">
        <v>17.7</v>
      </c>
      <c r="U58" s="16">
        <v>17.8</v>
      </c>
      <c r="V58" t="s">
        <v>72</v>
      </c>
      <c r="W58" s="16">
        <v>17.95</v>
      </c>
      <c r="X58" s="16">
        <v>17.95</v>
      </c>
      <c r="Y58" s="16">
        <v>17.899999999999999</v>
      </c>
      <c r="Z58" s="16">
        <v>17.899999999999999</v>
      </c>
      <c r="AA58" t="s">
        <v>73</v>
      </c>
      <c r="AB58" s="16">
        <v>17.95</v>
      </c>
      <c r="AC58" s="16">
        <v>17.95</v>
      </c>
      <c r="AD58" s="16">
        <v>17.899999999999999</v>
      </c>
      <c r="AE58" s="16">
        <v>17.899999999999999</v>
      </c>
      <c r="AF58" t="s">
        <v>74</v>
      </c>
      <c r="AG58" s="16">
        <v>17.95</v>
      </c>
      <c r="AH58" s="16">
        <v>17.95</v>
      </c>
      <c r="AI58" s="16">
        <v>17.899999999999999</v>
      </c>
      <c r="AJ58" s="16">
        <v>17.899999999999999</v>
      </c>
      <c r="AK58" t="s">
        <v>75</v>
      </c>
      <c r="AL58" s="16">
        <v>19.45</v>
      </c>
      <c r="AM58" s="16">
        <v>19.45</v>
      </c>
      <c r="AN58" s="16">
        <v>19.45</v>
      </c>
      <c r="AO58" s="16">
        <v>19.45</v>
      </c>
      <c r="AP58" t="s">
        <v>76</v>
      </c>
      <c r="AQ58" s="16">
        <v>19.45</v>
      </c>
      <c r="AR58" s="16">
        <v>19.45</v>
      </c>
      <c r="AS58" s="16">
        <v>19.45</v>
      </c>
      <c r="AT58" s="16">
        <v>19.45</v>
      </c>
      <c r="AU58" t="s">
        <v>77</v>
      </c>
      <c r="AV58" s="16">
        <v>19.45</v>
      </c>
      <c r="AW58" s="16">
        <v>19.45</v>
      </c>
      <c r="AX58" s="16">
        <v>19.45</v>
      </c>
      <c r="AY58" s="16">
        <v>19.45</v>
      </c>
      <c r="AZ58" t="s">
        <v>78</v>
      </c>
      <c r="BA58" s="16">
        <v>19.45</v>
      </c>
      <c r="BB58" s="16">
        <v>19.45</v>
      </c>
      <c r="BC58" s="16">
        <v>19.45</v>
      </c>
      <c r="BD58" s="16">
        <v>19.45</v>
      </c>
      <c r="BE58" t="s">
        <v>79</v>
      </c>
      <c r="BF58" s="16">
        <v>19.45</v>
      </c>
      <c r="BG58" s="16">
        <v>19.45</v>
      </c>
      <c r="BH58" s="16">
        <v>19.45</v>
      </c>
      <c r="BI58" s="16">
        <v>19.45</v>
      </c>
      <c r="BJ58" t="s">
        <v>80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43857</v>
      </c>
      <c r="B59" t="s">
        <v>86</v>
      </c>
      <c r="C59" s="16">
        <v>18.350000000000001</v>
      </c>
      <c r="D59" s="16">
        <v>18.350000000000001</v>
      </c>
      <c r="E59" s="16">
        <v>18.11</v>
      </c>
      <c r="F59" s="16">
        <v>18.12</v>
      </c>
      <c r="G59" t="s">
        <v>69</v>
      </c>
      <c r="H59" s="16">
        <v>17.899999999999999</v>
      </c>
      <c r="I59" s="16">
        <v>17.899999999999999</v>
      </c>
      <c r="J59" s="16">
        <v>17.600000000000001</v>
      </c>
      <c r="K59" s="16">
        <v>17.600000000000001</v>
      </c>
      <c r="L59" t="s">
        <v>70</v>
      </c>
      <c r="M59" s="16">
        <v>17.8</v>
      </c>
      <c r="N59" s="16">
        <v>17.8</v>
      </c>
      <c r="O59" s="16">
        <v>17.760000000000002</v>
      </c>
      <c r="P59" s="16">
        <v>17.77</v>
      </c>
      <c r="Q59" t="s">
        <v>71</v>
      </c>
      <c r="R59" s="16">
        <v>17.8</v>
      </c>
      <c r="S59" s="16">
        <v>17.8</v>
      </c>
      <c r="T59" s="16">
        <v>17.7</v>
      </c>
      <c r="U59" s="16">
        <v>17.7</v>
      </c>
      <c r="V59" t="s">
        <v>72</v>
      </c>
      <c r="W59" s="16">
        <v>17.899999999999999</v>
      </c>
      <c r="X59" s="16">
        <v>17.899999999999999</v>
      </c>
      <c r="Y59" s="16">
        <v>17.899999999999999</v>
      </c>
      <c r="Z59" s="16">
        <v>17.899999999999999</v>
      </c>
      <c r="AA59" t="s">
        <v>73</v>
      </c>
      <c r="AB59" s="16">
        <v>17.899999999999999</v>
      </c>
      <c r="AC59" s="16">
        <v>17.899999999999999</v>
      </c>
      <c r="AD59" s="16">
        <v>17.899999999999999</v>
      </c>
      <c r="AE59" s="16">
        <v>17.899999999999999</v>
      </c>
      <c r="AF59" t="s">
        <v>74</v>
      </c>
      <c r="AG59" s="16">
        <v>17.899999999999999</v>
      </c>
      <c r="AH59" s="16">
        <v>17.899999999999999</v>
      </c>
      <c r="AI59" s="16">
        <v>17.899999999999999</v>
      </c>
      <c r="AJ59" s="16">
        <v>17.899999999999999</v>
      </c>
      <c r="AK59" t="s">
        <v>75</v>
      </c>
      <c r="AL59" s="16">
        <v>19.45</v>
      </c>
      <c r="AM59" s="16">
        <v>19.45</v>
      </c>
      <c r="AN59" s="16">
        <v>19.45</v>
      </c>
      <c r="AO59" s="16">
        <v>19.45</v>
      </c>
      <c r="AP59" t="s">
        <v>76</v>
      </c>
      <c r="AQ59" s="16">
        <v>19.45</v>
      </c>
      <c r="AR59" s="16">
        <v>19.45</v>
      </c>
      <c r="AS59" s="16">
        <v>19.45</v>
      </c>
      <c r="AT59" s="16">
        <v>19.45</v>
      </c>
      <c r="AU59" t="s">
        <v>77</v>
      </c>
      <c r="AV59" s="16">
        <v>19.45</v>
      </c>
      <c r="AW59" s="16">
        <v>19.45</v>
      </c>
      <c r="AX59" s="16">
        <v>19.45</v>
      </c>
      <c r="AY59" s="16">
        <v>19.45</v>
      </c>
      <c r="AZ59" t="s">
        <v>78</v>
      </c>
      <c r="BA59" s="16">
        <v>19.45</v>
      </c>
      <c r="BB59" s="16">
        <v>19.45</v>
      </c>
      <c r="BC59" s="16">
        <v>19.45</v>
      </c>
      <c r="BD59" s="16">
        <v>19.45</v>
      </c>
      <c r="BE59" t="s">
        <v>79</v>
      </c>
      <c r="BF59" s="16">
        <v>19.45</v>
      </c>
      <c r="BG59" s="16">
        <v>19.45</v>
      </c>
      <c r="BH59" s="16">
        <v>19.45</v>
      </c>
      <c r="BI59" s="16">
        <v>19.45</v>
      </c>
      <c r="BJ59" t="s">
        <v>80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43864</v>
      </c>
      <c r="B60" t="s">
        <v>86</v>
      </c>
      <c r="C60" s="16">
        <v>18.07</v>
      </c>
      <c r="D60" s="16">
        <v>18.07</v>
      </c>
      <c r="E60" s="16">
        <v>17.73</v>
      </c>
      <c r="F60" s="16">
        <v>17.829999999999998</v>
      </c>
      <c r="G60" t="s">
        <v>69</v>
      </c>
      <c r="H60" s="16">
        <v>17.600000000000001</v>
      </c>
      <c r="I60" s="16">
        <v>17.600000000000001</v>
      </c>
      <c r="J60" s="16">
        <v>17.41</v>
      </c>
      <c r="K60" s="16">
        <v>17.41</v>
      </c>
      <c r="L60" t="s">
        <v>70</v>
      </c>
      <c r="M60" s="16">
        <v>17.760000000000002</v>
      </c>
      <c r="N60" s="16">
        <v>17.760000000000002</v>
      </c>
      <c r="O60" s="16">
        <v>17.45</v>
      </c>
      <c r="P60" s="16">
        <v>17.45</v>
      </c>
      <c r="Q60" t="s">
        <v>71</v>
      </c>
      <c r="R60" s="16">
        <v>17.690000000000001</v>
      </c>
      <c r="S60" s="16">
        <v>17.690000000000001</v>
      </c>
      <c r="T60" s="16">
        <v>17.45</v>
      </c>
      <c r="U60" s="16">
        <v>17.53</v>
      </c>
      <c r="V60" t="s">
        <v>72</v>
      </c>
      <c r="W60" s="16">
        <v>17.899999999999999</v>
      </c>
      <c r="X60" s="16">
        <v>17.899999999999999</v>
      </c>
      <c r="Y60" s="16">
        <v>17.7</v>
      </c>
      <c r="Z60" s="16">
        <v>17.7</v>
      </c>
      <c r="AA60" t="s">
        <v>73</v>
      </c>
      <c r="AB60" s="16">
        <v>17.899999999999999</v>
      </c>
      <c r="AC60" s="16">
        <v>17.899999999999999</v>
      </c>
      <c r="AD60" s="16">
        <v>17.7</v>
      </c>
      <c r="AE60" s="16">
        <v>17.739999999999998</v>
      </c>
      <c r="AF60" t="s">
        <v>74</v>
      </c>
      <c r="AG60" s="16">
        <v>17.899999999999999</v>
      </c>
      <c r="AH60" s="16">
        <v>17.899999999999999</v>
      </c>
      <c r="AI60" s="16">
        <v>17.7</v>
      </c>
      <c r="AJ60" s="16">
        <v>17.7</v>
      </c>
      <c r="AK60" t="s">
        <v>75</v>
      </c>
      <c r="AL60" s="16">
        <v>19.45</v>
      </c>
      <c r="AM60" s="16">
        <v>19.45</v>
      </c>
      <c r="AN60" s="16">
        <v>19.45</v>
      </c>
      <c r="AO60" s="16">
        <v>19.45</v>
      </c>
      <c r="AP60" t="s">
        <v>76</v>
      </c>
      <c r="AQ60" s="16">
        <v>19.45</v>
      </c>
      <c r="AR60" s="16">
        <v>19.45</v>
      </c>
      <c r="AS60" s="16">
        <v>19.45</v>
      </c>
      <c r="AT60" s="16">
        <v>19.45</v>
      </c>
      <c r="AU60" t="s">
        <v>77</v>
      </c>
      <c r="AV60" s="16">
        <v>19.45</v>
      </c>
      <c r="AW60" s="16">
        <v>19.45</v>
      </c>
      <c r="AX60" s="16">
        <v>19.45</v>
      </c>
      <c r="AY60" s="16">
        <v>19.45</v>
      </c>
      <c r="AZ60" t="s">
        <v>78</v>
      </c>
      <c r="BA60" s="16">
        <v>19.45</v>
      </c>
      <c r="BB60" s="16">
        <v>19.45</v>
      </c>
      <c r="BC60" s="16">
        <v>19.45</v>
      </c>
      <c r="BD60" s="16">
        <v>19.45</v>
      </c>
      <c r="BE60" t="s">
        <v>79</v>
      </c>
      <c r="BF60" s="16">
        <v>19.45</v>
      </c>
      <c r="BG60" s="16">
        <v>19.45</v>
      </c>
      <c r="BH60" s="16">
        <v>19.45</v>
      </c>
      <c r="BI60" s="16">
        <v>19.45</v>
      </c>
      <c r="BJ60" t="s">
        <v>80</v>
      </c>
      <c r="BK60" s="16">
        <v>19.45</v>
      </c>
      <c r="BL60" s="16">
        <v>19.45</v>
      </c>
      <c r="BM60" s="16">
        <v>19.45</v>
      </c>
      <c r="BN60" s="16">
        <v>19.45</v>
      </c>
    </row>
    <row r="61" spans="1:66" x14ac:dyDescent="0.25">
      <c r="A61" s="17">
        <v>43871</v>
      </c>
      <c r="B61" t="s">
        <v>86</v>
      </c>
      <c r="C61" s="16">
        <v>17.829999999999998</v>
      </c>
      <c r="D61" s="16">
        <v>17.93</v>
      </c>
      <c r="E61" s="16">
        <v>17.57</v>
      </c>
      <c r="F61" s="16">
        <v>17.57</v>
      </c>
      <c r="G61" t="s">
        <v>69</v>
      </c>
      <c r="H61" s="16">
        <v>17.41</v>
      </c>
      <c r="I61" s="16">
        <v>17.61</v>
      </c>
      <c r="J61" s="16">
        <v>17.41</v>
      </c>
      <c r="K61" s="16">
        <v>17.41</v>
      </c>
      <c r="L61" t="s">
        <v>70</v>
      </c>
      <c r="M61" s="16">
        <v>17.53</v>
      </c>
      <c r="N61" s="16">
        <v>17.53</v>
      </c>
      <c r="O61" s="16">
        <v>17.45</v>
      </c>
      <c r="P61" s="16">
        <v>17.5</v>
      </c>
      <c r="Q61" t="s">
        <v>71</v>
      </c>
      <c r="R61" s="16">
        <v>17.53</v>
      </c>
      <c r="S61" s="16">
        <v>17.53</v>
      </c>
      <c r="T61" s="16">
        <v>17.5</v>
      </c>
      <c r="U61" s="16">
        <v>17.5</v>
      </c>
      <c r="V61" t="s">
        <v>72</v>
      </c>
      <c r="W61" s="16">
        <v>17.7</v>
      </c>
      <c r="X61" s="16">
        <v>17.7</v>
      </c>
      <c r="Y61" s="16">
        <v>17.5</v>
      </c>
      <c r="Z61" s="16">
        <v>17.5</v>
      </c>
      <c r="AA61" t="s">
        <v>73</v>
      </c>
      <c r="AB61" s="16">
        <v>17.739999999999998</v>
      </c>
      <c r="AC61" s="16">
        <v>17.739999999999998</v>
      </c>
      <c r="AD61" s="16">
        <v>17.72</v>
      </c>
      <c r="AE61" s="16">
        <v>17.72</v>
      </c>
      <c r="AF61" t="s">
        <v>74</v>
      </c>
      <c r="AG61" s="16">
        <v>17.7</v>
      </c>
      <c r="AH61" s="16">
        <v>17.7</v>
      </c>
      <c r="AI61" s="16">
        <v>17.7</v>
      </c>
      <c r="AJ61" s="16">
        <v>17.7</v>
      </c>
      <c r="AK61" t="s">
        <v>75</v>
      </c>
      <c r="AL61" s="16">
        <v>19.45</v>
      </c>
      <c r="AM61" s="16">
        <v>19.45</v>
      </c>
      <c r="AN61" s="16">
        <v>19.45</v>
      </c>
      <c r="AO61" s="16">
        <v>19.45</v>
      </c>
      <c r="AP61" t="s">
        <v>76</v>
      </c>
      <c r="AQ61" s="16">
        <v>19.45</v>
      </c>
      <c r="AR61" s="16">
        <v>19.45</v>
      </c>
      <c r="AS61" s="16">
        <v>19.45</v>
      </c>
      <c r="AT61" s="16">
        <v>19.45</v>
      </c>
      <c r="AU61" t="s">
        <v>77</v>
      </c>
      <c r="AV61" s="16">
        <v>19.45</v>
      </c>
      <c r="AW61" s="16">
        <v>19.45</v>
      </c>
      <c r="AX61" s="16">
        <v>19.45</v>
      </c>
      <c r="AY61" s="16">
        <v>19.45</v>
      </c>
      <c r="AZ61" t="s">
        <v>78</v>
      </c>
      <c r="BA61" s="16">
        <v>19.45</v>
      </c>
      <c r="BB61" s="16">
        <v>19.45</v>
      </c>
      <c r="BC61" s="16">
        <v>19.45</v>
      </c>
      <c r="BD61" s="16">
        <v>19.45</v>
      </c>
      <c r="BE61" t="s">
        <v>79</v>
      </c>
      <c r="BF61" s="16">
        <v>19.45</v>
      </c>
      <c r="BG61" s="16">
        <v>19.45</v>
      </c>
      <c r="BH61" s="16">
        <v>19.45</v>
      </c>
      <c r="BI61" s="16">
        <v>19.45</v>
      </c>
      <c r="BJ61" t="s">
        <v>80</v>
      </c>
      <c r="BK61" s="16">
        <v>19.45</v>
      </c>
      <c r="BL61" s="16">
        <v>19.45</v>
      </c>
      <c r="BM61" s="16">
        <v>19.45</v>
      </c>
      <c r="BN61" s="16">
        <v>19.45</v>
      </c>
    </row>
    <row r="62" spans="1:66" x14ac:dyDescent="0.25">
      <c r="A62" s="17">
        <v>43878</v>
      </c>
      <c r="B62" t="s">
        <v>86</v>
      </c>
      <c r="C62" s="16">
        <v>17.72</v>
      </c>
      <c r="D62" s="16">
        <v>17.72</v>
      </c>
      <c r="E62" s="16">
        <v>17.309999999999999</v>
      </c>
      <c r="F62" s="16">
        <v>17.39</v>
      </c>
      <c r="G62" t="s">
        <v>69</v>
      </c>
      <c r="H62" s="16">
        <v>17.5</v>
      </c>
      <c r="I62" s="16">
        <v>17.52</v>
      </c>
      <c r="J62" s="16">
        <v>17.36</v>
      </c>
      <c r="K62" s="16">
        <v>17.37</v>
      </c>
      <c r="L62" t="s">
        <v>70</v>
      </c>
      <c r="M62" s="16">
        <v>17.5</v>
      </c>
      <c r="N62" s="16">
        <v>17.5</v>
      </c>
      <c r="O62" s="16">
        <v>17.43</v>
      </c>
      <c r="P62" s="16">
        <v>17.46</v>
      </c>
      <c r="Q62" t="s">
        <v>71</v>
      </c>
      <c r="R62" s="16">
        <v>17.5</v>
      </c>
      <c r="S62" s="16">
        <v>17.5</v>
      </c>
      <c r="T62" s="16">
        <v>17.45</v>
      </c>
      <c r="U62" s="16">
        <v>17.45</v>
      </c>
      <c r="V62" t="s">
        <v>72</v>
      </c>
      <c r="W62" s="16">
        <v>17.5</v>
      </c>
      <c r="X62" s="16">
        <v>17.5</v>
      </c>
      <c r="Y62" s="16">
        <v>17.5</v>
      </c>
      <c r="Z62" s="16">
        <v>17.5</v>
      </c>
      <c r="AA62" t="s">
        <v>73</v>
      </c>
      <c r="AB62" s="16">
        <v>17.72</v>
      </c>
      <c r="AC62" s="16">
        <v>17.72</v>
      </c>
      <c r="AD62" s="16">
        <v>17.600000000000001</v>
      </c>
      <c r="AE62" s="16">
        <v>17.600000000000001</v>
      </c>
      <c r="AF62" t="s">
        <v>74</v>
      </c>
      <c r="AG62" s="16">
        <v>17.7</v>
      </c>
      <c r="AH62" s="16">
        <v>17.7</v>
      </c>
      <c r="AI62" s="16">
        <v>17.600000000000001</v>
      </c>
      <c r="AJ62" s="16">
        <v>17.600000000000001</v>
      </c>
      <c r="AK62" t="s">
        <v>75</v>
      </c>
      <c r="AL62" s="16">
        <v>19.45</v>
      </c>
      <c r="AM62" s="16">
        <v>19.45</v>
      </c>
      <c r="AN62" s="16">
        <v>19</v>
      </c>
      <c r="AO62" s="16">
        <v>19</v>
      </c>
      <c r="AP62" t="s">
        <v>76</v>
      </c>
      <c r="AQ62" s="16">
        <v>19.45</v>
      </c>
      <c r="AR62" s="16">
        <v>19.45</v>
      </c>
      <c r="AS62" s="16">
        <v>19</v>
      </c>
      <c r="AT62" s="16">
        <v>19</v>
      </c>
      <c r="AU62" t="s">
        <v>77</v>
      </c>
      <c r="AV62" s="16">
        <v>19.45</v>
      </c>
      <c r="AW62" s="16">
        <v>19.45</v>
      </c>
      <c r="AX62" s="16">
        <v>19</v>
      </c>
      <c r="AY62" s="16">
        <v>19</v>
      </c>
      <c r="AZ62" t="s">
        <v>78</v>
      </c>
      <c r="BA62" s="16">
        <v>19.45</v>
      </c>
      <c r="BB62" s="16">
        <v>19.45</v>
      </c>
      <c r="BC62" s="16">
        <v>19.45</v>
      </c>
      <c r="BD62" s="16">
        <v>19.45</v>
      </c>
      <c r="BE62" t="s">
        <v>79</v>
      </c>
      <c r="BF62" s="16">
        <v>19.45</v>
      </c>
      <c r="BG62" s="16">
        <v>19.45</v>
      </c>
      <c r="BH62" s="16">
        <v>19.45</v>
      </c>
      <c r="BI62" s="16">
        <v>19.45</v>
      </c>
      <c r="BJ62" t="s">
        <v>80</v>
      </c>
      <c r="BK62" s="16">
        <v>19.45</v>
      </c>
      <c r="BL62" s="16">
        <v>19.45</v>
      </c>
      <c r="BM62" s="16">
        <v>19.45</v>
      </c>
      <c r="BN62" s="16">
        <v>19.45</v>
      </c>
    </row>
    <row r="63" spans="1:66" x14ac:dyDescent="0.25">
      <c r="A63" s="17">
        <v>43885</v>
      </c>
      <c r="B63" t="s">
        <v>86</v>
      </c>
      <c r="C63" s="16">
        <v>17.149999999999999</v>
      </c>
      <c r="D63" s="16">
        <v>17.149999999999999</v>
      </c>
      <c r="E63" s="16">
        <v>16.39</v>
      </c>
      <c r="F63" s="16">
        <v>16.510000000000002</v>
      </c>
      <c r="G63" t="s">
        <v>69</v>
      </c>
      <c r="H63" s="16">
        <v>17.13</v>
      </c>
      <c r="I63" s="16">
        <v>17.13</v>
      </c>
      <c r="J63" s="16">
        <v>16.559999999999999</v>
      </c>
      <c r="K63" s="16">
        <v>16.64</v>
      </c>
      <c r="L63" t="s">
        <v>70</v>
      </c>
      <c r="M63" s="16">
        <v>17.2</v>
      </c>
      <c r="N63" s="16">
        <v>17.2</v>
      </c>
      <c r="O63" s="16">
        <v>16.68</v>
      </c>
      <c r="P63" s="16">
        <v>16.77</v>
      </c>
      <c r="Q63" t="s">
        <v>71</v>
      </c>
      <c r="R63" s="16">
        <v>17.3</v>
      </c>
      <c r="S63" s="16">
        <v>17.3</v>
      </c>
      <c r="T63" s="16">
        <v>16.89</v>
      </c>
      <c r="U63" s="16">
        <v>17.12</v>
      </c>
      <c r="V63" t="s">
        <v>72</v>
      </c>
      <c r="W63" s="16">
        <v>17.48</v>
      </c>
      <c r="X63" s="16">
        <v>17.48</v>
      </c>
      <c r="Y63" s="16">
        <v>17.25</v>
      </c>
      <c r="Z63" s="16">
        <v>17.25</v>
      </c>
      <c r="AA63" t="s">
        <v>73</v>
      </c>
      <c r="AB63" s="16">
        <v>17.5</v>
      </c>
      <c r="AC63" s="16">
        <v>17.5</v>
      </c>
      <c r="AD63" s="16">
        <v>17.3</v>
      </c>
      <c r="AE63" s="16">
        <v>17.3</v>
      </c>
      <c r="AF63" t="s">
        <v>74</v>
      </c>
      <c r="AG63" s="16">
        <v>17.600000000000001</v>
      </c>
      <c r="AH63" s="16">
        <v>17.600000000000001</v>
      </c>
      <c r="AI63" s="16">
        <v>17.399999999999999</v>
      </c>
      <c r="AJ63" s="16">
        <v>17.399999999999999</v>
      </c>
      <c r="AK63" t="s">
        <v>75</v>
      </c>
      <c r="AL63" s="16">
        <v>19</v>
      </c>
      <c r="AM63" s="16">
        <v>19</v>
      </c>
      <c r="AN63" s="16">
        <v>18.25</v>
      </c>
      <c r="AO63" s="16">
        <v>18.25</v>
      </c>
      <c r="AP63" t="s">
        <v>76</v>
      </c>
      <c r="AQ63" s="16">
        <v>19</v>
      </c>
      <c r="AR63" s="16">
        <v>19</v>
      </c>
      <c r="AS63" s="16">
        <v>18.25</v>
      </c>
      <c r="AT63" s="16">
        <v>18.25</v>
      </c>
      <c r="AU63" t="s">
        <v>77</v>
      </c>
      <c r="AV63" s="16">
        <v>19</v>
      </c>
      <c r="AW63" s="16">
        <v>19</v>
      </c>
      <c r="AX63" s="16">
        <v>18.25</v>
      </c>
      <c r="AY63" s="16">
        <v>18.25</v>
      </c>
      <c r="AZ63" t="s">
        <v>78</v>
      </c>
      <c r="BA63" s="16">
        <v>19.45</v>
      </c>
      <c r="BB63" s="16">
        <v>19.45</v>
      </c>
      <c r="BC63" s="16">
        <v>19.45</v>
      </c>
      <c r="BD63" s="16">
        <v>19.45</v>
      </c>
      <c r="BE63" t="s">
        <v>79</v>
      </c>
      <c r="BF63" s="16">
        <v>19.45</v>
      </c>
      <c r="BG63" s="16">
        <v>19.45</v>
      </c>
      <c r="BH63" s="16">
        <v>19.45</v>
      </c>
      <c r="BI63" s="16">
        <v>19.45</v>
      </c>
      <c r="BJ63" t="s">
        <v>80</v>
      </c>
      <c r="BK63" s="16">
        <v>19.45</v>
      </c>
      <c r="BL63" s="16">
        <v>19.45</v>
      </c>
      <c r="BM63" s="16">
        <v>19.45</v>
      </c>
      <c r="BN63" s="16">
        <v>19.45</v>
      </c>
    </row>
    <row r="64" spans="1:66" x14ac:dyDescent="0.25">
      <c r="A64" s="17">
        <v>43892</v>
      </c>
      <c r="B64" t="s">
        <v>86</v>
      </c>
      <c r="C64" s="16">
        <v>16.59</v>
      </c>
      <c r="D64" s="16">
        <v>17.05</v>
      </c>
      <c r="E64" s="16">
        <v>16.59</v>
      </c>
      <c r="F64" s="16">
        <v>16.73</v>
      </c>
      <c r="G64" t="s">
        <v>69</v>
      </c>
      <c r="H64" s="16">
        <v>16.649999999999999</v>
      </c>
      <c r="I64" s="16">
        <v>16.97</v>
      </c>
      <c r="J64" s="16">
        <v>16.649999999999999</v>
      </c>
      <c r="K64" s="16">
        <v>16.87</v>
      </c>
      <c r="L64" t="s">
        <v>70</v>
      </c>
      <c r="M64" s="16">
        <v>16.77</v>
      </c>
      <c r="N64" s="16">
        <v>16.97</v>
      </c>
      <c r="O64" s="16">
        <v>16.77</v>
      </c>
      <c r="P64" s="16">
        <v>16.920000000000002</v>
      </c>
      <c r="Q64" t="s">
        <v>71</v>
      </c>
      <c r="R64" s="16">
        <v>17.12</v>
      </c>
      <c r="S64" s="16">
        <v>17.149999999999999</v>
      </c>
      <c r="T64" s="16">
        <v>17.100000000000001</v>
      </c>
      <c r="U64" s="16">
        <v>17.100000000000001</v>
      </c>
      <c r="V64" t="s">
        <v>72</v>
      </c>
      <c r="W64" s="16">
        <v>17.25</v>
      </c>
      <c r="X64" s="16">
        <v>17.309999999999999</v>
      </c>
      <c r="Y64" s="16">
        <v>17.2</v>
      </c>
      <c r="Z64" s="16">
        <v>17.2</v>
      </c>
      <c r="AA64" t="s">
        <v>73</v>
      </c>
      <c r="AB64" s="16">
        <v>17.3</v>
      </c>
      <c r="AC64" s="16">
        <v>17.3</v>
      </c>
      <c r="AD64" s="16">
        <v>17.25</v>
      </c>
      <c r="AE64" s="16">
        <v>17.25</v>
      </c>
      <c r="AF64" t="s">
        <v>74</v>
      </c>
      <c r="AG64" s="16">
        <v>17.399999999999999</v>
      </c>
      <c r="AH64" s="16">
        <v>17.399999999999999</v>
      </c>
      <c r="AI64" s="16">
        <v>17.350000000000001</v>
      </c>
      <c r="AJ64" s="16">
        <v>17.350000000000001</v>
      </c>
      <c r="AK64" t="s">
        <v>75</v>
      </c>
      <c r="AL64" s="16">
        <v>18.25</v>
      </c>
      <c r="AM64" s="16">
        <v>18.25</v>
      </c>
      <c r="AN64" s="16">
        <v>18.25</v>
      </c>
      <c r="AO64" s="16">
        <v>18.25</v>
      </c>
      <c r="AP64" t="s">
        <v>76</v>
      </c>
      <c r="AQ64" s="16">
        <v>18.25</v>
      </c>
      <c r="AR64" s="16">
        <v>18.25</v>
      </c>
      <c r="AS64" s="16">
        <v>18.25</v>
      </c>
      <c r="AT64" s="16">
        <v>18.25</v>
      </c>
      <c r="AU64" t="s">
        <v>77</v>
      </c>
      <c r="AV64" s="16">
        <v>18.25</v>
      </c>
      <c r="AW64" s="16">
        <v>18.25</v>
      </c>
      <c r="AX64" s="16">
        <v>18.25</v>
      </c>
      <c r="AY64" s="16">
        <v>18.25</v>
      </c>
      <c r="AZ64" t="s">
        <v>78</v>
      </c>
      <c r="BA64" s="16">
        <v>19.45</v>
      </c>
      <c r="BB64" s="16">
        <v>19.45</v>
      </c>
      <c r="BC64" s="16">
        <v>19.45</v>
      </c>
      <c r="BD64" s="16">
        <v>19.45</v>
      </c>
      <c r="BE64" t="s">
        <v>79</v>
      </c>
      <c r="BF64" s="16">
        <v>19.45</v>
      </c>
      <c r="BG64" s="16">
        <v>19.45</v>
      </c>
      <c r="BH64" s="16">
        <v>19.45</v>
      </c>
      <c r="BI64" s="16">
        <v>19.45</v>
      </c>
      <c r="BJ64" t="s">
        <v>80</v>
      </c>
      <c r="BK64" s="16">
        <v>19.45</v>
      </c>
      <c r="BL64" s="16">
        <v>19.45</v>
      </c>
      <c r="BM64" s="16">
        <v>19.45</v>
      </c>
      <c r="BN64" s="16">
        <v>19.45</v>
      </c>
    </row>
    <row r="65" spans="1:66" x14ac:dyDescent="0.25">
      <c r="A65" s="17">
        <v>43899</v>
      </c>
      <c r="B65" t="s">
        <v>86</v>
      </c>
      <c r="C65" s="16">
        <v>16.350000000000001</v>
      </c>
      <c r="D65" s="16">
        <v>16.489999999999998</v>
      </c>
      <c r="E65" s="16">
        <v>16.079999999999998</v>
      </c>
      <c r="F65" s="16">
        <v>16.149999999999999</v>
      </c>
      <c r="G65" t="s">
        <v>69</v>
      </c>
      <c r="H65" s="16">
        <v>16.5</v>
      </c>
      <c r="I65" s="16">
        <v>16.5</v>
      </c>
      <c r="J65" s="16">
        <v>16.25</v>
      </c>
      <c r="K65" s="16">
        <v>16.37</v>
      </c>
      <c r="L65" t="s">
        <v>70</v>
      </c>
      <c r="M65" s="16">
        <v>16.66</v>
      </c>
      <c r="N65" s="16">
        <v>16.66</v>
      </c>
      <c r="O65" s="16">
        <v>16.47</v>
      </c>
      <c r="P65" s="16">
        <v>16.600000000000001</v>
      </c>
      <c r="Q65" t="s">
        <v>71</v>
      </c>
      <c r="R65" s="16">
        <v>17.010000000000002</v>
      </c>
      <c r="S65" s="16">
        <v>17.010000000000002</v>
      </c>
      <c r="T65" s="16">
        <v>16.68</v>
      </c>
      <c r="U65" s="16">
        <v>16.79</v>
      </c>
      <c r="V65" t="s">
        <v>72</v>
      </c>
      <c r="W65" s="16">
        <v>17.2</v>
      </c>
      <c r="X65" s="16">
        <v>17.2</v>
      </c>
      <c r="Y65" s="16">
        <v>17.190000000000001</v>
      </c>
      <c r="Z65" s="16">
        <v>17.190000000000001</v>
      </c>
      <c r="AA65" t="s">
        <v>73</v>
      </c>
      <c r="AB65" s="16">
        <v>17.25</v>
      </c>
      <c r="AC65" s="16">
        <v>17.25</v>
      </c>
      <c r="AD65" s="16">
        <v>17.25</v>
      </c>
      <c r="AE65" s="16">
        <v>17.25</v>
      </c>
      <c r="AF65" t="s">
        <v>74</v>
      </c>
      <c r="AG65" s="16">
        <v>17.350000000000001</v>
      </c>
      <c r="AH65" s="16">
        <v>17.350000000000001</v>
      </c>
      <c r="AI65" s="16">
        <v>17.350000000000001</v>
      </c>
      <c r="AJ65" s="16">
        <v>17.350000000000001</v>
      </c>
      <c r="AK65" t="s">
        <v>75</v>
      </c>
      <c r="AL65" s="16">
        <v>18.25</v>
      </c>
      <c r="AM65" s="16">
        <v>18.25</v>
      </c>
      <c r="AN65" s="16">
        <v>18.25</v>
      </c>
      <c r="AO65" s="16">
        <v>18.25</v>
      </c>
      <c r="AP65" t="s">
        <v>76</v>
      </c>
      <c r="AQ65" s="16">
        <v>18.25</v>
      </c>
      <c r="AR65" s="16">
        <v>18.25</v>
      </c>
      <c r="AS65" s="16">
        <v>18.25</v>
      </c>
      <c r="AT65" s="16">
        <v>18.25</v>
      </c>
      <c r="AU65" t="s">
        <v>77</v>
      </c>
      <c r="AV65" s="16">
        <v>18.25</v>
      </c>
      <c r="AW65" s="16">
        <v>18.25</v>
      </c>
      <c r="AX65" s="16">
        <v>18.25</v>
      </c>
      <c r="AY65" s="16">
        <v>18.25</v>
      </c>
      <c r="AZ65" t="s">
        <v>78</v>
      </c>
      <c r="BA65" s="16">
        <v>19.45</v>
      </c>
      <c r="BB65" s="16">
        <v>19.45</v>
      </c>
      <c r="BC65" s="16">
        <v>19.45</v>
      </c>
      <c r="BD65" s="16">
        <v>19.45</v>
      </c>
      <c r="BE65" t="s">
        <v>79</v>
      </c>
      <c r="BF65" s="16">
        <v>19.45</v>
      </c>
      <c r="BG65" s="16">
        <v>19.45</v>
      </c>
      <c r="BH65" s="16">
        <v>19.45</v>
      </c>
      <c r="BI65" s="16">
        <v>19.45</v>
      </c>
      <c r="BJ65" t="s">
        <v>80</v>
      </c>
      <c r="BK65" s="16">
        <v>19.45</v>
      </c>
      <c r="BL65" s="16">
        <v>19.45</v>
      </c>
      <c r="BM65" s="16">
        <v>19.45</v>
      </c>
      <c r="BN65" s="16">
        <v>19.45</v>
      </c>
    </row>
    <row r="66" spans="1:66" x14ac:dyDescent="0.25">
      <c r="A66" s="17">
        <v>43906</v>
      </c>
      <c r="B66" t="s">
        <v>86</v>
      </c>
      <c r="C66" s="16">
        <v>15.91</v>
      </c>
      <c r="D66" s="16">
        <v>15.91</v>
      </c>
      <c r="E66" s="16">
        <v>14.84</v>
      </c>
      <c r="F66" s="16">
        <v>15.5</v>
      </c>
      <c r="G66" t="s">
        <v>69</v>
      </c>
      <c r="H66" s="16">
        <v>16.059999999999999</v>
      </c>
      <c r="I66" s="16">
        <v>16.059999999999999</v>
      </c>
      <c r="J66" s="16">
        <v>15.03</v>
      </c>
      <c r="K66" s="16">
        <v>15.5</v>
      </c>
      <c r="L66" t="s">
        <v>70</v>
      </c>
      <c r="M66" s="16">
        <v>16.309999999999999</v>
      </c>
      <c r="N66" s="16">
        <v>16.309999999999999</v>
      </c>
      <c r="O66" s="16">
        <v>15.21</v>
      </c>
      <c r="P66" s="16">
        <v>15.64</v>
      </c>
      <c r="Q66" t="s">
        <v>71</v>
      </c>
      <c r="R66" s="16">
        <v>16.52</v>
      </c>
      <c r="S66" s="16">
        <v>16.52</v>
      </c>
      <c r="T66" s="16">
        <v>15.13</v>
      </c>
      <c r="U66" s="16">
        <v>15.78</v>
      </c>
      <c r="V66" t="s">
        <v>72</v>
      </c>
      <c r="W66" s="16">
        <v>16.920000000000002</v>
      </c>
      <c r="X66" s="16">
        <v>16.920000000000002</v>
      </c>
      <c r="Y66" s="16">
        <v>15.65</v>
      </c>
      <c r="Z66" s="16">
        <v>15.93</v>
      </c>
      <c r="AA66" t="s">
        <v>73</v>
      </c>
      <c r="AB66" s="16">
        <v>17.059999999999999</v>
      </c>
      <c r="AC66" s="16">
        <v>17.059999999999999</v>
      </c>
      <c r="AD66" s="16">
        <v>16.11</v>
      </c>
      <c r="AE66" s="16">
        <v>16.11</v>
      </c>
      <c r="AF66" t="s">
        <v>74</v>
      </c>
      <c r="AG66" s="16">
        <v>17.21</v>
      </c>
      <c r="AH66" s="16">
        <v>17.21</v>
      </c>
      <c r="AI66" s="16">
        <v>16.05</v>
      </c>
      <c r="AJ66" s="16">
        <v>16.05</v>
      </c>
      <c r="AK66" t="s">
        <v>75</v>
      </c>
      <c r="AL66" s="16">
        <v>18.25</v>
      </c>
      <c r="AM66" s="16">
        <v>18.25</v>
      </c>
      <c r="AN66" s="16">
        <v>17.75</v>
      </c>
      <c r="AO66" s="16">
        <v>17.75</v>
      </c>
      <c r="AP66" t="s">
        <v>76</v>
      </c>
      <c r="AQ66" s="16">
        <v>18.25</v>
      </c>
      <c r="AR66" s="16">
        <v>18.25</v>
      </c>
      <c r="AS66" s="16">
        <v>17.75</v>
      </c>
      <c r="AT66" s="16">
        <v>17.75</v>
      </c>
      <c r="AU66" t="s">
        <v>77</v>
      </c>
      <c r="AV66" s="16">
        <v>18.25</v>
      </c>
      <c r="AW66" s="16">
        <v>18.25</v>
      </c>
      <c r="AX66" s="16">
        <v>17.75</v>
      </c>
      <c r="AY66" s="16">
        <v>17.75</v>
      </c>
      <c r="AZ66" t="s">
        <v>78</v>
      </c>
      <c r="BA66" s="16">
        <v>19.45</v>
      </c>
      <c r="BB66" s="16">
        <v>19.45</v>
      </c>
      <c r="BC66" s="16">
        <v>19.45</v>
      </c>
      <c r="BD66" s="16">
        <v>19.45</v>
      </c>
      <c r="BE66" t="s">
        <v>79</v>
      </c>
      <c r="BF66" s="16">
        <v>19.45</v>
      </c>
      <c r="BG66" s="16">
        <v>19.45</v>
      </c>
      <c r="BH66" s="16">
        <v>19.45</v>
      </c>
      <c r="BI66" s="16">
        <v>19.45</v>
      </c>
      <c r="BJ66" t="s">
        <v>80</v>
      </c>
      <c r="BK66" s="16">
        <v>19.45</v>
      </c>
      <c r="BL66" s="16">
        <v>19.45</v>
      </c>
      <c r="BM66" s="16">
        <v>19.45</v>
      </c>
      <c r="BN66" s="16">
        <v>19.45</v>
      </c>
    </row>
    <row r="67" spans="1:66" x14ac:dyDescent="0.25">
      <c r="A67" s="17">
        <v>43913</v>
      </c>
      <c r="B67" t="s">
        <v>86</v>
      </c>
      <c r="C67" s="16">
        <v>15.5</v>
      </c>
      <c r="D67" s="16">
        <v>15.5</v>
      </c>
      <c r="E67" s="16">
        <v>13.96</v>
      </c>
      <c r="F67" s="16">
        <v>13.96</v>
      </c>
      <c r="G67" t="s">
        <v>69</v>
      </c>
      <c r="H67" s="16">
        <v>15.5</v>
      </c>
      <c r="I67" s="16">
        <v>15.5</v>
      </c>
      <c r="J67" s="16">
        <v>14.2</v>
      </c>
      <c r="K67" s="16">
        <v>14.22</v>
      </c>
      <c r="L67" t="s">
        <v>70</v>
      </c>
      <c r="M67" s="16">
        <v>15.64</v>
      </c>
      <c r="N67" s="16">
        <v>15.64</v>
      </c>
      <c r="O67" s="16">
        <v>14.35</v>
      </c>
      <c r="P67" s="16">
        <v>14.42</v>
      </c>
      <c r="Q67" t="s">
        <v>71</v>
      </c>
      <c r="R67" s="16">
        <v>15.78</v>
      </c>
      <c r="S67" s="16">
        <v>15.78</v>
      </c>
      <c r="T67" s="16">
        <v>14.53</v>
      </c>
      <c r="U67" s="16">
        <v>14.53</v>
      </c>
      <c r="V67" t="s">
        <v>72</v>
      </c>
      <c r="W67" s="16">
        <v>15.93</v>
      </c>
      <c r="X67" s="16">
        <v>15.93</v>
      </c>
      <c r="Y67" s="16">
        <v>14.9</v>
      </c>
      <c r="Z67" s="16">
        <v>14.9</v>
      </c>
      <c r="AA67" t="s">
        <v>73</v>
      </c>
      <c r="AB67" s="16">
        <v>16.11</v>
      </c>
      <c r="AC67" s="16">
        <v>16.11</v>
      </c>
      <c r="AD67" s="16">
        <v>15.15</v>
      </c>
      <c r="AE67" s="16">
        <v>15.15</v>
      </c>
      <c r="AF67" t="s">
        <v>74</v>
      </c>
      <c r="AG67" s="16">
        <v>16.05</v>
      </c>
      <c r="AH67" s="16">
        <v>16.05</v>
      </c>
      <c r="AI67" s="16">
        <v>15.3</v>
      </c>
      <c r="AJ67" s="16">
        <v>15.3</v>
      </c>
      <c r="AK67" t="s">
        <v>75</v>
      </c>
      <c r="AL67" s="16">
        <v>17.75</v>
      </c>
      <c r="AM67" s="16">
        <v>17.75</v>
      </c>
      <c r="AN67" s="16">
        <v>17.350000000000001</v>
      </c>
      <c r="AO67" s="16">
        <v>17.350000000000001</v>
      </c>
      <c r="AP67" t="s">
        <v>76</v>
      </c>
      <c r="AQ67" s="16">
        <v>17.75</v>
      </c>
      <c r="AR67" s="16">
        <v>17.75</v>
      </c>
      <c r="AS67" s="16">
        <v>17.350000000000001</v>
      </c>
      <c r="AT67" s="16">
        <v>17.350000000000001</v>
      </c>
      <c r="AU67" t="s">
        <v>77</v>
      </c>
      <c r="AV67" s="16">
        <v>17.75</v>
      </c>
      <c r="AW67" s="16">
        <v>17.75</v>
      </c>
      <c r="AX67" s="16">
        <v>17.350000000000001</v>
      </c>
      <c r="AY67" s="16">
        <v>17.350000000000001</v>
      </c>
      <c r="AZ67" t="s">
        <v>78</v>
      </c>
      <c r="BA67" s="16">
        <v>19.45</v>
      </c>
      <c r="BB67" s="16">
        <v>19.45</v>
      </c>
      <c r="BC67" s="16">
        <v>19.45</v>
      </c>
      <c r="BD67" s="16">
        <v>19.45</v>
      </c>
      <c r="BE67" t="s">
        <v>79</v>
      </c>
      <c r="BF67" s="16">
        <v>19.45</v>
      </c>
      <c r="BG67" s="16">
        <v>19.45</v>
      </c>
      <c r="BH67" s="16">
        <v>19.45</v>
      </c>
      <c r="BI67" s="16">
        <v>19.45</v>
      </c>
      <c r="BJ67" t="s">
        <v>80</v>
      </c>
      <c r="BK67" s="16">
        <v>19.45</v>
      </c>
      <c r="BL67" s="16">
        <v>19.45</v>
      </c>
      <c r="BM67" s="16">
        <v>19.45</v>
      </c>
      <c r="BN67" s="16">
        <v>19.45</v>
      </c>
    </row>
    <row r="68" spans="1:66" x14ac:dyDescent="0.25">
      <c r="A68" s="17">
        <v>43920</v>
      </c>
      <c r="B68" t="s">
        <v>86</v>
      </c>
      <c r="C68" s="16">
        <v>14</v>
      </c>
      <c r="D68" s="16">
        <v>14</v>
      </c>
      <c r="E68" s="16">
        <v>12.85</v>
      </c>
      <c r="F68" s="16">
        <v>13.23</v>
      </c>
      <c r="G68" t="s">
        <v>69</v>
      </c>
      <c r="H68" s="16">
        <v>13.47</v>
      </c>
      <c r="I68" s="16">
        <v>13.61</v>
      </c>
      <c r="J68" s="16">
        <v>13.37</v>
      </c>
      <c r="K68" s="16">
        <v>13.37</v>
      </c>
      <c r="L68" t="s">
        <v>70</v>
      </c>
      <c r="M68" s="16">
        <v>13.74</v>
      </c>
      <c r="N68" s="16">
        <v>13.75</v>
      </c>
      <c r="O68" s="16">
        <v>13.67</v>
      </c>
      <c r="P68" s="16">
        <v>13.74</v>
      </c>
      <c r="Q68" t="s">
        <v>71</v>
      </c>
      <c r="R68" s="16">
        <v>13.78</v>
      </c>
      <c r="S68" s="16">
        <v>14.02</v>
      </c>
      <c r="T68" s="16">
        <v>13.78</v>
      </c>
      <c r="U68" s="16">
        <v>14.01</v>
      </c>
      <c r="V68" t="s">
        <v>72</v>
      </c>
      <c r="W68" s="16">
        <v>14.15</v>
      </c>
      <c r="X68" s="16">
        <v>14.15</v>
      </c>
      <c r="Y68" s="16">
        <v>14.15</v>
      </c>
      <c r="Z68" s="16">
        <v>14.15</v>
      </c>
      <c r="AA68" t="s">
        <v>73</v>
      </c>
      <c r="AB68" s="16">
        <v>14.4</v>
      </c>
      <c r="AC68" s="16">
        <v>14.4</v>
      </c>
      <c r="AD68" s="16">
        <v>14.4</v>
      </c>
      <c r="AE68" s="16">
        <v>14.4</v>
      </c>
      <c r="AF68" t="s">
        <v>74</v>
      </c>
      <c r="AG68" s="16">
        <v>14.72</v>
      </c>
      <c r="AH68" s="16">
        <v>14.72</v>
      </c>
      <c r="AI68" s="16">
        <v>14.56</v>
      </c>
      <c r="AJ68" s="16">
        <v>14.72</v>
      </c>
      <c r="AK68" t="s">
        <v>75</v>
      </c>
      <c r="AL68" s="16">
        <v>16.600000000000001</v>
      </c>
      <c r="AM68" s="16">
        <v>16.600000000000001</v>
      </c>
      <c r="AN68" s="16">
        <v>16.600000000000001</v>
      </c>
      <c r="AO68" s="16">
        <v>16.600000000000001</v>
      </c>
      <c r="AP68" t="s">
        <v>76</v>
      </c>
      <c r="AQ68" s="16">
        <v>16.600000000000001</v>
      </c>
      <c r="AR68" s="16">
        <v>16.600000000000001</v>
      </c>
      <c r="AS68" s="16">
        <v>16.600000000000001</v>
      </c>
      <c r="AT68" s="16">
        <v>16.600000000000001</v>
      </c>
      <c r="AU68" t="s">
        <v>77</v>
      </c>
      <c r="AV68" s="16">
        <v>16.600000000000001</v>
      </c>
      <c r="AW68" s="16">
        <v>16.600000000000001</v>
      </c>
      <c r="AX68" s="16">
        <v>16.600000000000001</v>
      </c>
      <c r="AY68" s="16">
        <v>16.600000000000001</v>
      </c>
      <c r="AZ68" t="s">
        <v>78</v>
      </c>
      <c r="BA68" s="16">
        <v>19.45</v>
      </c>
      <c r="BB68" s="16">
        <v>19.45</v>
      </c>
      <c r="BC68" s="16">
        <v>19.18</v>
      </c>
      <c r="BD68" s="16">
        <v>19.18</v>
      </c>
      <c r="BE68" t="s">
        <v>79</v>
      </c>
      <c r="BF68" s="16">
        <v>19.45</v>
      </c>
      <c r="BG68" s="16">
        <v>19.45</v>
      </c>
      <c r="BH68" s="16">
        <v>19.100000000000001</v>
      </c>
      <c r="BI68" s="16">
        <v>19.100000000000001</v>
      </c>
      <c r="BJ68" t="s">
        <v>80</v>
      </c>
      <c r="BK68" s="16">
        <v>19.45</v>
      </c>
      <c r="BL68" s="16">
        <v>19.45</v>
      </c>
      <c r="BM68" s="16">
        <v>19.100000000000001</v>
      </c>
      <c r="BN68" s="16">
        <v>19.100000000000001</v>
      </c>
    </row>
    <row r="69" spans="1:66" x14ac:dyDescent="0.25">
      <c r="A69" s="17">
        <v>43927</v>
      </c>
      <c r="B69" t="s">
        <v>86</v>
      </c>
      <c r="C69" s="16">
        <v>12.95</v>
      </c>
      <c r="D69" s="16">
        <v>14.02</v>
      </c>
      <c r="E69" s="16">
        <v>12.95</v>
      </c>
      <c r="F69" s="16">
        <v>13.78</v>
      </c>
      <c r="G69" t="s">
        <v>69</v>
      </c>
      <c r="H69" s="16">
        <v>13.22</v>
      </c>
      <c r="I69" s="16">
        <v>14.29</v>
      </c>
      <c r="J69" s="16">
        <v>13.22</v>
      </c>
      <c r="K69" s="16">
        <v>14.09</v>
      </c>
      <c r="L69" t="s">
        <v>70</v>
      </c>
      <c r="M69" s="16">
        <v>13.5</v>
      </c>
      <c r="N69" s="16">
        <v>14.38</v>
      </c>
      <c r="O69" s="16">
        <v>13.5</v>
      </c>
      <c r="P69" s="16">
        <v>14.06</v>
      </c>
      <c r="Q69" t="s">
        <v>71</v>
      </c>
      <c r="R69" s="16">
        <v>13.75</v>
      </c>
      <c r="S69" s="16">
        <v>14.61</v>
      </c>
      <c r="T69" s="16">
        <v>13.75</v>
      </c>
      <c r="U69" s="16">
        <v>14.21</v>
      </c>
      <c r="V69" t="s">
        <v>72</v>
      </c>
      <c r="W69" s="16">
        <v>14.15</v>
      </c>
      <c r="X69" s="16">
        <v>14.57</v>
      </c>
      <c r="Y69" s="16">
        <v>14.15</v>
      </c>
      <c r="Z69" s="16">
        <v>14.34</v>
      </c>
      <c r="AA69" t="s">
        <v>73</v>
      </c>
      <c r="AB69" s="16">
        <v>14.4</v>
      </c>
      <c r="AC69" s="16">
        <v>14.71</v>
      </c>
      <c r="AD69" s="16">
        <v>14.4</v>
      </c>
      <c r="AE69" s="16">
        <v>14.5</v>
      </c>
      <c r="AF69" t="s">
        <v>74</v>
      </c>
      <c r="AG69" s="16">
        <v>14.72</v>
      </c>
      <c r="AH69" s="16">
        <v>14.81</v>
      </c>
      <c r="AI69" s="16">
        <v>14.72</v>
      </c>
      <c r="AJ69" s="16">
        <v>14.8</v>
      </c>
      <c r="AK69" t="s">
        <v>75</v>
      </c>
      <c r="AL69" s="16">
        <v>16.600000000000001</v>
      </c>
      <c r="AM69" s="16">
        <v>16.600000000000001</v>
      </c>
      <c r="AN69" s="16">
        <v>16.600000000000001</v>
      </c>
      <c r="AO69" s="16">
        <v>16.600000000000001</v>
      </c>
      <c r="AP69" t="s">
        <v>76</v>
      </c>
      <c r="AQ69" s="16">
        <v>16.600000000000001</v>
      </c>
      <c r="AR69" s="16">
        <v>16.600000000000001</v>
      </c>
      <c r="AS69" s="16">
        <v>16.600000000000001</v>
      </c>
      <c r="AT69" s="16">
        <v>16.600000000000001</v>
      </c>
      <c r="AU69" t="s">
        <v>77</v>
      </c>
      <c r="AV69" s="16">
        <v>16.600000000000001</v>
      </c>
      <c r="AW69" s="16">
        <v>16.600000000000001</v>
      </c>
      <c r="AX69" s="16">
        <v>16.600000000000001</v>
      </c>
      <c r="AY69" s="16">
        <v>16.600000000000001</v>
      </c>
      <c r="AZ69" t="s">
        <v>78</v>
      </c>
      <c r="BA69" s="16">
        <v>19.18</v>
      </c>
      <c r="BB69" s="16">
        <v>19.18</v>
      </c>
      <c r="BC69" s="16">
        <v>19.18</v>
      </c>
      <c r="BD69" s="16">
        <v>19.18</v>
      </c>
      <c r="BE69" t="s">
        <v>79</v>
      </c>
      <c r="BF69" s="16">
        <v>19.100000000000001</v>
      </c>
      <c r="BG69" s="16">
        <v>19.100000000000001</v>
      </c>
      <c r="BH69" s="16">
        <v>19.100000000000001</v>
      </c>
      <c r="BI69" s="16">
        <v>19.100000000000001</v>
      </c>
      <c r="BJ69" t="s">
        <v>80</v>
      </c>
      <c r="BK69" s="16">
        <v>19.100000000000001</v>
      </c>
      <c r="BL69" s="16">
        <v>19.100000000000001</v>
      </c>
      <c r="BM69" s="16">
        <v>19.100000000000001</v>
      </c>
      <c r="BN69" s="16">
        <v>19.100000000000001</v>
      </c>
    </row>
    <row r="70" spans="1:66" x14ac:dyDescent="0.25">
      <c r="A70" s="17">
        <v>43934</v>
      </c>
      <c r="B70" t="s">
        <v>86</v>
      </c>
      <c r="C70" s="16">
        <v>13.36</v>
      </c>
      <c r="D70" s="16">
        <v>13.59</v>
      </c>
      <c r="E70" s="16">
        <v>13.32</v>
      </c>
      <c r="F70" s="16">
        <v>13.47</v>
      </c>
      <c r="G70" t="s">
        <v>69</v>
      </c>
      <c r="H70" s="16">
        <v>13.64</v>
      </c>
      <c r="I70" s="16">
        <v>13.64</v>
      </c>
      <c r="J70" s="16">
        <v>13.64</v>
      </c>
      <c r="K70" s="16">
        <v>13.64</v>
      </c>
      <c r="L70" t="s">
        <v>70</v>
      </c>
      <c r="M70" s="16">
        <v>14.06</v>
      </c>
      <c r="N70" s="16">
        <v>14.06</v>
      </c>
      <c r="O70" s="16">
        <v>13.9</v>
      </c>
      <c r="P70" s="16">
        <v>13.9</v>
      </c>
      <c r="Q70" t="s">
        <v>71</v>
      </c>
      <c r="R70" s="16">
        <v>14.12</v>
      </c>
      <c r="S70" s="16">
        <v>14.3</v>
      </c>
      <c r="T70" s="16">
        <v>14.12</v>
      </c>
      <c r="U70" s="16">
        <v>14.3</v>
      </c>
      <c r="V70" t="s">
        <v>72</v>
      </c>
      <c r="W70" s="16">
        <v>14.41</v>
      </c>
      <c r="X70" s="16">
        <v>14.41</v>
      </c>
      <c r="Y70" s="16">
        <v>14.41</v>
      </c>
      <c r="Z70" s="16">
        <v>14.41</v>
      </c>
      <c r="AA70" t="s">
        <v>73</v>
      </c>
      <c r="AB70" s="16">
        <v>14.58</v>
      </c>
      <c r="AC70" s="16">
        <v>14.6</v>
      </c>
      <c r="AD70" s="16">
        <v>14.58</v>
      </c>
      <c r="AE70" s="16">
        <v>14.59</v>
      </c>
      <c r="AF70" t="s">
        <v>74</v>
      </c>
      <c r="AG70" s="16">
        <v>14.8</v>
      </c>
      <c r="AH70" s="16">
        <v>14.8</v>
      </c>
      <c r="AI70" s="16">
        <v>14.8</v>
      </c>
      <c r="AJ70" s="16">
        <v>14.8</v>
      </c>
      <c r="AK70" t="s">
        <v>75</v>
      </c>
      <c r="AL70" s="16">
        <v>16.600000000000001</v>
      </c>
      <c r="AM70" s="16">
        <v>16.600000000000001</v>
      </c>
      <c r="AN70" s="16">
        <v>16.5</v>
      </c>
      <c r="AO70" s="16">
        <v>16.5</v>
      </c>
      <c r="AP70" t="s">
        <v>76</v>
      </c>
      <c r="AQ70" s="16">
        <v>16.600000000000001</v>
      </c>
      <c r="AR70" s="16">
        <v>16.600000000000001</v>
      </c>
      <c r="AS70" s="16">
        <v>16.5</v>
      </c>
      <c r="AT70" s="16">
        <v>16.5</v>
      </c>
      <c r="AU70" t="s">
        <v>77</v>
      </c>
      <c r="AV70" s="16">
        <v>16.600000000000001</v>
      </c>
      <c r="AW70" s="16">
        <v>16.600000000000001</v>
      </c>
      <c r="AX70" s="16">
        <v>16.5</v>
      </c>
      <c r="AY70" s="16">
        <v>16.5</v>
      </c>
      <c r="AZ70" t="s">
        <v>78</v>
      </c>
      <c r="BA70" s="16">
        <v>19.18</v>
      </c>
      <c r="BB70" s="16">
        <v>19.18</v>
      </c>
      <c r="BC70" s="16">
        <v>19.18</v>
      </c>
      <c r="BD70" s="16">
        <v>19.18</v>
      </c>
      <c r="BE70" t="s">
        <v>79</v>
      </c>
      <c r="BF70" s="16">
        <v>19.100000000000001</v>
      </c>
      <c r="BG70" s="16">
        <v>19.100000000000001</v>
      </c>
      <c r="BH70" s="16">
        <v>19.100000000000001</v>
      </c>
      <c r="BI70" s="16">
        <v>19.100000000000001</v>
      </c>
      <c r="BJ70" t="s">
        <v>80</v>
      </c>
      <c r="BK70" s="16">
        <v>19.100000000000001</v>
      </c>
      <c r="BL70" s="16">
        <v>19.100000000000001</v>
      </c>
      <c r="BM70" s="16">
        <v>19.100000000000001</v>
      </c>
      <c r="BN70" s="16">
        <v>19.100000000000001</v>
      </c>
    </row>
    <row r="71" spans="1:66" x14ac:dyDescent="0.25">
      <c r="A71" s="17">
        <v>43941</v>
      </c>
      <c r="B71" t="s">
        <v>86</v>
      </c>
      <c r="C71" s="16">
        <v>13.47</v>
      </c>
      <c r="D71" s="16">
        <v>13.57</v>
      </c>
      <c r="E71" s="16">
        <v>13</v>
      </c>
      <c r="F71" s="16">
        <v>13.11</v>
      </c>
      <c r="G71" t="s">
        <v>69</v>
      </c>
      <c r="H71" s="16">
        <v>13.64</v>
      </c>
      <c r="I71" s="16">
        <v>13.64</v>
      </c>
      <c r="J71" s="16">
        <v>13.42</v>
      </c>
      <c r="K71" s="16">
        <v>13.45</v>
      </c>
      <c r="L71" t="s">
        <v>70</v>
      </c>
      <c r="M71" s="16">
        <v>13.9</v>
      </c>
      <c r="N71" s="16">
        <v>13.96</v>
      </c>
      <c r="O71" s="16">
        <v>13.87</v>
      </c>
      <c r="P71" s="16">
        <v>13.96</v>
      </c>
      <c r="Q71" t="s">
        <v>71</v>
      </c>
      <c r="R71" s="16">
        <v>14.3</v>
      </c>
      <c r="S71" s="16">
        <v>14.3</v>
      </c>
      <c r="T71" s="16">
        <v>14.08</v>
      </c>
      <c r="U71" s="16">
        <v>14.17</v>
      </c>
      <c r="V71" t="s">
        <v>72</v>
      </c>
      <c r="W71" s="16">
        <v>14.41</v>
      </c>
      <c r="X71" s="16">
        <v>14.41</v>
      </c>
      <c r="Y71" s="16">
        <v>14.41</v>
      </c>
      <c r="Z71" s="16">
        <v>14.41</v>
      </c>
      <c r="AA71" t="s">
        <v>73</v>
      </c>
      <c r="AB71" s="16">
        <v>14.74</v>
      </c>
      <c r="AC71" s="16">
        <v>14.74</v>
      </c>
      <c r="AD71" s="16">
        <v>14.74</v>
      </c>
      <c r="AE71" s="16">
        <v>14.74</v>
      </c>
      <c r="AF71" t="s">
        <v>74</v>
      </c>
      <c r="AG71" s="16">
        <v>14.8</v>
      </c>
      <c r="AH71" s="16">
        <v>14.8</v>
      </c>
      <c r="AI71" s="16">
        <v>14.8</v>
      </c>
      <c r="AJ71" s="16">
        <v>14.8</v>
      </c>
      <c r="AK71" t="s">
        <v>75</v>
      </c>
      <c r="AL71" s="16">
        <v>16.5</v>
      </c>
      <c r="AM71" s="16">
        <v>16.5</v>
      </c>
      <c r="AN71" s="16">
        <v>16.5</v>
      </c>
      <c r="AO71" s="16">
        <v>16.5</v>
      </c>
      <c r="AP71" t="s">
        <v>76</v>
      </c>
      <c r="AQ71" s="16">
        <v>16.5</v>
      </c>
      <c r="AR71" s="16">
        <v>16.5</v>
      </c>
      <c r="AS71" s="16">
        <v>16.5</v>
      </c>
      <c r="AT71" s="16">
        <v>16.5</v>
      </c>
      <c r="AU71" t="s">
        <v>77</v>
      </c>
      <c r="AV71" s="16">
        <v>16.5</v>
      </c>
      <c r="AW71" s="16">
        <v>16.5</v>
      </c>
      <c r="AX71" s="16">
        <v>16.5</v>
      </c>
      <c r="AY71" s="16">
        <v>16.5</v>
      </c>
      <c r="AZ71" t="s">
        <v>78</v>
      </c>
      <c r="BA71" s="16">
        <v>19.18</v>
      </c>
      <c r="BB71" s="16">
        <v>19.18</v>
      </c>
      <c r="BC71" s="16">
        <v>19.18</v>
      </c>
      <c r="BD71" s="16">
        <v>19.18</v>
      </c>
      <c r="BE71" t="s">
        <v>79</v>
      </c>
      <c r="BF71" s="16">
        <v>19.100000000000001</v>
      </c>
      <c r="BG71" s="16">
        <v>19.100000000000001</v>
      </c>
      <c r="BH71" s="16">
        <v>19.100000000000001</v>
      </c>
      <c r="BI71" s="16">
        <v>19.100000000000001</v>
      </c>
      <c r="BJ71" t="s">
        <v>80</v>
      </c>
      <c r="BK71" s="16">
        <v>19.100000000000001</v>
      </c>
      <c r="BL71" s="16">
        <v>19.100000000000001</v>
      </c>
      <c r="BM71" s="16">
        <v>19.100000000000001</v>
      </c>
      <c r="BN71" s="16">
        <v>19.100000000000001</v>
      </c>
    </row>
    <row r="72" spans="1:66" x14ac:dyDescent="0.25">
      <c r="A72" s="17">
        <v>43948</v>
      </c>
      <c r="B72" t="s">
        <v>86</v>
      </c>
      <c r="C72" s="16">
        <v>13.11</v>
      </c>
      <c r="D72" s="16">
        <v>13.28</v>
      </c>
      <c r="E72" s="16">
        <v>13.11</v>
      </c>
      <c r="F72" s="16">
        <v>13.27</v>
      </c>
      <c r="G72" t="s">
        <v>69</v>
      </c>
      <c r="H72" s="16">
        <v>13.45</v>
      </c>
      <c r="I72" s="16">
        <v>13.75</v>
      </c>
      <c r="J72" s="16">
        <v>13.45</v>
      </c>
      <c r="K72" s="16">
        <v>13.7</v>
      </c>
      <c r="L72" t="s">
        <v>70</v>
      </c>
      <c r="M72" s="16">
        <v>13.96</v>
      </c>
      <c r="N72" s="16">
        <v>13.96</v>
      </c>
      <c r="O72" s="16">
        <v>13.91</v>
      </c>
      <c r="P72" s="16">
        <v>13.91</v>
      </c>
      <c r="Q72" t="s">
        <v>71</v>
      </c>
      <c r="R72" s="16">
        <v>14.17</v>
      </c>
      <c r="S72" s="16">
        <v>14.19</v>
      </c>
      <c r="T72" s="16">
        <v>14.17</v>
      </c>
      <c r="U72" s="16">
        <v>14.19</v>
      </c>
      <c r="V72" t="s">
        <v>72</v>
      </c>
      <c r="W72" s="16">
        <v>14.41</v>
      </c>
      <c r="X72" s="16">
        <v>14.6</v>
      </c>
      <c r="Y72" s="16">
        <v>14.41</v>
      </c>
      <c r="Z72" s="16">
        <v>14.6</v>
      </c>
      <c r="AA72" t="s">
        <v>73</v>
      </c>
      <c r="AB72" s="16">
        <v>14.74</v>
      </c>
      <c r="AC72" s="16">
        <v>14.74</v>
      </c>
      <c r="AD72" s="16">
        <v>14.74</v>
      </c>
      <c r="AE72" s="16">
        <v>14.74</v>
      </c>
      <c r="AF72" t="s">
        <v>74</v>
      </c>
      <c r="AG72" s="16">
        <v>14.8</v>
      </c>
      <c r="AH72" s="16">
        <v>14.8</v>
      </c>
      <c r="AI72" s="16">
        <v>14.8</v>
      </c>
      <c r="AJ72" s="16">
        <v>14.8</v>
      </c>
      <c r="AK72" t="s">
        <v>75</v>
      </c>
      <c r="AL72" s="16">
        <v>16.5</v>
      </c>
      <c r="AM72" s="16">
        <v>16.5</v>
      </c>
      <c r="AN72" s="16">
        <v>15.8</v>
      </c>
      <c r="AO72" s="16">
        <v>15.8</v>
      </c>
      <c r="AP72" t="s">
        <v>76</v>
      </c>
      <c r="AQ72" s="16">
        <v>16.5</v>
      </c>
      <c r="AR72" s="16">
        <v>16.5</v>
      </c>
      <c r="AS72" s="16">
        <v>15.8</v>
      </c>
      <c r="AT72" s="16">
        <v>15.8</v>
      </c>
      <c r="AU72" t="s">
        <v>77</v>
      </c>
      <c r="AV72" s="16">
        <v>16.5</v>
      </c>
      <c r="AW72" s="16">
        <v>16.5</v>
      </c>
      <c r="AX72" s="16">
        <v>15.8</v>
      </c>
      <c r="AY72" s="16">
        <v>15.8</v>
      </c>
      <c r="AZ72" t="s">
        <v>78</v>
      </c>
      <c r="BA72" s="16">
        <v>19.18</v>
      </c>
      <c r="BB72" s="16">
        <v>19.18</v>
      </c>
      <c r="BC72" s="16">
        <v>19.18</v>
      </c>
      <c r="BD72" s="16">
        <v>19.18</v>
      </c>
      <c r="BE72" t="s">
        <v>79</v>
      </c>
      <c r="BF72" s="16">
        <v>19.100000000000001</v>
      </c>
      <c r="BG72" s="16">
        <v>19.100000000000001</v>
      </c>
      <c r="BH72" s="16">
        <v>19.100000000000001</v>
      </c>
      <c r="BI72" s="16">
        <v>19.100000000000001</v>
      </c>
      <c r="BJ72" t="s">
        <v>80</v>
      </c>
      <c r="BK72" s="16">
        <v>19.100000000000001</v>
      </c>
      <c r="BL72" s="16">
        <v>19.100000000000001</v>
      </c>
      <c r="BM72" s="16">
        <v>19.100000000000001</v>
      </c>
      <c r="BN72" s="16">
        <v>19.100000000000001</v>
      </c>
    </row>
    <row r="73" spans="1:66" x14ac:dyDescent="0.25">
      <c r="A73" s="17">
        <v>43955</v>
      </c>
      <c r="B73" t="s">
        <v>86</v>
      </c>
      <c r="C73" s="16">
        <v>13.5</v>
      </c>
      <c r="D73" s="16">
        <v>13.96</v>
      </c>
      <c r="E73" s="16">
        <v>13.28</v>
      </c>
      <c r="F73" s="16">
        <v>13.61</v>
      </c>
      <c r="G73" t="s">
        <v>69</v>
      </c>
      <c r="H73" s="16">
        <v>13.99</v>
      </c>
      <c r="I73" s="16">
        <v>14.06</v>
      </c>
      <c r="J73" s="16">
        <v>13.7</v>
      </c>
      <c r="K73" s="16">
        <v>13.78</v>
      </c>
      <c r="L73" t="s">
        <v>70</v>
      </c>
      <c r="M73" s="16">
        <v>14.1</v>
      </c>
      <c r="N73" s="16">
        <v>14.5</v>
      </c>
      <c r="O73" s="16">
        <v>13.91</v>
      </c>
      <c r="P73" s="16">
        <v>14.17</v>
      </c>
      <c r="Q73" t="s">
        <v>71</v>
      </c>
      <c r="R73" s="16">
        <v>14.19</v>
      </c>
      <c r="S73" s="16">
        <v>14.51</v>
      </c>
      <c r="T73" s="16">
        <v>14.19</v>
      </c>
      <c r="U73" s="16">
        <v>14.37</v>
      </c>
      <c r="V73" t="s">
        <v>72</v>
      </c>
      <c r="W73" s="16">
        <v>14.6</v>
      </c>
      <c r="X73" s="16">
        <v>14.67</v>
      </c>
      <c r="Y73" s="16">
        <v>14.6</v>
      </c>
      <c r="Z73" s="16">
        <v>14.65</v>
      </c>
      <c r="AA73" t="s">
        <v>73</v>
      </c>
      <c r="AB73" s="16">
        <v>14.74</v>
      </c>
      <c r="AC73" s="16">
        <v>14.99</v>
      </c>
      <c r="AD73" s="16">
        <v>14.74</v>
      </c>
      <c r="AE73" s="16">
        <v>14.99</v>
      </c>
      <c r="AF73" t="s">
        <v>74</v>
      </c>
      <c r="AG73" s="16">
        <v>14.8</v>
      </c>
      <c r="AH73" s="16">
        <v>15.01</v>
      </c>
      <c r="AI73" s="16">
        <v>14.8</v>
      </c>
      <c r="AJ73" s="16">
        <v>15</v>
      </c>
      <c r="AK73" t="s">
        <v>75</v>
      </c>
      <c r="AL73" s="16">
        <v>15.8</v>
      </c>
      <c r="AM73" s="16">
        <v>15.8</v>
      </c>
      <c r="AN73" s="16">
        <v>15.8</v>
      </c>
      <c r="AO73" s="16">
        <v>15.8</v>
      </c>
      <c r="AP73" t="s">
        <v>76</v>
      </c>
      <c r="AQ73" s="16">
        <v>15.8</v>
      </c>
      <c r="AR73" s="16">
        <v>15.8</v>
      </c>
      <c r="AS73" s="16">
        <v>15.8</v>
      </c>
      <c r="AT73" s="16">
        <v>15.8</v>
      </c>
      <c r="AU73" t="s">
        <v>77</v>
      </c>
      <c r="AV73" s="16">
        <v>15.8</v>
      </c>
      <c r="AW73" s="16">
        <v>15.8</v>
      </c>
      <c r="AX73" s="16">
        <v>15.8</v>
      </c>
      <c r="AY73" s="16">
        <v>15.8</v>
      </c>
      <c r="AZ73" t="s">
        <v>78</v>
      </c>
      <c r="BA73" s="16">
        <v>19.18</v>
      </c>
      <c r="BB73" s="16">
        <v>19.18</v>
      </c>
      <c r="BC73" s="16">
        <v>16.93</v>
      </c>
      <c r="BD73" s="16">
        <v>16.93</v>
      </c>
      <c r="BE73" t="s">
        <v>79</v>
      </c>
      <c r="BF73" s="16">
        <v>19.100000000000001</v>
      </c>
      <c r="BG73" s="16">
        <v>19.100000000000001</v>
      </c>
      <c r="BH73" s="16">
        <v>16.850000000000001</v>
      </c>
      <c r="BI73" s="16">
        <v>16.850000000000001</v>
      </c>
      <c r="BJ73" t="s">
        <v>80</v>
      </c>
      <c r="BK73" s="16">
        <v>19.100000000000001</v>
      </c>
      <c r="BL73" s="16">
        <v>19.100000000000001</v>
      </c>
      <c r="BM73" s="16">
        <v>16.850000000000001</v>
      </c>
      <c r="BN73" s="16">
        <v>16.850000000000001</v>
      </c>
    </row>
    <row r="74" spans="1:66" x14ac:dyDescent="0.25">
      <c r="A74" s="17">
        <v>43962</v>
      </c>
      <c r="B74" t="s">
        <v>86</v>
      </c>
      <c r="C74" s="16">
        <v>14.21</v>
      </c>
      <c r="D74" s="16">
        <v>15.42</v>
      </c>
      <c r="E74" s="16">
        <v>14.21</v>
      </c>
      <c r="F74" s="16">
        <v>14.89</v>
      </c>
      <c r="G74" t="s">
        <v>69</v>
      </c>
      <c r="H74" s="16">
        <v>13.78</v>
      </c>
      <c r="I74" s="16">
        <v>15.46</v>
      </c>
      <c r="J74" s="16">
        <v>13.78</v>
      </c>
      <c r="K74" s="16">
        <v>15.3</v>
      </c>
      <c r="L74" t="s">
        <v>70</v>
      </c>
      <c r="M74" s="16">
        <v>14.17</v>
      </c>
      <c r="N74" s="16">
        <v>15.43</v>
      </c>
      <c r="O74" s="16">
        <v>14.17</v>
      </c>
      <c r="P74" s="16">
        <v>15.34</v>
      </c>
      <c r="Q74" t="s">
        <v>71</v>
      </c>
      <c r="R74" s="16">
        <v>14.37</v>
      </c>
      <c r="S74" s="16">
        <v>15.45</v>
      </c>
      <c r="T74" s="16">
        <v>14.37</v>
      </c>
      <c r="U74" s="16">
        <v>15.3</v>
      </c>
      <c r="V74" t="s">
        <v>72</v>
      </c>
      <c r="W74" s="16">
        <v>14.65</v>
      </c>
      <c r="X74" s="16">
        <v>15.5</v>
      </c>
      <c r="Y74" s="16">
        <v>14.65</v>
      </c>
      <c r="Z74" s="16">
        <v>15.3</v>
      </c>
      <c r="AA74" t="s">
        <v>73</v>
      </c>
      <c r="AB74" s="16">
        <v>15.08</v>
      </c>
      <c r="AC74" s="16">
        <v>15.45</v>
      </c>
      <c r="AD74" s="16">
        <v>15.08</v>
      </c>
      <c r="AE74" s="16">
        <v>15.36</v>
      </c>
      <c r="AF74" t="s">
        <v>74</v>
      </c>
      <c r="AG74" s="16">
        <v>15</v>
      </c>
      <c r="AH74" s="16">
        <v>15.5</v>
      </c>
      <c r="AI74" s="16">
        <v>15</v>
      </c>
      <c r="AJ74" s="16">
        <v>15.5</v>
      </c>
      <c r="AK74" t="s">
        <v>75</v>
      </c>
      <c r="AL74" s="16">
        <v>15.8</v>
      </c>
      <c r="AM74" s="16">
        <v>15.8</v>
      </c>
      <c r="AN74" s="16">
        <v>15.8</v>
      </c>
      <c r="AO74" s="16">
        <v>15.8</v>
      </c>
      <c r="AP74" t="s">
        <v>76</v>
      </c>
      <c r="AQ74" s="16">
        <v>15.8</v>
      </c>
      <c r="AR74" s="16">
        <v>15.8</v>
      </c>
      <c r="AS74" s="16">
        <v>15.8</v>
      </c>
      <c r="AT74" s="16">
        <v>15.8</v>
      </c>
      <c r="AU74" t="s">
        <v>77</v>
      </c>
      <c r="AV74" s="16">
        <v>15.8</v>
      </c>
      <c r="AW74" s="16">
        <v>15.8</v>
      </c>
      <c r="AX74" s="16">
        <v>15.8</v>
      </c>
      <c r="AY74" s="16">
        <v>15.8</v>
      </c>
      <c r="AZ74" t="s">
        <v>78</v>
      </c>
      <c r="BA74" s="16">
        <v>16.93</v>
      </c>
      <c r="BB74" s="16">
        <v>16.93</v>
      </c>
      <c r="BC74" s="16">
        <v>16.93</v>
      </c>
      <c r="BD74" s="16">
        <v>16.93</v>
      </c>
      <c r="BE74" t="s">
        <v>79</v>
      </c>
      <c r="BF74" s="16">
        <v>16.850000000000001</v>
      </c>
      <c r="BG74" s="16">
        <v>16.850000000000001</v>
      </c>
      <c r="BH74" s="16">
        <v>16.850000000000001</v>
      </c>
      <c r="BI74" s="16">
        <v>16.850000000000001</v>
      </c>
      <c r="BJ74" t="s">
        <v>80</v>
      </c>
      <c r="BK74" s="16">
        <v>16.850000000000001</v>
      </c>
      <c r="BL74" s="16">
        <v>16.850000000000001</v>
      </c>
      <c r="BM74" s="16">
        <v>16.850000000000001</v>
      </c>
      <c r="BN74" s="16">
        <v>16.850000000000001</v>
      </c>
    </row>
    <row r="75" spans="1:66" x14ac:dyDescent="0.25">
      <c r="A75" s="17">
        <v>43969</v>
      </c>
      <c r="B75" t="s">
        <v>86</v>
      </c>
      <c r="C75" s="16">
        <v>14.76</v>
      </c>
      <c r="D75" s="16">
        <v>15.4</v>
      </c>
      <c r="E75" s="16">
        <v>14.76</v>
      </c>
      <c r="F75" s="16">
        <v>15.27</v>
      </c>
      <c r="G75" t="s">
        <v>69</v>
      </c>
      <c r="H75" s="16">
        <v>14.99</v>
      </c>
      <c r="I75" s="16">
        <v>15.36</v>
      </c>
      <c r="J75" s="16">
        <v>14.99</v>
      </c>
      <c r="K75" s="16">
        <v>15.33</v>
      </c>
      <c r="L75" t="s">
        <v>70</v>
      </c>
      <c r="M75" s="16">
        <v>15.24</v>
      </c>
      <c r="N75" s="16">
        <v>15.36</v>
      </c>
      <c r="O75" s="16">
        <v>15.24</v>
      </c>
      <c r="P75" s="16">
        <v>15.31</v>
      </c>
      <c r="Q75" t="s">
        <v>71</v>
      </c>
      <c r="R75" s="16">
        <v>15.3</v>
      </c>
      <c r="S75" s="16">
        <v>15.41</v>
      </c>
      <c r="T75" s="16">
        <v>15.3</v>
      </c>
      <c r="U75" s="16">
        <v>15.31</v>
      </c>
      <c r="V75" t="s">
        <v>72</v>
      </c>
      <c r="W75" s="16">
        <v>15.3</v>
      </c>
      <c r="X75" s="16">
        <v>15.5</v>
      </c>
      <c r="Y75" s="16">
        <v>15.3</v>
      </c>
      <c r="Z75" s="16">
        <v>15.3</v>
      </c>
      <c r="AA75" t="s">
        <v>73</v>
      </c>
      <c r="AB75" s="16">
        <v>15.36</v>
      </c>
      <c r="AC75" s="16">
        <v>15.56</v>
      </c>
      <c r="AD75" s="16">
        <v>15.36</v>
      </c>
      <c r="AE75" s="16">
        <v>15.53</v>
      </c>
      <c r="AF75" t="s">
        <v>74</v>
      </c>
      <c r="AG75" s="16">
        <v>15.5</v>
      </c>
      <c r="AH75" s="16">
        <v>15.67</v>
      </c>
      <c r="AI75" s="16">
        <v>15.5</v>
      </c>
      <c r="AJ75" s="16">
        <v>15.65</v>
      </c>
      <c r="AK75" t="s">
        <v>75</v>
      </c>
      <c r="AL75" s="16">
        <v>15.8</v>
      </c>
      <c r="AM75" s="16">
        <v>15.8</v>
      </c>
      <c r="AN75" s="16">
        <v>15.8</v>
      </c>
      <c r="AO75" s="16">
        <v>15.8</v>
      </c>
      <c r="AP75" t="s">
        <v>76</v>
      </c>
      <c r="AQ75" s="16">
        <v>15.8</v>
      </c>
      <c r="AR75" s="16">
        <v>15.8</v>
      </c>
      <c r="AS75" s="16">
        <v>15.8</v>
      </c>
      <c r="AT75" s="16">
        <v>15.8</v>
      </c>
      <c r="AU75" t="s">
        <v>77</v>
      </c>
      <c r="AV75" s="16">
        <v>15.8</v>
      </c>
      <c r="AW75" s="16">
        <v>15.8</v>
      </c>
      <c r="AX75" s="16">
        <v>15.8</v>
      </c>
      <c r="AY75" s="16">
        <v>15.8</v>
      </c>
      <c r="AZ75" t="s">
        <v>78</v>
      </c>
      <c r="BA75" s="16">
        <v>16.93</v>
      </c>
      <c r="BB75" s="16">
        <v>16.93</v>
      </c>
      <c r="BC75" s="16">
        <v>16.93</v>
      </c>
      <c r="BD75" s="16">
        <v>16.93</v>
      </c>
      <c r="BE75" t="s">
        <v>79</v>
      </c>
      <c r="BF75" s="16">
        <v>16.850000000000001</v>
      </c>
      <c r="BG75" s="16">
        <v>16.850000000000001</v>
      </c>
      <c r="BH75" s="16">
        <v>16.850000000000001</v>
      </c>
      <c r="BI75" s="16">
        <v>16.850000000000001</v>
      </c>
      <c r="BJ75" t="s">
        <v>80</v>
      </c>
      <c r="BK75" s="16">
        <v>16.850000000000001</v>
      </c>
      <c r="BL75" s="16">
        <v>16.850000000000001</v>
      </c>
      <c r="BM75" s="16">
        <v>16.850000000000001</v>
      </c>
      <c r="BN75" s="16">
        <v>16.850000000000001</v>
      </c>
    </row>
    <row r="76" spans="1:66" x14ac:dyDescent="0.25">
      <c r="A76" s="17">
        <v>43976</v>
      </c>
      <c r="B76" t="s">
        <v>86</v>
      </c>
      <c r="C76" s="16">
        <v>15.61</v>
      </c>
      <c r="D76" s="16">
        <v>15.77</v>
      </c>
      <c r="E76" s="16">
        <v>15.27</v>
      </c>
      <c r="F76" s="16">
        <v>15.77</v>
      </c>
      <c r="G76" t="s">
        <v>69</v>
      </c>
      <c r="H76" s="16">
        <v>15.85</v>
      </c>
      <c r="I76" s="16">
        <v>15.85</v>
      </c>
      <c r="J76" s="16">
        <v>15.35</v>
      </c>
      <c r="K76" s="16">
        <v>15.61</v>
      </c>
      <c r="L76" t="s">
        <v>70</v>
      </c>
      <c r="M76" s="16">
        <v>15.35</v>
      </c>
      <c r="N76" s="16">
        <v>15.65</v>
      </c>
      <c r="O76" s="16">
        <v>15.35</v>
      </c>
      <c r="P76" s="16">
        <v>15.49</v>
      </c>
      <c r="Q76" t="s">
        <v>71</v>
      </c>
      <c r="R76" s="16">
        <v>15.35</v>
      </c>
      <c r="S76" s="16">
        <v>15.65</v>
      </c>
      <c r="T76" s="16">
        <v>15.35</v>
      </c>
      <c r="U76" s="16">
        <v>15.38</v>
      </c>
      <c r="V76" t="s">
        <v>72</v>
      </c>
      <c r="W76" s="16">
        <v>15.36</v>
      </c>
      <c r="X76" s="16">
        <v>15.67</v>
      </c>
      <c r="Y76" s="16">
        <v>15.36</v>
      </c>
      <c r="Z76" s="16">
        <v>15.4</v>
      </c>
      <c r="AA76" t="s">
        <v>73</v>
      </c>
      <c r="AB76" s="16">
        <v>15.53</v>
      </c>
      <c r="AC76" s="16">
        <v>15.73</v>
      </c>
      <c r="AD76" s="16">
        <v>15.53</v>
      </c>
      <c r="AE76" s="16">
        <v>15.55</v>
      </c>
      <c r="AF76" t="s">
        <v>74</v>
      </c>
      <c r="AG76" s="16">
        <v>15.65</v>
      </c>
      <c r="AH76" s="16">
        <v>15.84</v>
      </c>
      <c r="AI76" s="16">
        <v>15.65</v>
      </c>
      <c r="AJ76" s="16">
        <v>15.68</v>
      </c>
      <c r="AK76" t="s">
        <v>75</v>
      </c>
      <c r="AL76" s="16">
        <v>15.8</v>
      </c>
      <c r="AM76" s="16">
        <v>15.8</v>
      </c>
      <c r="AN76" s="16">
        <v>15.8</v>
      </c>
      <c r="AO76" s="16">
        <v>15.8</v>
      </c>
      <c r="AP76" t="s">
        <v>76</v>
      </c>
      <c r="AQ76" s="16">
        <v>15.8</v>
      </c>
      <c r="AR76" s="16">
        <v>15.8</v>
      </c>
      <c r="AS76" s="16">
        <v>15.8</v>
      </c>
      <c r="AT76" s="16">
        <v>15.8</v>
      </c>
      <c r="AU76" t="s">
        <v>77</v>
      </c>
      <c r="AV76" s="16">
        <v>15.8</v>
      </c>
      <c r="AW76" s="16">
        <v>15.8</v>
      </c>
      <c r="AX76" s="16">
        <v>15.8</v>
      </c>
      <c r="AY76" s="16">
        <v>15.8</v>
      </c>
      <c r="AZ76" t="s">
        <v>78</v>
      </c>
      <c r="BA76" s="16">
        <v>16.93</v>
      </c>
      <c r="BB76" s="16">
        <v>16.93</v>
      </c>
      <c r="BC76" s="16">
        <v>16.93</v>
      </c>
      <c r="BD76" s="16">
        <v>16.93</v>
      </c>
      <c r="BE76" t="s">
        <v>79</v>
      </c>
      <c r="BF76" s="16">
        <v>16.850000000000001</v>
      </c>
      <c r="BG76" s="16">
        <v>16.850000000000001</v>
      </c>
      <c r="BH76" s="16">
        <v>16.850000000000001</v>
      </c>
      <c r="BI76" s="16">
        <v>16.850000000000001</v>
      </c>
      <c r="BJ76" t="s">
        <v>80</v>
      </c>
      <c r="BK76" s="16">
        <v>16.850000000000001</v>
      </c>
      <c r="BL76" s="16">
        <v>16.850000000000001</v>
      </c>
      <c r="BM76" s="16">
        <v>16.850000000000001</v>
      </c>
      <c r="BN76" s="16">
        <v>16.850000000000001</v>
      </c>
    </row>
    <row r="77" spans="1:66" x14ac:dyDescent="0.25">
      <c r="A77" s="17">
        <v>43983</v>
      </c>
      <c r="B77" t="s">
        <v>86</v>
      </c>
      <c r="C77" s="16">
        <v>15.77</v>
      </c>
      <c r="D77" s="16">
        <v>16.16</v>
      </c>
      <c r="E77" s="16">
        <v>15.77</v>
      </c>
      <c r="F77" s="16">
        <v>15.89</v>
      </c>
      <c r="G77" t="s">
        <v>69</v>
      </c>
      <c r="H77" s="16">
        <v>15.61</v>
      </c>
      <c r="I77" s="16">
        <v>16.11</v>
      </c>
      <c r="J77" s="16">
        <v>15.61</v>
      </c>
      <c r="K77" s="16">
        <v>15.94</v>
      </c>
      <c r="L77" t="s">
        <v>70</v>
      </c>
      <c r="M77" s="16">
        <v>15.52</v>
      </c>
      <c r="N77" s="16">
        <v>16.149999999999999</v>
      </c>
      <c r="O77" s="16">
        <v>15.52</v>
      </c>
      <c r="P77" s="16">
        <v>16.09</v>
      </c>
      <c r="Q77" t="s">
        <v>71</v>
      </c>
      <c r="R77" s="16">
        <v>15.38</v>
      </c>
      <c r="S77" s="16">
        <v>16.100000000000001</v>
      </c>
      <c r="T77" s="16">
        <v>15.38</v>
      </c>
      <c r="U77" s="16">
        <v>16.100000000000001</v>
      </c>
      <c r="V77" t="s">
        <v>72</v>
      </c>
      <c r="W77" s="16">
        <v>15.4</v>
      </c>
      <c r="X77" s="16">
        <v>15.93</v>
      </c>
      <c r="Y77" s="16">
        <v>15.4</v>
      </c>
      <c r="Z77" s="16">
        <v>15.88</v>
      </c>
      <c r="AA77" t="s">
        <v>73</v>
      </c>
      <c r="AB77" s="16">
        <v>15.55</v>
      </c>
      <c r="AC77" s="16">
        <v>15.98</v>
      </c>
      <c r="AD77" s="16">
        <v>15.55</v>
      </c>
      <c r="AE77" s="16">
        <v>15.75</v>
      </c>
      <c r="AF77" t="s">
        <v>74</v>
      </c>
      <c r="AG77" s="16">
        <v>15.68</v>
      </c>
      <c r="AH77" s="16">
        <v>16.100000000000001</v>
      </c>
      <c r="AI77" s="16">
        <v>15.68</v>
      </c>
      <c r="AJ77" s="16">
        <v>16.100000000000001</v>
      </c>
      <c r="AK77" t="s">
        <v>75</v>
      </c>
      <c r="AL77" s="16">
        <v>15.8</v>
      </c>
      <c r="AM77" s="16">
        <v>15.8</v>
      </c>
      <c r="AN77" s="16">
        <v>15.8</v>
      </c>
      <c r="AO77" s="16">
        <v>15.8</v>
      </c>
      <c r="AP77" t="s">
        <v>76</v>
      </c>
      <c r="AQ77" s="16">
        <v>15.8</v>
      </c>
      <c r="AR77" s="16">
        <v>15.8</v>
      </c>
      <c r="AS77" s="16">
        <v>15.8</v>
      </c>
      <c r="AT77" s="16">
        <v>15.8</v>
      </c>
      <c r="AU77" t="s">
        <v>77</v>
      </c>
      <c r="AV77" s="16">
        <v>15.8</v>
      </c>
      <c r="AW77" s="16">
        <v>15.8</v>
      </c>
      <c r="AX77" s="16">
        <v>15.8</v>
      </c>
      <c r="AY77" s="16">
        <v>15.8</v>
      </c>
      <c r="AZ77" t="s">
        <v>78</v>
      </c>
      <c r="BA77" s="16">
        <v>16.93</v>
      </c>
      <c r="BB77" s="16">
        <v>16.93</v>
      </c>
      <c r="BC77" s="16">
        <v>16.93</v>
      </c>
      <c r="BD77" s="16">
        <v>16.93</v>
      </c>
      <c r="BE77" t="s">
        <v>79</v>
      </c>
      <c r="BF77" s="16">
        <v>16.850000000000001</v>
      </c>
      <c r="BG77" s="16">
        <v>16.850000000000001</v>
      </c>
      <c r="BH77" s="16">
        <v>16.850000000000001</v>
      </c>
      <c r="BI77" s="16">
        <v>16.850000000000001</v>
      </c>
      <c r="BJ77" t="s">
        <v>80</v>
      </c>
      <c r="BK77" s="16">
        <v>16.850000000000001</v>
      </c>
      <c r="BL77" s="16">
        <v>16.850000000000001</v>
      </c>
      <c r="BM77" s="16">
        <v>16.850000000000001</v>
      </c>
      <c r="BN77" s="16">
        <v>16.850000000000001</v>
      </c>
    </row>
    <row r="78" spans="1:66" x14ac:dyDescent="0.25">
      <c r="A78" s="17">
        <v>43990</v>
      </c>
      <c r="B78" t="s">
        <v>86</v>
      </c>
      <c r="C78" s="16">
        <v>15.89</v>
      </c>
      <c r="D78" s="16">
        <v>16.41</v>
      </c>
      <c r="E78" s="16">
        <v>15.65</v>
      </c>
      <c r="F78" s="16">
        <v>16.309999999999999</v>
      </c>
      <c r="G78" t="s">
        <v>69</v>
      </c>
      <c r="H78" s="16">
        <v>15.94</v>
      </c>
      <c r="I78" s="16">
        <v>16.36</v>
      </c>
      <c r="J78" s="16">
        <v>15.94</v>
      </c>
      <c r="K78" s="16">
        <v>16.25</v>
      </c>
      <c r="L78" t="s">
        <v>70</v>
      </c>
      <c r="M78" s="16">
        <v>16.09</v>
      </c>
      <c r="N78" s="16">
        <v>16.36</v>
      </c>
      <c r="O78" s="16">
        <v>16.09</v>
      </c>
      <c r="P78" s="16">
        <v>16.36</v>
      </c>
      <c r="Q78" t="s">
        <v>71</v>
      </c>
      <c r="R78" s="16">
        <v>16.100000000000001</v>
      </c>
      <c r="S78" s="16">
        <v>16.21</v>
      </c>
      <c r="T78" s="16">
        <v>16.100000000000001</v>
      </c>
      <c r="U78" s="16">
        <v>16.21</v>
      </c>
      <c r="V78" t="s">
        <v>72</v>
      </c>
      <c r="W78" s="16">
        <v>15.88</v>
      </c>
      <c r="X78" s="16">
        <v>16.260000000000002</v>
      </c>
      <c r="Y78" s="16">
        <v>15.88</v>
      </c>
      <c r="Z78" s="16">
        <v>16</v>
      </c>
      <c r="AA78" t="s">
        <v>73</v>
      </c>
      <c r="AB78" s="16">
        <v>15.75</v>
      </c>
      <c r="AC78" s="16">
        <v>16.510000000000002</v>
      </c>
      <c r="AD78" s="16">
        <v>15.75</v>
      </c>
      <c r="AE78" s="16">
        <v>16</v>
      </c>
      <c r="AF78" t="s">
        <v>74</v>
      </c>
      <c r="AG78" s="16">
        <v>16.100000000000001</v>
      </c>
      <c r="AH78" s="16">
        <v>16.57</v>
      </c>
      <c r="AI78" s="16">
        <v>16.100000000000001</v>
      </c>
      <c r="AJ78" s="16">
        <v>16.2</v>
      </c>
      <c r="AK78" t="s">
        <v>75</v>
      </c>
      <c r="AL78" s="16">
        <v>15.8</v>
      </c>
      <c r="AM78" s="16">
        <v>15.8</v>
      </c>
      <c r="AN78" s="16">
        <v>15.8</v>
      </c>
      <c r="AO78" s="16">
        <v>15.8</v>
      </c>
      <c r="AP78" t="s">
        <v>76</v>
      </c>
      <c r="AQ78" s="16">
        <v>15.8</v>
      </c>
      <c r="AR78" s="16">
        <v>15.8</v>
      </c>
      <c r="AS78" s="16">
        <v>15.8</v>
      </c>
      <c r="AT78" s="16">
        <v>15.8</v>
      </c>
      <c r="AU78" t="s">
        <v>77</v>
      </c>
      <c r="AV78" s="16">
        <v>15.8</v>
      </c>
      <c r="AW78" s="16">
        <v>15.8</v>
      </c>
      <c r="AX78" s="16">
        <v>15.8</v>
      </c>
      <c r="AY78" s="16">
        <v>15.8</v>
      </c>
      <c r="AZ78" t="s">
        <v>78</v>
      </c>
      <c r="BA78" s="16">
        <v>16.93</v>
      </c>
      <c r="BB78" s="16">
        <v>16.93</v>
      </c>
      <c r="BC78" s="16">
        <v>16.93</v>
      </c>
      <c r="BD78" s="16">
        <v>16.93</v>
      </c>
      <c r="BE78" t="s">
        <v>79</v>
      </c>
      <c r="BF78" s="16">
        <v>16.850000000000001</v>
      </c>
      <c r="BG78" s="16">
        <v>16.850000000000001</v>
      </c>
      <c r="BH78" s="16">
        <v>16.850000000000001</v>
      </c>
      <c r="BI78" s="16">
        <v>16.850000000000001</v>
      </c>
      <c r="BJ78" t="s">
        <v>80</v>
      </c>
      <c r="BK78" s="16">
        <v>16.850000000000001</v>
      </c>
      <c r="BL78" s="16">
        <v>16.850000000000001</v>
      </c>
      <c r="BM78" s="16">
        <v>16.850000000000001</v>
      </c>
      <c r="BN78" s="16">
        <v>16.850000000000001</v>
      </c>
    </row>
    <row r="79" spans="1:66" x14ac:dyDescent="0.25">
      <c r="A79" s="17">
        <v>43997</v>
      </c>
      <c r="B79" t="s">
        <v>86</v>
      </c>
      <c r="C79" s="16">
        <v>16.309999999999999</v>
      </c>
      <c r="D79" s="16">
        <v>16.309999999999999</v>
      </c>
      <c r="E79" s="16">
        <v>16.13</v>
      </c>
      <c r="F79" s="16">
        <v>16.21</v>
      </c>
      <c r="G79" t="s">
        <v>69</v>
      </c>
      <c r="H79" s="16">
        <v>16.25</v>
      </c>
      <c r="I79" s="16">
        <v>16.36</v>
      </c>
      <c r="J79" s="16">
        <v>16.25</v>
      </c>
      <c r="K79" s="16">
        <v>16.36</v>
      </c>
      <c r="L79" t="s">
        <v>70</v>
      </c>
      <c r="M79" s="16">
        <v>16.36</v>
      </c>
      <c r="N79" s="16">
        <v>16.36</v>
      </c>
      <c r="O79" s="16">
        <v>16.36</v>
      </c>
      <c r="P79" s="16">
        <v>16.36</v>
      </c>
      <c r="Q79" t="s">
        <v>71</v>
      </c>
      <c r="R79" s="16">
        <v>16.21</v>
      </c>
      <c r="S79" s="16">
        <v>16.21</v>
      </c>
      <c r="T79" s="16">
        <v>16.21</v>
      </c>
      <c r="U79" s="16">
        <v>16.21</v>
      </c>
      <c r="V79" t="s">
        <v>72</v>
      </c>
      <c r="W79" s="16">
        <v>16</v>
      </c>
      <c r="X79" s="16">
        <v>16.07</v>
      </c>
      <c r="Y79" s="16">
        <v>16</v>
      </c>
      <c r="Z79" s="16">
        <v>16</v>
      </c>
      <c r="AA79" t="s">
        <v>73</v>
      </c>
      <c r="AB79" s="16">
        <v>16</v>
      </c>
      <c r="AC79" s="16">
        <v>16.28</v>
      </c>
      <c r="AD79" s="16">
        <v>16</v>
      </c>
      <c r="AE79" s="16">
        <v>16</v>
      </c>
      <c r="AF79" t="s">
        <v>74</v>
      </c>
      <c r="AG79" s="16">
        <v>16.2</v>
      </c>
      <c r="AH79" s="16">
        <v>16.3</v>
      </c>
      <c r="AI79" s="16">
        <v>16.2</v>
      </c>
      <c r="AJ79" s="16">
        <v>16.2</v>
      </c>
      <c r="AK79" t="s">
        <v>75</v>
      </c>
      <c r="AL79" s="16">
        <v>15.8</v>
      </c>
      <c r="AM79" s="16">
        <v>15.8</v>
      </c>
      <c r="AN79" s="16">
        <v>15.8</v>
      </c>
      <c r="AO79" s="16">
        <v>15.8</v>
      </c>
      <c r="AP79" t="s">
        <v>76</v>
      </c>
      <c r="AQ79" s="16">
        <v>15.8</v>
      </c>
      <c r="AR79" s="16">
        <v>15.8</v>
      </c>
      <c r="AS79" s="16">
        <v>15.8</v>
      </c>
      <c r="AT79" s="16">
        <v>15.8</v>
      </c>
      <c r="AU79" t="s">
        <v>77</v>
      </c>
      <c r="AV79" s="16">
        <v>15.8</v>
      </c>
      <c r="AW79" s="16">
        <v>15.8</v>
      </c>
      <c r="AX79" s="16">
        <v>15.8</v>
      </c>
      <c r="AY79" s="16">
        <v>15.8</v>
      </c>
      <c r="AZ79" t="s">
        <v>78</v>
      </c>
      <c r="BA79" s="16">
        <v>16.93</v>
      </c>
      <c r="BB79" s="16">
        <v>16.93</v>
      </c>
      <c r="BC79" s="16">
        <v>16.93</v>
      </c>
      <c r="BD79" s="16">
        <v>16.93</v>
      </c>
      <c r="BE79" t="s">
        <v>79</v>
      </c>
      <c r="BF79" s="16">
        <v>16.850000000000001</v>
      </c>
      <c r="BG79" s="16">
        <v>16.850000000000001</v>
      </c>
      <c r="BH79" s="16">
        <v>16.850000000000001</v>
      </c>
      <c r="BI79" s="16">
        <v>16.850000000000001</v>
      </c>
      <c r="BJ79" t="s">
        <v>80</v>
      </c>
      <c r="BK79" s="16">
        <v>16.850000000000001</v>
      </c>
      <c r="BL79" s="16">
        <v>16.850000000000001</v>
      </c>
      <c r="BM79" s="16">
        <v>16.850000000000001</v>
      </c>
      <c r="BN79" s="16">
        <v>16.850000000000001</v>
      </c>
    </row>
    <row r="80" spans="1:66" x14ac:dyDescent="0.25">
      <c r="A80" s="17">
        <v>44004</v>
      </c>
      <c r="B80" t="s">
        <v>86</v>
      </c>
      <c r="C80" s="16">
        <v>16.190000000000001</v>
      </c>
      <c r="D80" s="16">
        <v>16.190000000000001</v>
      </c>
      <c r="E80" s="16">
        <v>15.57</v>
      </c>
      <c r="F80" s="16">
        <v>15.64</v>
      </c>
      <c r="G80" t="s">
        <v>69</v>
      </c>
      <c r="H80" s="16">
        <v>16.36</v>
      </c>
      <c r="I80" s="16">
        <v>16.36</v>
      </c>
      <c r="J80" s="16">
        <v>15.71</v>
      </c>
      <c r="K80" s="16">
        <v>15.76</v>
      </c>
      <c r="L80" t="s">
        <v>70</v>
      </c>
      <c r="M80" s="16">
        <v>16.36</v>
      </c>
      <c r="N80" s="16">
        <v>16.36</v>
      </c>
      <c r="O80" s="16">
        <v>15.92</v>
      </c>
      <c r="P80" s="16">
        <v>15.97</v>
      </c>
      <c r="Q80" t="s">
        <v>71</v>
      </c>
      <c r="R80" s="16">
        <v>16.21</v>
      </c>
      <c r="S80" s="16">
        <v>16.21</v>
      </c>
      <c r="T80" s="16">
        <v>15.99</v>
      </c>
      <c r="U80" s="16">
        <v>16.05</v>
      </c>
      <c r="V80" t="s">
        <v>72</v>
      </c>
      <c r="W80" s="16">
        <v>16</v>
      </c>
      <c r="X80" s="16">
        <v>16</v>
      </c>
      <c r="Y80" s="16">
        <v>16</v>
      </c>
      <c r="Z80" s="16">
        <v>16</v>
      </c>
      <c r="AA80" t="s">
        <v>73</v>
      </c>
      <c r="AB80" s="16">
        <v>16</v>
      </c>
      <c r="AC80" s="16">
        <v>16</v>
      </c>
      <c r="AD80" s="16">
        <v>16</v>
      </c>
      <c r="AE80" s="16">
        <v>16</v>
      </c>
      <c r="AF80" t="s">
        <v>74</v>
      </c>
      <c r="AG80" s="16">
        <v>16.2</v>
      </c>
      <c r="AH80" s="16">
        <v>16.2</v>
      </c>
      <c r="AI80" s="16">
        <v>16.2</v>
      </c>
      <c r="AJ80" s="16">
        <v>16.2</v>
      </c>
      <c r="AK80" t="s">
        <v>75</v>
      </c>
      <c r="AL80" s="16">
        <v>15.8</v>
      </c>
      <c r="AM80" s="16">
        <v>15.8</v>
      </c>
      <c r="AN80" s="16">
        <v>15.8</v>
      </c>
      <c r="AO80" s="16">
        <v>15.8</v>
      </c>
      <c r="AP80" t="s">
        <v>76</v>
      </c>
      <c r="AQ80" s="16">
        <v>15.8</v>
      </c>
      <c r="AR80" s="16">
        <v>15.8</v>
      </c>
      <c r="AS80" s="16">
        <v>15.8</v>
      </c>
      <c r="AT80" s="16">
        <v>15.8</v>
      </c>
      <c r="AU80" t="s">
        <v>77</v>
      </c>
      <c r="AV80" s="16">
        <v>15.8</v>
      </c>
      <c r="AW80" s="16">
        <v>15.8</v>
      </c>
      <c r="AX80" s="16">
        <v>15.8</v>
      </c>
      <c r="AY80" s="16">
        <v>15.8</v>
      </c>
      <c r="AZ80" t="s">
        <v>78</v>
      </c>
      <c r="BA80" s="16">
        <v>16.93</v>
      </c>
      <c r="BB80" s="16">
        <v>16.93</v>
      </c>
      <c r="BC80" s="16">
        <v>16.93</v>
      </c>
      <c r="BD80" s="16">
        <v>16.93</v>
      </c>
      <c r="BE80" t="s">
        <v>79</v>
      </c>
      <c r="BF80" s="16">
        <v>16.850000000000001</v>
      </c>
      <c r="BG80" s="16">
        <v>16.850000000000001</v>
      </c>
      <c r="BH80" s="16">
        <v>16.850000000000001</v>
      </c>
      <c r="BI80" s="16">
        <v>16.850000000000001</v>
      </c>
      <c r="BJ80" t="s">
        <v>80</v>
      </c>
      <c r="BK80" s="16">
        <v>16.850000000000001</v>
      </c>
      <c r="BL80" s="16">
        <v>16.850000000000001</v>
      </c>
      <c r="BM80" s="16">
        <v>16.850000000000001</v>
      </c>
      <c r="BN80" s="16">
        <v>16.850000000000001</v>
      </c>
    </row>
    <row r="81" spans="1:66" x14ac:dyDescent="0.25">
      <c r="A81" s="17">
        <v>44011</v>
      </c>
      <c r="B81" t="s">
        <v>86</v>
      </c>
      <c r="C81" s="16">
        <v>15.64</v>
      </c>
      <c r="D81" s="16">
        <v>15.68</v>
      </c>
      <c r="E81" s="16">
        <v>15.52</v>
      </c>
      <c r="F81" s="16">
        <v>15.65</v>
      </c>
      <c r="G81" t="s">
        <v>69</v>
      </c>
      <c r="H81" s="16">
        <v>15.74</v>
      </c>
      <c r="I81" s="16">
        <v>15.74</v>
      </c>
      <c r="J81" s="16">
        <v>15.73</v>
      </c>
      <c r="K81" s="16">
        <v>15.73</v>
      </c>
      <c r="L81" t="s">
        <v>70</v>
      </c>
      <c r="M81" s="16">
        <v>15.89</v>
      </c>
      <c r="N81" s="16">
        <v>15.89</v>
      </c>
      <c r="O81" s="16">
        <v>15.85</v>
      </c>
      <c r="P81" s="16">
        <v>15.85</v>
      </c>
      <c r="Q81" t="s">
        <v>71</v>
      </c>
      <c r="R81" s="16">
        <v>15.96</v>
      </c>
      <c r="S81" s="16">
        <v>15.96</v>
      </c>
      <c r="T81" s="16">
        <v>15.93</v>
      </c>
      <c r="U81" s="16">
        <v>15.96</v>
      </c>
      <c r="V81" t="s">
        <v>72</v>
      </c>
      <c r="W81" s="16">
        <v>16</v>
      </c>
      <c r="X81" s="16">
        <v>16</v>
      </c>
      <c r="Y81" s="16">
        <v>16</v>
      </c>
      <c r="Z81" s="16">
        <v>16</v>
      </c>
      <c r="AA81" t="s">
        <v>73</v>
      </c>
      <c r="AB81" s="16">
        <v>16.2</v>
      </c>
      <c r="AC81" s="16">
        <v>16.2</v>
      </c>
      <c r="AD81" s="16">
        <v>16.05</v>
      </c>
      <c r="AE81" s="16">
        <v>16.05</v>
      </c>
      <c r="AF81" t="s">
        <v>74</v>
      </c>
      <c r="AG81" s="16">
        <v>16.25</v>
      </c>
      <c r="AH81" s="16">
        <v>16.25</v>
      </c>
      <c r="AI81" s="16">
        <v>16.05</v>
      </c>
      <c r="AJ81" s="16">
        <v>16.05</v>
      </c>
      <c r="AK81" t="s">
        <v>75</v>
      </c>
      <c r="AL81" s="16">
        <v>15.8</v>
      </c>
      <c r="AM81" s="16">
        <v>15.8</v>
      </c>
      <c r="AN81" s="16">
        <v>15.8</v>
      </c>
      <c r="AO81" s="16">
        <v>15.8</v>
      </c>
      <c r="AP81" t="s">
        <v>76</v>
      </c>
      <c r="AQ81" s="16">
        <v>15.8</v>
      </c>
      <c r="AR81" s="16">
        <v>15.8</v>
      </c>
      <c r="AS81" s="16">
        <v>15.8</v>
      </c>
      <c r="AT81" s="16">
        <v>15.8</v>
      </c>
      <c r="AU81" t="s">
        <v>77</v>
      </c>
      <c r="AV81" s="16">
        <v>15.8</v>
      </c>
      <c r="AW81" s="16">
        <v>15.8</v>
      </c>
      <c r="AX81" s="16">
        <v>15.8</v>
      </c>
      <c r="AY81" s="16">
        <v>15.8</v>
      </c>
      <c r="AZ81" t="s">
        <v>78</v>
      </c>
      <c r="BA81" s="16">
        <v>16.93</v>
      </c>
      <c r="BB81" s="16">
        <v>16.93</v>
      </c>
      <c r="BC81" s="16">
        <v>16.93</v>
      </c>
      <c r="BD81" s="16">
        <v>16.93</v>
      </c>
      <c r="BE81" t="s">
        <v>79</v>
      </c>
      <c r="BF81" s="16">
        <v>16.850000000000001</v>
      </c>
      <c r="BG81" s="16">
        <v>16.850000000000001</v>
      </c>
      <c r="BH81" s="16">
        <v>16.850000000000001</v>
      </c>
      <c r="BI81" s="16">
        <v>16.850000000000001</v>
      </c>
      <c r="BJ81" t="s">
        <v>80</v>
      </c>
      <c r="BK81" s="16">
        <v>16.850000000000001</v>
      </c>
      <c r="BL81" s="16">
        <v>16.850000000000001</v>
      </c>
      <c r="BM81" s="16">
        <v>16.850000000000001</v>
      </c>
      <c r="BN81" s="16">
        <v>16.850000000000001</v>
      </c>
    </row>
    <row r="82" spans="1:66" x14ac:dyDescent="0.25">
      <c r="A82" s="17">
        <v>44018</v>
      </c>
      <c r="B82" t="s">
        <v>86</v>
      </c>
      <c r="C82" s="16">
        <v>15.65</v>
      </c>
      <c r="D82" s="16">
        <v>15.75</v>
      </c>
      <c r="E82" s="16">
        <v>15.48</v>
      </c>
      <c r="F82" s="16">
        <v>15.5</v>
      </c>
      <c r="G82" t="s">
        <v>69</v>
      </c>
      <c r="H82" s="16">
        <v>15.73</v>
      </c>
      <c r="I82" s="16">
        <v>15.73</v>
      </c>
      <c r="J82" s="16">
        <v>15.63</v>
      </c>
      <c r="K82" s="16">
        <v>15.73</v>
      </c>
      <c r="L82" t="s">
        <v>70</v>
      </c>
      <c r="M82" s="16">
        <v>15.85</v>
      </c>
      <c r="N82" s="16">
        <v>15.87</v>
      </c>
      <c r="O82" s="16">
        <v>15.78</v>
      </c>
      <c r="P82" s="16">
        <v>15.83</v>
      </c>
      <c r="Q82" t="s">
        <v>71</v>
      </c>
      <c r="R82" s="16">
        <v>15.96</v>
      </c>
      <c r="S82" s="16">
        <v>15.96</v>
      </c>
      <c r="T82" s="16">
        <v>15.96</v>
      </c>
      <c r="U82" s="16">
        <v>15.96</v>
      </c>
      <c r="V82" t="s">
        <v>72</v>
      </c>
      <c r="W82" s="16">
        <v>16</v>
      </c>
      <c r="X82" s="16">
        <v>16</v>
      </c>
      <c r="Y82" s="16">
        <v>16</v>
      </c>
      <c r="Z82" s="16">
        <v>16</v>
      </c>
      <c r="AA82" t="s">
        <v>73</v>
      </c>
      <c r="AB82" s="16">
        <v>16.05</v>
      </c>
      <c r="AC82" s="16">
        <v>16.05</v>
      </c>
      <c r="AD82" s="16">
        <v>16.05</v>
      </c>
      <c r="AE82" s="16">
        <v>16.05</v>
      </c>
      <c r="AF82" t="s">
        <v>74</v>
      </c>
      <c r="AG82" s="16">
        <v>16.05</v>
      </c>
      <c r="AH82" s="16">
        <v>16.05</v>
      </c>
      <c r="AI82" s="16">
        <v>16.05</v>
      </c>
      <c r="AJ82" s="16">
        <v>16.05</v>
      </c>
      <c r="AK82" t="s">
        <v>75</v>
      </c>
      <c r="AL82" s="16">
        <v>15.8</v>
      </c>
      <c r="AM82" s="16">
        <v>15.8</v>
      </c>
      <c r="AN82" s="16">
        <v>15.8</v>
      </c>
      <c r="AO82" s="16">
        <v>15.8</v>
      </c>
      <c r="AP82" t="s">
        <v>76</v>
      </c>
      <c r="AQ82" s="16">
        <v>15.8</v>
      </c>
      <c r="AR82" s="16">
        <v>15.8</v>
      </c>
      <c r="AS82" s="16">
        <v>15.8</v>
      </c>
      <c r="AT82" s="16">
        <v>15.8</v>
      </c>
      <c r="AU82" t="s">
        <v>77</v>
      </c>
      <c r="AV82" s="16">
        <v>15.8</v>
      </c>
      <c r="AW82" s="16">
        <v>15.8</v>
      </c>
      <c r="AX82" s="16">
        <v>15.8</v>
      </c>
      <c r="AY82" s="16">
        <v>15.8</v>
      </c>
      <c r="AZ82" t="s">
        <v>78</v>
      </c>
      <c r="BA82" s="16">
        <v>16.93</v>
      </c>
      <c r="BB82" s="16">
        <v>16.93</v>
      </c>
      <c r="BC82" s="16">
        <v>16.93</v>
      </c>
      <c r="BD82" s="16">
        <v>16.93</v>
      </c>
      <c r="BE82" t="s">
        <v>79</v>
      </c>
      <c r="BF82" s="16">
        <v>16.850000000000001</v>
      </c>
      <c r="BG82" s="16">
        <v>16.850000000000001</v>
      </c>
      <c r="BH82" s="16">
        <v>16.850000000000001</v>
      </c>
      <c r="BI82" s="16">
        <v>16.850000000000001</v>
      </c>
      <c r="BJ82" t="s">
        <v>80</v>
      </c>
      <c r="BK82" s="16">
        <v>16.850000000000001</v>
      </c>
      <c r="BL82" s="16">
        <v>16.850000000000001</v>
      </c>
      <c r="BM82" s="16">
        <v>16.850000000000001</v>
      </c>
      <c r="BN82" s="16">
        <v>16.850000000000001</v>
      </c>
    </row>
    <row r="83" spans="1:66" x14ac:dyDescent="0.25">
      <c r="A83" s="17">
        <v>44025</v>
      </c>
      <c r="B83" t="s">
        <v>86</v>
      </c>
      <c r="C83" s="16">
        <v>15.5</v>
      </c>
      <c r="D83" s="16">
        <v>15.53</v>
      </c>
      <c r="E83" s="16">
        <v>15.16</v>
      </c>
      <c r="F83" s="16">
        <v>15.24</v>
      </c>
      <c r="G83" t="s">
        <v>69</v>
      </c>
      <c r="H83" s="16">
        <v>15.73</v>
      </c>
      <c r="I83" s="16">
        <v>15.73</v>
      </c>
      <c r="J83" s="16">
        <v>15.42</v>
      </c>
      <c r="K83" s="16">
        <v>15.53</v>
      </c>
      <c r="L83" t="s">
        <v>70</v>
      </c>
      <c r="M83" s="16">
        <v>15.83</v>
      </c>
      <c r="N83" s="16">
        <v>15.83</v>
      </c>
      <c r="O83" s="16">
        <v>15.59</v>
      </c>
      <c r="P83" s="16">
        <v>15.63</v>
      </c>
      <c r="Q83" t="s">
        <v>71</v>
      </c>
      <c r="R83" s="16">
        <v>15.96</v>
      </c>
      <c r="S83" s="16">
        <v>15.96</v>
      </c>
      <c r="T83" s="16">
        <v>15.87</v>
      </c>
      <c r="U83" s="16">
        <v>15.93</v>
      </c>
      <c r="V83" t="s">
        <v>72</v>
      </c>
      <c r="W83" s="16">
        <v>16</v>
      </c>
      <c r="X83" s="16">
        <v>16</v>
      </c>
      <c r="Y83" s="16">
        <v>16</v>
      </c>
      <c r="Z83" s="16">
        <v>16</v>
      </c>
      <c r="AA83" t="s">
        <v>73</v>
      </c>
      <c r="AB83" s="16">
        <v>16.05</v>
      </c>
      <c r="AC83" s="16">
        <v>16.05</v>
      </c>
      <c r="AD83" s="16">
        <v>16.05</v>
      </c>
      <c r="AE83" s="16">
        <v>16.05</v>
      </c>
      <c r="AF83" t="s">
        <v>74</v>
      </c>
      <c r="AG83" s="16">
        <v>16.05</v>
      </c>
      <c r="AH83" s="16">
        <v>16.12</v>
      </c>
      <c r="AI83" s="16">
        <v>16.05</v>
      </c>
      <c r="AJ83" s="16">
        <v>16.100000000000001</v>
      </c>
      <c r="AK83" t="s">
        <v>75</v>
      </c>
      <c r="AL83" s="16">
        <v>15.8</v>
      </c>
      <c r="AM83" s="16">
        <v>16.28</v>
      </c>
      <c r="AN83" s="16">
        <v>15.8</v>
      </c>
      <c r="AO83" s="16">
        <v>16.28</v>
      </c>
      <c r="AP83" t="s">
        <v>76</v>
      </c>
      <c r="AQ83" s="16">
        <v>15.8</v>
      </c>
      <c r="AR83" s="16">
        <v>16.329999999999998</v>
      </c>
      <c r="AS83" s="16">
        <v>15.8</v>
      </c>
      <c r="AT83" s="16">
        <v>16.329999999999998</v>
      </c>
      <c r="AU83" t="s">
        <v>77</v>
      </c>
      <c r="AV83" s="16">
        <v>15.8</v>
      </c>
      <c r="AW83" s="16">
        <v>16.100000000000001</v>
      </c>
      <c r="AX83" s="16">
        <v>15.8</v>
      </c>
      <c r="AY83" s="16">
        <v>16.100000000000001</v>
      </c>
      <c r="AZ83" t="s">
        <v>78</v>
      </c>
      <c r="BA83" s="16">
        <v>16.93</v>
      </c>
      <c r="BB83" s="16">
        <v>16.93</v>
      </c>
      <c r="BC83" s="16">
        <v>16.93</v>
      </c>
      <c r="BD83" s="16">
        <v>16.93</v>
      </c>
      <c r="BE83" t="s">
        <v>79</v>
      </c>
      <c r="BF83" s="16">
        <v>16.850000000000001</v>
      </c>
      <c r="BG83" s="16">
        <v>16.850000000000001</v>
      </c>
      <c r="BH83" s="16">
        <v>16.850000000000001</v>
      </c>
      <c r="BI83" s="16">
        <v>16.850000000000001</v>
      </c>
      <c r="BJ83" t="s">
        <v>80</v>
      </c>
      <c r="BK83" s="16">
        <v>16.850000000000001</v>
      </c>
      <c r="BL83" s="16">
        <v>16.850000000000001</v>
      </c>
      <c r="BM83" s="16">
        <v>16.850000000000001</v>
      </c>
      <c r="BN83" s="16">
        <v>16.850000000000001</v>
      </c>
    </row>
    <row r="84" spans="1:66" x14ac:dyDescent="0.25">
      <c r="A84" s="17">
        <v>44032</v>
      </c>
      <c r="B84" t="s">
        <v>86</v>
      </c>
      <c r="C84" s="16">
        <v>15.23</v>
      </c>
      <c r="D84" s="16">
        <v>15.23</v>
      </c>
      <c r="E84" s="16">
        <v>14.71</v>
      </c>
      <c r="F84" s="16">
        <v>14.79</v>
      </c>
      <c r="G84" t="s">
        <v>69</v>
      </c>
      <c r="H84" s="16">
        <v>15.53</v>
      </c>
      <c r="I84" s="16">
        <v>15.53</v>
      </c>
      <c r="J84" s="16">
        <v>15.04</v>
      </c>
      <c r="K84" s="16">
        <v>15.05</v>
      </c>
      <c r="L84" t="s">
        <v>70</v>
      </c>
      <c r="M84" s="16">
        <v>15.63</v>
      </c>
      <c r="N84" s="16">
        <v>15.63</v>
      </c>
      <c r="O84" s="16">
        <v>15.22</v>
      </c>
      <c r="P84" s="16">
        <v>15.25</v>
      </c>
      <c r="Q84" t="s">
        <v>71</v>
      </c>
      <c r="R84" s="16">
        <v>15.93</v>
      </c>
      <c r="S84" s="16">
        <v>15.93</v>
      </c>
      <c r="T84" s="16">
        <v>15.51</v>
      </c>
      <c r="U84" s="16">
        <v>15.51</v>
      </c>
      <c r="V84" t="s">
        <v>72</v>
      </c>
      <c r="W84" s="16">
        <v>16</v>
      </c>
      <c r="X84" s="16">
        <v>16</v>
      </c>
      <c r="Y84" s="16">
        <v>15.74</v>
      </c>
      <c r="Z84" s="16">
        <v>15.87</v>
      </c>
      <c r="AA84" t="s">
        <v>73</v>
      </c>
      <c r="AB84" s="16">
        <v>16.05</v>
      </c>
      <c r="AC84" s="16">
        <v>16.05</v>
      </c>
      <c r="AD84" s="16">
        <v>15.91</v>
      </c>
      <c r="AE84" s="16">
        <v>16.05</v>
      </c>
      <c r="AF84" t="s">
        <v>74</v>
      </c>
      <c r="AG84" s="16">
        <v>16.100000000000001</v>
      </c>
      <c r="AH84" s="16">
        <v>16.100000000000001</v>
      </c>
      <c r="AI84" s="16">
        <v>16.07</v>
      </c>
      <c r="AJ84" s="16">
        <v>16.100000000000001</v>
      </c>
      <c r="AK84" t="s">
        <v>75</v>
      </c>
      <c r="AL84" s="16">
        <v>16.28</v>
      </c>
      <c r="AM84" s="16">
        <v>16.28</v>
      </c>
      <c r="AN84" s="16">
        <v>16.28</v>
      </c>
      <c r="AO84" s="16">
        <v>16.28</v>
      </c>
      <c r="AP84" t="s">
        <v>76</v>
      </c>
      <c r="AQ84" s="16">
        <v>16.329999999999998</v>
      </c>
      <c r="AR84" s="16">
        <v>16.329999999999998</v>
      </c>
      <c r="AS84" s="16">
        <v>16.329999999999998</v>
      </c>
      <c r="AT84" s="16">
        <v>16.329999999999998</v>
      </c>
      <c r="AU84" t="s">
        <v>77</v>
      </c>
      <c r="AV84" s="16">
        <v>16.100000000000001</v>
      </c>
      <c r="AW84" s="16">
        <v>16.25</v>
      </c>
      <c r="AX84" s="16">
        <v>16.100000000000001</v>
      </c>
      <c r="AY84" s="16">
        <v>16.25</v>
      </c>
      <c r="AZ84" t="s">
        <v>78</v>
      </c>
      <c r="BA84" s="16">
        <v>16.93</v>
      </c>
      <c r="BB84" s="16">
        <v>16.93</v>
      </c>
      <c r="BC84" s="16">
        <v>16.93</v>
      </c>
      <c r="BD84" s="16">
        <v>16.93</v>
      </c>
      <c r="BE84" t="s">
        <v>79</v>
      </c>
      <c r="BF84" s="16">
        <v>16.850000000000001</v>
      </c>
      <c r="BG84" s="16">
        <v>16.850000000000001</v>
      </c>
      <c r="BH84" s="16">
        <v>16.850000000000001</v>
      </c>
      <c r="BI84" s="16">
        <v>16.850000000000001</v>
      </c>
      <c r="BJ84" t="s">
        <v>80</v>
      </c>
      <c r="BK84" s="16">
        <v>16.850000000000001</v>
      </c>
      <c r="BL84" s="16">
        <v>16.850000000000001</v>
      </c>
      <c r="BM84" s="16">
        <v>16.850000000000001</v>
      </c>
      <c r="BN84" s="16">
        <v>16.850000000000001</v>
      </c>
    </row>
    <row r="85" spans="1:66" x14ac:dyDescent="0.25">
      <c r="A85" s="17">
        <v>44039</v>
      </c>
      <c r="B85" t="s">
        <v>86</v>
      </c>
      <c r="C85" s="16">
        <v>14.79</v>
      </c>
      <c r="D85" s="16">
        <v>14.79</v>
      </c>
      <c r="E85" s="16">
        <v>14.27</v>
      </c>
      <c r="F85" s="16">
        <v>14.28</v>
      </c>
      <c r="G85" t="s">
        <v>69</v>
      </c>
      <c r="H85" s="16">
        <v>15.04</v>
      </c>
      <c r="I85" s="16">
        <v>15.04</v>
      </c>
      <c r="J85" s="16">
        <v>14.67</v>
      </c>
      <c r="K85" s="16">
        <v>14.7</v>
      </c>
      <c r="L85" t="s">
        <v>70</v>
      </c>
      <c r="M85" s="16">
        <v>15.2</v>
      </c>
      <c r="N85" s="16">
        <v>15.2</v>
      </c>
      <c r="O85" s="16">
        <v>14.95</v>
      </c>
      <c r="P85" s="16">
        <v>14.96</v>
      </c>
      <c r="Q85" t="s">
        <v>71</v>
      </c>
      <c r="R85" s="16">
        <v>15.41</v>
      </c>
      <c r="S85" s="16">
        <v>15.41</v>
      </c>
      <c r="T85" s="16">
        <v>15.2</v>
      </c>
      <c r="U85" s="16">
        <v>15.2</v>
      </c>
      <c r="V85" t="s">
        <v>72</v>
      </c>
      <c r="W85" s="16">
        <v>15.87</v>
      </c>
      <c r="X85" s="16">
        <v>15.87</v>
      </c>
      <c r="Y85" s="16">
        <v>15.49</v>
      </c>
      <c r="Z85" s="16">
        <v>15.5</v>
      </c>
      <c r="AA85" t="s">
        <v>73</v>
      </c>
      <c r="AB85" s="16">
        <v>16.05</v>
      </c>
      <c r="AC85" s="16">
        <v>16.05</v>
      </c>
      <c r="AD85" s="16">
        <v>15.75</v>
      </c>
      <c r="AE85" s="16">
        <v>15.75</v>
      </c>
      <c r="AF85" t="s">
        <v>74</v>
      </c>
      <c r="AG85" s="16">
        <v>16.100000000000001</v>
      </c>
      <c r="AH85" s="16">
        <v>16.100000000000001</v>
      </c>
      <c r="AI85" s="16">
        <v>15.87</v>
      </c>
      <c r="AJ85" s="16">
        <v>15.95</v>
      </c>
      <c r="AK85" t="s">
        <v>75</v>
      </c>
      <c r="AL85" s="16">
        <v>16.28</v>
      </c>
      <c r="AM85" s="16">
        <v>16.28</v>
      </c>
      <c r="AN85" s="16">
        <v>16.28</v>
      </c>
      <c r="AO85" s="16">
        <v>16.28</v>
      </c>
      <c r="AP85" t="s">
        <v>76</v>
      </c>
      <c r="AQ85" s="16">
        <v>16.329999999999998</v>
      </c>
      <c r="AR85" s="16">
        <v>16.329999999999998</v>
      </c>
      <c r="AS85" s="16">
        <v>16.329999999999998</v>
      </c>
      <c r="AT85" s="16">
        <v>16.329999999999998</v>
      </c>
      <c r="AU85" t="s">
        <v>77</v>
      </c>
      <c r="AV85" s="16">
        <v>16.25</v>
      </c>
      <c r="AW85" s="16">
        <v>16.25</v>
      </c>
      <c r="AX85" s="16">
        <v>16.25</v>
      </c>
      <c r="AY85" s="16">
        <v>16.25</v>
      </c>
      <c r="AZ85" t="s">
        <v>78</v>
      </c>
      <c r="BA85" s="16">
        <v>16.93</v>
      </c>
      <c r="BB85" s="16">
        <v>16.93</v>
      </c>
      <c r="BC85" s="16">
        <v>16.93</v>
      </c>
      <c r="BD85" s="16">
        <v>16.93</v>
      </c>
      <c r="BE85" t="s">
        <v>79</v>
      </c>
      <c r="BF85" s="16">
        <v>16.850000000000001</v>
      </c>
      <c r="BG85" s="16">
        <v>16.850000000000001</v>
      </c>
      <c r="BH85" s="16">
        <v>16.850000000000001</v>
      </c>
      <c r="BI85" s="16">
        <v>16.850000000000001</v>
      </c>
      <c r="BJ85" t="s">
        <v>80</v>
      </c>
      <c r="BK85" s="16">
        <v>16.850000000000001</v>
      </c>
      <c r="BL85" s="16">
        <v>16.850000000000001</v>
      </c>
      <c r="BM85" s="16">
        <v>16.850000000000001</v>
      </c>
      <c r="BN85" s="16">
        <v>16.850000000000001</v>
      </c>
    </row>
    <row r="86" spans="1:66" x14ac:dyDescent="0.25">
      <c r="A86" s="17">
        <v>44046</v>
      </c>
      <c r="B86" t="s">
        <v>86</v>
      </c>
      <c r="C86" s="16">
        <v>14.28</v>
      </c>
      <c r="D86" s="16">
        <v>14.28</v>
      </c>
      <c r="E86" s="16">
        <v>13.71</v>
      </c>
      <c r="F86" s="16">
        <v>14.01</v>
      </c>
      <c r="G86" t="s">
        <v>69</v>
      </c>
      <c r="H86" s="16">
        <v>14.7</v>
      </c>
      <c r="I86" s="16">
        <v>14.7</v>
      </c>
      <c r="J86" s="16">
        <v>14.02</v>
      </c>
      <c r="K86" s="16">
        <v>14.28</v>
      </c>
      <c r="L86" t="s">
        <v>70</v>
      </c>
      <c r="M86" s="16">
        <v>14.96</v>
      </c>
      <c r="N86" s="16">
        <v>14.96</v>
      </c>
      <c r="O86" s="16">
        <v>14.38</v>
      </c>
      <c r="P86" s="16">
        <v>14.57</v>
      </c>
      <c r="Q86" t="s">
        <v>71</v>
      </c>
      <c r="R86" s="16">
        <v>15.2</v>
      </c>
      <c r="S86" s="16">
        <v>15.2</v>
      </c>
      <c r="T86" s="16">
        <v>14.77</v>
      </c>
      <c r="U86" s="16">
        <v>14.8</v>
      </c>
      <c r="V86" t="s">
        <v>72</v>
      </c>
      <c r="W86" s="16">
        <v>15.5</v>
      </c>
      <c r="X86" s="16">
        <v>15.5</v>
      </c>
      <c r="Y86" s="16">
        <v>15.07</v>
      </c>
      <c r="Z86" s="16">
        <v>15.16</v>
      </c>
      <c r="AA86" t="s">
        <v>73</v>
      </c>
      <c r="AB86" s="16">
        <v>15.75</v>
      </c>
      <c r="AC86" s="16">
        <v>15.75</v>
      </c>
      <c r="AD86" s="16">
        <v>15.35</v>
      </c>
      <c r="AE86" s="16">
        <v>15.44</v>
      </c>
      <c r="AF86" t="s">
        <v>74</v>
      </c>
      <c r="AG86" s="16">
        <v>15.95</v>
      </c>
      <c r="AH86" s="16">
        <v>15.95</v>
      </c>
      <c r="AI86" s="16">
        <v>15.61</v>
      </c>
      <c r="AJ86" s="16">
        <v>15.67</v>
      </c>
      <c r="AK86" t="s">
        <v>75</v>
      </c>
      <c r="AL86" s="16">
        <v>16.28</v>
      </c>
      <c r="AM86" s="16">
        <v>16.3</v>
      </c>
      <c r="AN86" s="16">
        <v>16.04</v>
      </c>
      <c r="AO86" s="16">
        <v>16.3</v>
      </c>
      <c r="AP86" t="s">
        <v>76</v>
      </c>
      <c r="AQ86" s="16">
        <v>16.329999999999998</v>
      </c>
      <c r="AR86" s="16">
        <v>16.329999999999998</v>
      </c>
      <c r="AS86" s="16">
        <v>16.329999999999998</v>
      </c>
      <c r="AT86" s="16">
        <v>16.329999999999998</v>
      </c>
      <c r="AU86" t="s">
        <v>77</v>
      </c>
      <c r="AV86" s="16">
        <v>16.25</v>
      </c>
      <c r="AW86" s="16">
        <v>16.38</v>
      </c>
      <c r="AX86" s="16">
        <v>16.25</v>
      </c>
      <c r="AY86" s="16">
        <v>16.25</v>
      </c>
      <c r="AZ86" t="s">
        <v>78</v>
      </c>
      <c r="BA86" s="16">
        <v>16.93</v>
      </c>
      <c r="BB86" s="16">
        <v>16.93</v>
      </c>
      <c r="BC86" s="16">
        <v>16.93</v>
      </c>
      <c r="BD86" s="16">
        <v>16.93</v>
      </c>
      <c r="BE86" t="s">
        <v>79</v>
      </c>
      <c r="BF86" s="16">
        <v>16.850000000000001</v>
      </c>
      <c r="BG86" s="16">
        <v>16.850000000000001</v>
      </c>
      <c r="BH86" s="16">
        <v>16.850000000000001</v>
      </c>
      <c r="BI86" s="16">
        <v>16.850000000000001</v>
      </c>
      <c r="BJ86" t="s">
        <v>80</v>
      </c>
      <c r="BK86" s="16">
        <v>16.850000000000001</v>
      </c>
      <c r="BL86" s="16">
        <v>16.850000000000001</v>
      </c>
      <c r="BM86" s="16">
        <v>16.850000000000001</v>
      </c>
      <c r="BN86" s="16">
        <v>16.850000000000001</v>
      </c>
    </row>
    <row r="87" spans="1:66" x14ac:dyDescent="0.25">
      <c r="A87" s="17">
        <v>44053</v>
      </c>
      <c r="B87" t="s">
        <v>86</v>
      </c>
      <c r="C87" s="16">
        <v>14.1</v>
      </c>
      <c r="D87" s="16">
        <v>14.43</v>
      </c>
      <c r="E87" s="16">
        <v>14.1</v>
      </c>
      <c r="F87" s="16">
        <v>14.38</v>
      </c>
      <c r="G87" t="s">
        <v>69</v>
      </c>
      <c r="H87" s="16">
        <v>14.28</v>
      </c>
      <c r="I87" s="16">
        <v>14.56</v>
      </c>
      <c r="J87" s="16">
        <v>14.28</v>
      </c>
      <c r="K87" s="16">
        <v>14.56</v>
      </c>
      <c r="L87" t="s">
        <v>70</v>
      </c>
      <c r="M87" s="16">
        <v>14.57</v>
      </c>
      <c r="N87" s="16">
        <v>14.76</v>
      </c>
      <c r="O87" s="16">
        <v>14.57</v>
      </c>
      <c r="P87" s="16">
        <v>14.76</v>
      </c>
      <c r="Q87" t="s">
        <v>71</v>
      </c>
      <c r="R87" s="16">
        <v>14.8</v>
      </c>
      <c r="S87" s="16">
        <v>15.08</v>
      </c>
      <c r="T87" s="16">
        <v>14.8</v>
      </c>
      <c r="U87" s="16">
        <v>15.08</v>
      </c>
      <c r="V87" t="s">
        <v>72</v>
      </c>
      <c r="W87" s="16">
        <v>15.16</v>
      </c>
      <c r="X87" s="16">
        <v>15.27</v>
      </c>
      <c r="Y87" s="16">
        <v>15.16</v>
      </c>
      <c r="Z87" s="16">
        <v>15.16</v>
      </c>
      <c r="AA87" t="s">
        <v>73</v>
      </c>
      <c r="AB87" s="16">
        <v>15.44</v>
      </c>
      <c r="AC87" s="16">
        <v>15.49</v>
      </c>
      <c r="AD87" s="16">
        <v>15.44</v>
      </c>
      <c r="AE87" s="16">
        <v>15.44</v>
      </c>
      <c r="AF87" t="s">
        <v>74</v>
      </c>
      <c r="AG87" s="16">
        <v>15.68</v>
      </c>
      <c r="AH87" s="16">
        <v>15.79</v>
      </c>
      <c r="AI87" s="16">
        <v>15.68</v>
      </c>
      <c r="AJ87" s="16">
        <v>15.68</v>
      </c>
      <c r="AK87" t="s">
        <v>75</v>
      </c>
      <c r="AL87" s="16">
        <v>16.3</v>
      </c>
      <c r="AM87" s="16">
        <v>16.350000000000001</v>
      </c>
      <c r="AN87" s="16">
        <v>16.2</v>
      </c>
      <c r="AO87" s="16">
        <v>16.350000000000001</v>
      </c>
      <c r="AP87" t="s">
        <v>76</v>
      </c>
      <c r="AQ87" s="16">
        <v>16.329999999999998</v>
      </c>
      <c r="AR87" s="16">
        <v>16.38</v>
      </c>
      <c r="AS87" s="16">
        <v>16.329999999999998</v>
      </c>
      <c r="AT87" s="16">
        <v>16.38</v>
      </c>
      <c r="AU87" t="s">
        <v>77</v>
      </c>
      <c r="AV87" s="16">
        <v>16.25</v>
      </c>
      <c r="AW87" s="16">
        <v>16.47</v>
      </c>
      <c r="AX87" s="16">
        <v>16.25</v>
      </c>
      <c r="AY87" s="16">
        <v>16.47</v>
      </c>
      <c r="AZ87" t="s">
        <v>78</v>
      </c>
      <c r="BA87" s="16">
        <v>16.93</v>
      </c>
      <c r="BB87" s="16">
        <v>16.93</v>
      </c>
      <c r="BC87" s="16">
        <v>16.93</v>
      </c>
      <c r="BD87" s="16">
        <v>16.93</v>
      </c>
      <c r="BE87" t="s">
        <v>79</v>
      </c>
      <c r="BF87" s="16">
        <v>16.850000000000001</v>
      </c>
      <c r="BG87" s="16">
        <v>16.850000000000001</v>
      </c>
      <c r="BH87" s="16">
        <v>16.850000000000001</v>
      </c>
      <c r="BI87" s="16">
        <v>16.850000000000001</v>
      </c>
      <c r="BJ87" t="s">
        <v>80</v>
      </c>
      <c r="BK87" s="16">
        <v>16.850000000000001</v>
      </c>
      <c r="BL87" s="16">
        <v>16.850000000000001</v>
      </c>
      <c r="BM87" s="16">
        <v>16.850000000000001</v>
      </c>
      <c r="BN87" s="16">
        <v>16.850000000000001</v>
      </c>
    </row>
    <row r="88" spans="1:66" x14ac:dyDescent="0.25">
      <c r="A88" s="17">
        <v>44060</v>
      </c>
      <c r="B88" t="s">
        <v>86</v>
      </c>
      <c r="C88" s="16">
        <v>14.47</v>
      </c>
      <c r="D88" s="16">
        <v>14.88</v>
      </c>
      <c r="E88" s="16">
        <v>14.32</v>
      </c>
      <c r="F88" s="16">
        <v>14.36</v>
      </c>
      <c r="G88" t="s">
        <v>69</v>
      </c>
      <c r="H88" s="16">
        <v>14.64</v>
      </c>
      <c r="I88" s="16">
        <v>14.98</v>
      </c>
      <c r="J88" s="16">
        <v>14.59</v>
      </c>
      <c r="K88" s="16">
        <v>14.59</v>
      </c>
      <c r="L88" t="s">
        <v>70</v>
      </c>
      <c r="M88" s="16">
        <v>14.88</v>
      </c>
      <c r="N88" s="16">
        <v>15.27</v>
      </c>
      <c r="O88" s="16">
        <v>14.88</v>
      </c>
      <c r="P88" s="16">
        <v>14.89</v>
      </c>
      <c r="Q88" t="s">
        <v>71</v>
      </c>
      <c r="R88" s="16">
        <v>15.16</v>
      </c>
      <c r="S88" s="16">
        <v>15.29</v>
      </c>
      <c r="T88" s="16">
        <v>15.16</v>
      </c>
      <c r="U88" s="16">
        <v>15.19</v>
      </c>
      <c r="V88" t="s">
        <v>72</v>
      </c>
      <c r="W88" s="16">
        <v>15.16</v>
      </c>
      <c r="X88" s="16">
        <v>15.46</v>
      </c>
      <c r="Y88" s="16">
        <v>15.16</v>
      </c>
      <c r="Z88" s="16">
        <v>15.21</v>
      </c>
      <c r="AA88" t="s">
        <v>73</v>
      </c>
      <c r="AB88" s="16">
        <v>15.44</v>
      </c>
      <c r="AC88" s="16">
        <v>15.74</v>
      </c>
      <c r="AD88" s="16">
        <v>15.44</v>
      </c>
      <c r="AE88" s="16">
        <v>15.49</v>
      </c>
      <c r="AF88" t="s">
        <v>74</v>
      </c>
      <c r="AG88" s="16">
        <v>15.68</v>
      </c>
      <c r="AH88" s="16">
        <v>15.98</v>
      </c>
      <c r="AI88" s="16">
        <v>15.68</v>
      </c>
      <c r="AJ88" s="16">
        <v>15.74</v>
      </c>
      <c r="AK88" t="s">
        <v>75</v>
      </c>
      <c r="AL88" s="16">
        <v>16.350000000000001</v>
      </c>
      <c r="AM88" s="16">
        <v>16.350000000000001</v>
      </c>
      <c r="AN88" s="16">
        <v>16.190000000000001</v>
      </c>
      <c r="AO88" s="16">
        <v>16.190000000000001</v>
      </c>
      <c r="AP88" t="s">
        <v>76</v>
      </c>
      <c r="AQ88" s="16">
        <v>16.38</v>
      </c>
      <c r="AR88" s="16">
        <v>16.38</v>
      </c>
      <c r="AS88" s="16">
        <v>16.38</v>
      </c>
      <c r="AT88" s="16">
        <v>16.38</v>
      </c>
      <c r="AU88" t="s">
        <v>77</v>
      </c>
      <c r="AV88" s="16">
        <v>16.47</v>
      </c>
      <c r="AW88" s="16">
        <v>16.47</v>
      </c>
      <c r="AX88" s="16">
        <v>16.47</v>
      </c>
      <c r="AY88" s="16">
        <v>16.47</v>
      </c>
      <c r="AZ88" t="s">
        <v>78</v>
      </c>
      <c r="BA88" s="16">
        <v>16.93</v>
      </c>
      <c r="BB88" s="16">
        <v>16.96</v>
      </c>
      <c r="BC88" s="16">
        <v>16.93</v>
      </c>
      <c r="BD88" s="16">
        <v>16.96</v>
      </c>
      <c r="BE88" t="s">
        <v>79</v>
      </c>
      <c r="BF88" s="16">
        <v>16.850000000000001</v>
      </c>
      <c r="BG88" s="16">
        <v>16.850000000000001</v>
      </c>
      <c r="BH88" s="16">
        <v>16.850000000000001</v>
      </c>
      <c r="BI88" s="16">
        <v>16.850000000000001</v>
      </c>
      <c r="BJ88" t="s">
        <v>80</v>
      </c>
      <c r="BK88" s="16">
        <v>16.850000000000001</v>
      </c>
      <c r="BL88" s="16">
        <v>17.16</v>
      </c>
      <c r="BM88" s="16">
        <v>16.850000000000001</v>
      </c>
      <c r="BN88" s="16">
        <v>16.899999999999999</v>
      </c>
    </row>
    <row r="89" spans="1:66" x14ac:dyDescent="0.25">
      <c r="A89" s="17">
        <v>44067</v>
      </c>
      <c r="B89" t="s">
        <v>86</v>
      </c>
      <c r="C89" s="16">
        <v>14.36</v>
      </c>
      <c r="D89" s="16">
        <v>14.79</v>
      </c>
      <c r="E89" s="16">
        <v>14.36</v>
      </c>
      <c r="F89" s="16">
        <v>14.6</v>
      </c>
      <c r="G89" t="s">
        <v>69</v>
      </c>
      <c r="H89" s="16">
        <v>14.63</v>
      </c>
      <c r="I89" s="16">
        <v>14.86</v>
      </c>
      <c r="J89" s="16">
        <v>14.6</v>
      </c>
      <c r="K89" s="16">
        <v>14.85</v>
      </c>
      <c r="L89" t="s">
        <v>70</v>
      </c>
      <c r="M89" s="16">
        <v>14.89</v>
      </c>
      <c r="N89" s="16">
        <v>15.02</v>
      </c>
      <c r="O89" s="16">
        <v>14.89</v>
      </c>
      <c r="P89" s="16">
        <v>15.02</v>
      </c>
      <c r="Q89" t="s">
        <v>71</v>
      </c>
      <c r="R89" s="16">
        <v>15.19</v>
      </c>
      <c r="S89" s="16">
        <v>15.32</v>
      </c>
      <c r="T89" s="16">
        <v>15.19</v>
      </c>
      <c r="U89" s="16">
        <v>15.32</v>
      </c>
      <c r="V89" t="s">
        <v>72</v>
      </c>
      <c r="W89" s="16">
        <v>15.21</v>
      </c>
      <c r="X89" s="16">
        <v>15.49</v>
      </c>
      <c r="Y89" s="16">
        <v>15.21</v>
      </c>
      <c r="Z89" s="16">
        <v>15.31</v>
      </c>
      <c r="AA89" t="s">
        <v>73</v>
      </c>
      <c r="AB89" s="16">
        <v>15.49</v>
      </c>
      <c r="AC89" s="16">
        <v>15.66</v>
      </c>
      <c r="AD89" s="16">
        <v>15.49</v>
      </c>
      <c r="AE89" s="16">
        <v>15.55</v>
      </c>
      <c r="AF89" t="s">
        <v>74</v>
      </c>
      <c r="AG89" s="16">
        <v>15.74</v>
      </c>
      <c r="AH89" s="16">
        <v>15.87</v>
      </c>
      <c r="AI89" s="16">
        <v>15.74</v>
      </c>
      <c r="AJ89" s="16">
        <v>15.85</v>
      </c>
      <c r="AK89" t="s">
        <v>75</v>
      </c>
      <c r="AL89" s="16">
        <v>16.190000000000001</v>
      </c>
      <c r="AM89" s="16">
        <v>16.190000000000001</v>
      </c>
      <c r="AN89" s="16">
        <v>16.190000000000001</v>
      </c>
      <c r="AO89" s="16">
        <v>16.190000000000001</v>
      </c>
      <c r="AP89" t="s">
        <v>76</v>
      </c>
      <c r="AQ89" s="16">
        <v>16.38</v>
      </c>
      <c r="AR89" s="16">
        <v>16.38</v>
      </c>
      <c r="AS89" s="16">
        <v>16.38</v>
      </c>
      <c r="AT89" s="16">
        <v>16.38</v>
      </c>
      <c r="AU89" t="s">
        <v>77</v>
      </c>
      <c r="AV89" s="16">
        <v>16.52</v>
      </c>
      <c r="AW89" s="16">
        <v>16.57</v>
      </c>
      <c r="AX89" s="16">
        <v>16.52</v>
      </c>
      <c r="AY89" s="16">
        <v>16.57</v>
      </c>
      <c r="AZ89" t="s">
        <v>78</v>
      </c>
      <c r="BA89" s="16">
        <v>16.899999999999999</v>
      </c>
      <c r="BB89" s="16">
        <v>16.899999999999999</v>
      </c>
      <c r="BC89" s="16">
        <v>16.899999999999999</v>
      </c>
      <c r="BD89" s="16">
        <v>16.899999999999999</v>
      </c>
      <c r="BE89" t="s">
        <v>79</v>
      </c>
      <c r="BF89" s="16">
        <v>16.850000000000001</v>
      </c>
      <c r="BG89" s="16">
        <v>16.850000000000001</v>
      </c>
      <c r="BH89" s="16">
        <v>16.850000000000001</v>
      </c>
      <c r="BI89" s="16">
        <v>16.850000000000001</v>
      </c>
      <c r="BJ89" t="s">
        <v>80</v>
      </c>
      <c r="BK89" s="16">
        <v>16.899999999999999</v>
      </c>
      <c r="BL89" s="16">
        <v>16.899999999999999</v>
      </c>
      <c r="BM89" s="16">
        <v>16.899999999999999</v>
      </c>
      <c r="BN89" s="16">
        <v>16.899999999999999</v>
      </c>
    </row>
    <row r="90" spans="1:66" x14ac:dyDescent="0.25">
      <c r="A90" s="17">
        <v>44074</v>
      </c>
      <c r="B90" t="s">
        <v>86</v>
      </c>
      <c r="C90" s="16">
        <v>14.77</v>
      </c>
      <c r="D90" s="16">
        <v>14.77</v>
      </c>
      <c r="E90" s="16">
        <v>14.6</v>
      </c>
      <c r="F90" s="16">
        <v>14.69</v>
      </c>
      <c r="G90" t="s">
        <v>69</v>
      </c>
      <c r="H90" s="16">
        <v>14.85</v>
      </c>
      <c r="I90" s="16">
        <v>14.85</v>
      </c>
      <c r="J90" s="16">
        <v>14.8</v>
      </c>
      <c r="K90" s="16">
        <v>14.8</v>
      </c>
      <c r="L90" t="s">
        <v>70</v>
      </c>
      <c r="M90" s="16">
        <v>15.02</v>
      </c>
      <c r="N90" s="16">
        <v>15.02</v>
      </c>
      <c r="O90" s="16">
        <v>15.02</v>
      </c>
      <c r="P90" s="16">
        <v>15.02</v>
      </c>
      <c r="Q90" t="s">
        <v>71</v>
      </c>
      <c r="R90" s="16">
        <v>15.32</v>
      </c>
      <c r="S90" s="16">
        <v>15.32</v>
      </c>
      <c r="T90" s="16">
        <v>15.32</v>
      </c>
      <c r="U90" s="16">
        <v>15.32</v>
      </c>
      <c r="V90" t="s">
        <v>72</v>
      </c>
      <c r="W90" s="16">
        <v>15.31</v>
      </c>
      <c r="X90" s="16">
        <v>15.37</v>
      </c>
      <c r="Y90" s="16">
        <v>15.31</v>
      </c>
      <c r="Z90" s="16">
        <v>15.37</v>
      </c>
      <c r="AA90" t="s">
        <v>73</v>
      </c>
      <c r="AB90" s="16">
        <v>15.55</v>
      </c>
      <c r="AC90" s="16">
        <v>15.58</v>
      </c>
      <c r="AD90" s="16">
        <v>15.55</v>
      </c>
      <c r="AE90" s="16">
        <v>15.58</v>
      </c>
      <c r="AF90" t="s">
        <v>74</v>
      </c>
      <c r="AG90" s="16">
        <v>15.85</v>
      </c>
      <c r="AH90" s="16">
        <v>15.88</v>
      </c>
      <c r="AI90" s="16">
        <v>15.85</v>
      </c>
      <c r="AJ90" s="16">
        <v>15.88</v>
      </c>
      <c r="AK90" t="s">
        <v>75</v>
      </c>
      <c r="AL90" s="16">
        <v>16.190000000000001</v>
      </c>
      <c r="AM90" s="16">
        <v>16.190000000000001</v>
      </c>
      <c r="AN90" s="16">
        <v>16.190000000000001</v>
      </c>
      <c r="AO90" s="16">
        <v>16.190000000000001</v>
      </c>
      <c r="AP90" t="s">
        <v>76</v>
      </c>
      <c r="AQ90" s="16">
        <v>16.38</v>
      </c>
      <c r="AR90" s="16">
        <v>16.38</v>
      </c>
      <c r="AS90" s="16">
        <v>16.38</v>
      </c>
      <c r="AT90" s="16">
        <v>16.38</v>
      </c>
      <c r="AU90" t="s">
        <v>77</v>
      </c>
      <c r="AV90" s="16">
        <v>16.57</v>
      </c>
      <c r="AW90" s="16">
        <v>16.600000000000001</v>
      </c>
      <c r="AX90" s="16">
        <v>16.559999999999999</v>
      </c>
      <c r="AY90" s="16">
        <v>16.579999999999998</v>
      </c>
      <c r="AZ90" t="s">
        <v>78</v>
      </c>
      <c r="BA90" s="16">
        <v>16.899999999999999</v>
      </c>
      <c r="BB90" s="16">
        <v>16.899999999999999</v>
      </c>
      <c r="BC90" s="16">
        <v>16.899999999999999</v>
      </c>
      <c r="BD90" s="16">
        <v>16.899999999999999</v>
      </c>
      <c r="BE90" t="s">
        <v>79</v>
      </c>
      <c r="BF90" s="16">
        <v>16.850000000000001</v>
      </c>
      <c r="BG90" s="16">
        <v>16.899999999999999</v>
      </c>
      <c r="BH90" s="16">
        <v>16.850000000000001</v>
      </c>
      <c r="BI90" s="16">
        <v>16.899999999999999</v>
      </c>
      <c r="BJ90" t="s">
        <v>80</v>
      </c>
      <c r="BK90" s="16">
        <v>16.899999999999999</v>
      </c>
      <c r="BL90" s="16">
        <v>16.899999999999999</v>
      </c>
      <c r="BM90" s="16">
        <v>16.899999999999999</v>
      </c>
      <c r="BN90" s="16">
        <v>16.899999999999999</v>
      </c>
    </row>
    <row r="91" spans="1:66" x14ac:dyDescent="0.25">
      <c r="A91" s="17">
        <v>44081</v>
      </c>
      <c r="B91" t="s">
        <v>86</v>
      </c>
      <c r="C91" s="16">
        <v>14.57</v>
      </c>
      <c r="D91" s="16">
        <v>14.57</v>
      </c>
      <c r="E91" s="16">
        <v>14.26</v>
      </c>
      <c r="F91" s="16">
        <v>14.27</v>
      </c>
      <c r="G91" t="s">
        <v>69</v>
      </c>
      <c r="H91" s="16">
        <v>14.75</v>
      </c>
      <c r="I91" s="16">
        <v>14.75</v>
      </c>
      <c r="J91" s="16">
        <v>14.5</v>
      </c>
      <c r="K91" s="16">
        <v>14.5</v>
      </c>
      <c r="L91" t="s">
        <v>70</v>
      </c>
      <c r="M91" s="16">
        <v>15.02</v>
      </c>
      <c r="N91" s="16">
        <v>15.02</v>
      </c>
      <c r="O91" s="16">
        <v>14.76</v>
      </c>
      <c r="P91" s="16">
        <v>14.76</v>
      </c>
      <c r="Q91" t="s">
        <v>71</v>
      </c>
      <c r="R91" s="16">
        <v>15.32</v>
      </c>
      <c r="S91" s="16">
        <v>15.32</v>
      </c>
      <c r="T91" s="16">
        <v>15.13</v>
      </c>
      <c r="U91" s="16">
        <v>15.13</v>
      </c>
      <c r="V91" t="s">
        <v>72</v>
      </c>
      <c r="W91" s="16">
        <v>15.5</v>
      </c>
      <c r="X91" s="16">
        <v>15.5</v>
      </c>
      <c r="Y91" s="16">
        <v>15.35</v>
      </c>
      <c r="Z91" s="16">
        <v>15.35</v>
      </c>
      <c r="AA91" t="s">
        <v>73</v>
      </c>
      <c r="AB91" s="16">
        <v>15.7</v>
      </c>
      <c r="AC91" s="16">
        <v>15.7</v>
      </c>
      <c r="AD91" s="16">
        <v>15.52</v>
      </c>
      <c r="AE91" s="16">
        <v>15.52</v>
      </c>
      <c r="AF91" t="s">
        <v>74</v>
      </c>
      <c r="AG91" s="16">
        <v>16</v>
      </c>
      <c r="AH91" s="16">
        <v>16</v>
      </c>
      <c r="AI91" s="16">
        <v>15.75</v>
      </c>
      <c r="AJ91" s="16">
        <v>15.75</v>
      </c>
      <c r="AK91" t="s">
        <v>75</v>
      </c>
      <c r="AL91" s="16">
        <v>16.25</v>
      </c>
      <c r="AM91" s="16">
        <v>16.25</v>
      </c>
      <c r="AN91" s="16">
        <v>16.04</v>
      </c>
      <c r="AO91" s="16">
        <v>16.04</v>
      </c>
      <c r="AP91" t="s">
        <v>76</v>
      </c>
      <c r="AQ91" s="16">
        <v>16.38</v>
      </c>
      <c r="AR91" s="16">
        <v>16.38</v>
      </c>
      <c r="AS91" s="16">
        <v>16.3</v>
      </c>
      <c r="AT91" s="16">
        <v>16.3</v>
      </c>
      <c r="AU91" t="s">
        <v>77</v>
      </c>
      <c r="AV91" s="16">
        <v>16.579999999999998</v>
      </c>
      <c r="AW91" s="16">
        <v>16.579999999999998</v>
      </c>
      <c r="AX91" s="16">
        <v>16.579999999999998</v>
      </c>
      <c r="AY91" s="16">
        <v>16.579999999999998</v>
      </c>
      <c r="AZ91" t="s">
        <v>78</v>
      </c>
      <c r="BA91" s="16">
        <v>16.899999999999999</v>
      </c>
      <c r="BB91" s="16">
        <v>16.899999999999999</v>
      </c>
      <c r="BC91" s="16">
        <v>16.8</v>
      </c>
      <c r="BD91" s="16">
        <v>16.8</v>
      </c>
      <c r="BE91" t="s">
        <v>79</v>
      </c>
      <c r="BF91" s="16">
        <v>16.899999999999999</v>
      </c>
      <c r="BG91" s="16">
        <v>16.899999999999999</v>
      </c>
      <c r="BH91" s="16">
        <v>16.8</v>
      </c>
      <c r="BI91" s="16">
        <v>16.8</v>
      </c>
      <c r="BJ91" t="s">
        <v>80</v>
      </c>
      <c r="BK91" s="16">
        <v>16.899999999999999</v>
      </c>
      <c r="BL91" s="16">
        <v>16.899999999999999</v>
      </c>
      <c r="BM91" s="16">
        <v>16.8</v>
      </c>
      <c r="BN91" s="16">
        <v>16.8</v>
      </c>
    </row>
    <row r="92" spans="1:66" x14ac:dyDescent="0.25">
      <c r="A92" s="17">
        <v>44088</v>
      </c>
      <c r="B92" t="s">
        <v>86</v>
      </c>
      <c r="C92" s="16">
        <v>14.31</v>
      </c>
      <c r="D92" s="16">
        <v>14.77</v>
      </c>
      <c r="E92" s="16">
        <v>14.23</v>
      </c>
      <c r="F92" s="16">
        <v>14.67</v>
      </c>
      <c r="G92" t="s">
        <v>69</v>
      </c>
      <c r="H92" s="16">
        <v>14.5</v>
      </c>
      <c r="I92" s="16">
        <v>14.91</v>
      </c>
      <c r="J92" s="16">
        <v>14.5</v>
      </c>
      <c r="K92" s="16">
        <v>14.9</v>
      </c>
      <c r="L92" t="s">
        <v>70</v>
      </c>
      <c r="M92" s="16">
        <v>14.76</v>
      </c>
      <c r="N92" s="16">
        <v>15.01</v>
      </c>
      <c r="O92" s="16">
        <v>14.76</v>
      </c>
      <c r="P92" s="16">
        <v>15</v>
      </c>
      <c r="Q92" t="s">
        <v>71</v>
      </c>
      <c r="R92" s="16">
        <v>15.13</v>
      </c>
      <c r="S92" s="16">
        <v>15.35</v>
      </c>
      <c r="T92" s="16">
        <v>15.13</v>
      </c>
      <c r="U92" s="16">
        <v>15.31</v>
      </c>
      <c r="V92" t="s">
        <v>72</v>
      </c>
      <c r="W92" s="16">
        <v>15.35</v>
      </c>
      <c r="X92" s="16">
        <v>15.48</v>
      </c>
      <c r="Y92" s="16">
        <v>15.34</v>
      </c>
      <c r="Z92" s="16">
        <v>15.48</v>
      </c>
      <c r="AA92" t="s">
        <v>73</v>
      </c>
      <c r="AB92" s="16">
        <v>15.52</v>
      </c>
      <c r="AC92" s="16">
        <v>15.7</v>
      </c>
      <c r="AD92" s="16">
        <v>15.52</v>
      </c>
      <c r="AE92" s="16">
        <v>15.7</v>
      </c>
      <c r="AF92" t="s">
        <v>74</v>
      </c>
      <c r="AG92" s="16">
        <v>15.75</v>
      </c>
      <c r="AH92" s="16">
        <v>15.89</v>
      </c>
      <c r="AI92" s="16">
        <v>15.75</v>
      </c>
      <c r="AJ92" s="16">
        <v>15.89</v>
      </c>
      <c r="AK92" t="s">
        <v>75</v>
      </c>
      <c r="AL92" s="16">
        <v>16.04</v>
      </c>
      <c r="AM92" s="16">
        <v>16.16</v>
      </c>
      <c r="AN92" s="16">
        <v>16.04</v>
      </c>
      <c r="AO92" s="16">
        <v>16.16</v>
      </c>
      <c r="AP92" t="s">
        <v>76</v>
      </c>
      <c r="AQ92" s="16">
        <v>16.3</v>
      </c>
      <c r="AR92" s="16">
        <v>16.350000000000001</v>
      </c>
      <c r="AS92" s="16">
        <v>16.3</v>
      </c>
      <c r="AT92" s="16">
        <v>16.350000000000001</v>
      </c>
      <c r="AU92" t="s">
        <v>77</v>
      </c>
      <c r="AV92" s="16">
        <v>16.579999999999998</v>
      </c>
      <c r="AW92" s="16">
        <v>16.579999999999998</v>
      </c>
      <c r="AX92" s="16">
        <v>16.579999999999998</v>
      </c>
      <c r="AY92" s="16">
        <v>16.579999999999998</v>
      </c>
      <c r="AZ92" t="s">
        <v>78</v>
      </c>
      <c r="BA92" s="16">
        <v>16.8</v>
      </c>
      <c r="BB92" s="16">
        <v>16.8</v>
      </c>
      <c r="BC92" s="16">
        <v>16.8</v>
      </c>
      <c r="BD92" s="16">
        <v>16.8</v>
      </c>
      <c r="BE92" t="s">
        <v>79</v>
      </c>
      <c r="BF92" s="16">
        <v>16.8</v>
      </c>
      <c r="BG92" s="16">
        <v>16.8</v>
      </c>
      <c r="BH92" s="16">
        <v>16.8</v>
      </c>
      <c r="BI92" s="16">
        <v>16.8</v>
      </c>
      <c r="BJ92" t="s">
        <v>80</v>
      </c>
      <c r="BK92" s="16">
        <v>16.8</v>
      </c>
      <c r="BL92" s="16">
        <v>16.8</v>
      </c>
      <c r="BM92" s="16">
        <v>16.8</v>
      </c>
      <c r="BN92" s="16">
        <v>16.8</v>
      </c>
    </row>
    <row r="93" spans="1:66" x14ac:dyDescent="0.25">
      <c r="A93" s="17">
        <v>44095</v>
      </c>
      <c r="B93" t="s">
        <v>86</v>
      </c>
      <c r="C93" s="16">
        <v>14.85</v>
      </c>
      <c r="D93" s="16">
        <v>15</v>
      </c>
      <c r="E93" s="16">
        <v>14.47</v>
      </c>
      <c r="F93" s="16">
        <v>14.53</v>
      </c>
      <c r="G93" t="s">
        <v>69</v>
      </c>
      <c r="H93" s="16">
        <v>15.01</v>
      </c>
      <c r="I93" s="16">
        <v>15.01</v>
      </c>
      <c r="J93" s="16">
        <v>14.72</v>
      </c>
      <c r="K93" s="16">
        <v>14.84</v>
      </c>
      <c r="L93" t="s">
        <v>70</v>
      </c>
      <c r="M93" s="16">
        <v>15.05</v>
      </c>
      <c r="N93" s="16">
        <v>15.18</v>
      </c>
      <c r="O93" s="16">
        <v>14.96</v>
      </c>
      <c r="P93" s="16">
        <v>15.05</v>
      </c>
      <c r="Q93" t="s">
        <v>71</v>
      </c>
      <c r="R93" s="16">
        <v>15.41</v>
      </c>
      <c r="S93" s="16">
        <v>15.44</v>
      </c>
      <c r="T93" s="16">
        <v>15.24</v>
      </c>
      <c r="U93" s="16">
        <v>15.36</v>
      </c>
      <c r="V93" t="s">
        <v>72</v>
      </c>
      <c r="W93" s="16">
        <v>15.63</v>
      </c>
      <c r="X93" s="16">
        <v>15.63</v>
      </c>
      <c r="Y93" s="16">
        <v>15.44</v>
      </c>
      <c r="Z93" s="16">
        <v>15.48</v>
      </c>
      <c r="AA93" t="s">
        <v>73</v>
      </c>
      <c r="AB93" s="16">
        <v>15.75</v>
      </c>
      <c r="AC93" s="16">
        <v>15.77</v>
      </c>
      <c r="AD93" s="16">
        <v>15.62</v>
      </c>
      <c r="AE93" s="16">
        <v>15.7</v>
      </c>
      <c r="AF93" t="s">
        <v>74</v>
      </c>
      <c r="AG93" s="16">
        <v>15.9</v>
      </c>
      <c r="AH93" s="16">
        <v>15.95</v>
      </c>
      <c r="AI93" s="16">
        <v>15.8</v>
      </c>
      <c r="AJ93" s="16">
        <v>15.88</v>
      </c>
      <c r="AK93" t="s">
        <v>75</v>
      </c>
      <c r="AL93" s="16">
        <v>16.16</v>
      </c>
      <c r="AM93" s="16">
        <v>16.16</v>
      </c>
      <c r="AN93" s="16">
        <v>16.04</v>
      </c>
      <c r="AO93" s="16">
        <v>16.100000000000001</v>
      </c>
      <c r="AP93" t="s">
        <v>76</v>
      </c>
      <c r="AQ93" s="16">
        <v>16.350000000000001</v>
      </c>
      <c r="AR93" s="16">
        <v>16.350000000000001</v>
      </c>
      <c r="AS93" s="16">
        <v>16.350000000000001</v>
      </c>
      <c r="AT93" s="16">
        <v>16.350000000000001</v>
      </c>
      <c r="AU93" t="s">
        <v>77</v>
      </c>
      <c r="AV93" s="16">
        <v>16.579999999999998</v>
      </c>
      <c r="AW93" s="16">
        <v>16.579999999999998</v>
      </c>
      <c r="AX93" s="16">
        <v>16.579999999999998</v>
      </c>
      <c r="AY93" s="16">
        <v>16.579999999999998</v>
      </c>
      <c r="AZ93" t="s">
        <v>78</v>
      </c>
      <c r="BA93" s="16">
        <v>16.8</v>
      </c>
      <c r="BB93" s="16">
        <v>16.8</v>
      </c>
      <c r="BC93" s="16">
        <v>16.79</v>
      </c>
      <c r="BD93" s="16">
        <v>16.79</v>
      </c>
      <c r="BE93" t="s">
        <v>79</v>
      </c>
      <c r="BF93" s="16">
        <v>16.8</v>
      </c>
      <c r="BG93" s="16">
        <v>16.8</v>
      </c>
      <c r="BH93" s="16">
        <v>16.79</v>
      </c>
      <c r="BI93" s="16">
        <v>16.79</v>
      </c>
      <c r="BJ93" t="s">
        <v>80</v>
      </c>
      <c r="BK93" s="16">
        <v>16.8</v>
      </c>
      <c r="BL93" s="16">
        <v>16.8</v>
      </c>
      <c r="BM93" s="16">
        <v>16.8</v>
      </c>
      <c r="BN93" s="16">
        <v>16.8</v>
      </c>
    </row>
    <row r="94" spans="1:66" x14ac:dyDescent="0.25">
      <c r="A94" s="17">
        <v>44102</v>
      </c>
      <c r="B94" t="s">
        <v>86</v>
      </c>
      <c r="C94" s="16">
        <v>14.53</v>
      </c>
      <c r="D94" s="16">
        <v>14.75</v>
      </c>
      <c r="E94" s="16">
        <v>14.53</v>
      </c>
      <c r="F94" s="16">
        <v>14.75</v>
      </c>
      <c r="G94" t="s">
        <v>69</v>
      </c>
      <c r="H94" s="16">
        <v>14.84</v>
      </c>
      <c r="I94" s="16">
        <v>15.1</v>
      </c>
      <c r="J94" s="16">
        <v>14.84</v>
      </c>
      <c r="K94" s="16">
        <v>15.01</v>
      </c>
      <c r="L94" t="s">
        <v>70</v>
      </c>
      <c r="M94" s="16">
        <v>15.05</v>
      </c>
      <c r="N94" s="16">
        <v>15.25</v>
      </c>
      <c r="O94" s="16">
        <v>15.05</v>
      </c>
      <c r="P94" s="16">
        <v>15.25</v>
      </c>
      <c r="Q94" t="s">
        <v>71</v>
      </c>
      <c r="R94" s="16">
        <v>15.36</v>
      </c>
      <c r="S94" s="16">
        <v>15.56</v>
      </c>
      <c r="T94" s="16">
        <v>15.36</v>
      </c>
      <c r="U94" s="16">
        <v>15.56</v>
      </c>
      <c r="V94" t="s">
        <v>72</v>
      </c>
      <c r="W94" s="16">
        <v>15.48</v>
      </c>
      <c r="X94" s="16">
        <v>15.6</v>
      </c>
      <c r="Y94" s="16">
        <v>15.48</v>
      </c>
      <c r="Z94" s="16">
        <v>15.6</v>
      </c>
      <c r="AA94" t="s">
        <v>73</v>
      </c>
      <c r="AB94" s="16">
        <v>15.7</v>
      </c>
      <c r="AC94" s="16">
        <v>15.76</v>
      </c>
      <c r="AD94" s="16">
        <v>15.7</v>
      </c>
      <c r="AE94" s="16">
        <v>15.76</v>
      </c>
      <c r="AF94" t="s">
        <v>74</v>
      </c>
      <c r="AG94" s="16">
        <v>15.88</v>
      </c>
      <c r="AH94" s="16">
        <v>15.91</v>
      </c>
      <c r="AI94" s="16">
        <v>15.88</v>
      </c>
      <c r="AJ94" s="16">
        <v>15.91</v>
      </c>
      <c r="AK94" t="s">
        <v>75</v>
      </c>
      <c r="AL94" s="16">
        <v>16.100000000000001</v>
      </c>
      <c r="AM94" s="16">
        <v>16.13</v>
      </c>
      <c r="AN94" s="16">
        <v>16.100000000000001</v>
      </c>
      <c r="AO94" s="16">
        <v>16.13</v>
      </c>
      <c r="AP94" t="s">
        <v>76</v>
      </c>
      <c r="AQ94" s="16">
        <v>16.350000000000001</v>
      </c>
      <c r="AR94" s="16">
        <v>16.350000000000001</v>
      </c>
      <c r="AS94" s="16">
        <v>16.350000000000001</v>
      </c>
      <c r="AT94" s="16">
        <v>16.350000000000001</v>
      </c>
      <c r="AU94" t="s">
        <v>77</v>
      </c>
      <c r="AV94" s="16">
        <v>16.579999999999998</v>
      </c>
      <c r="AW94" s="16">
        <v>16.579999999999998</v>
      </c>
      <c r="AX94" s="16">
        <v>16.579999999999998</v>
      </c>
      <c r="AY94" s="16">
        <v>16.579999999999998</v>
      </c>
      <c r="AZ94" t="s">
        <v>78</v>
      </c>
      <c r="BA94" s="16">
        <v>16.79</v>
      </c>
      <c r="BB94" s="16">
        <v>16.79</v>
      </c>
      <c r="BC94" s="16">
        <v>16.79</v>
      </c>
      <c r="BD94" s="16">
        <v>16.79</v>
      </c>
      <c r="BE94" t="s">
        <v>79</v>
      </c>
      <c r="BF94" s="16">
        <v>16.79</v>
      </c>
      <c r="BG94" s="16">
        <v>16.79</v>
      </c>
      <c r="BH94" s="16">
        <v>16.79</v>
      </c>
      <c r="BI94" s="16">
        <v>16.79</v>
      </c>
      <c r="BJ94" t="s">
        <v>80</v>
      </c>
      <c r="BK94" s="16">
        <v>16.8</v>
      </c>
      <c r="BL94" s="16">
        <v>16.8</v>
      </c>
      <c r="BM94" s="16">
        <v>16.8</v>
      </c>
      <c r="BN94" s="16">
        <v>16.8</v>
      </c>
    </row>
    <row r="95" spans="1:66" x14ac:dyDescent="0.25">
      <c r="A95" s="17">
        <v>44109</v>
      </c>
      <c r="B95" t="s">
        <v>86</v>
      </c>
      <c r="C95" s="16">
        <v>14.58</v>
      </c>
      <c r="D95" s="16">
        <v>14.7</v>
      </c>
      <c r="E95" s="16">
        <v>13.85</v>
      </c>
      <c r="F95" s="16">
        <v>14.13</v>
      </c>
      <c r="G95" t="s">
        <v>69</v>
      </c>
      <c r="H95" s="16">
        <v>14.89</v>
      </c>
      <c r="I95" s="16">
        <v>14.89</v>
      </c>
      <c r="J95" s="16">
        <v>14.13</v>
      </c>
      <c r="K95" s="16">
        <v>14.4</v>
      </c>
      <c r="L95" t="s">
        <v>70</v>
      </c>
      <c r="M95" s="16">
        <v>15.12</v>
      </c>
      <c r="N95" s="16">
        <v>15.12</v>
      </c>
      <c r="O95" s="16">
        <v>14.38</v>
      </c>
      <c r="P95" s="16">
        <v>14.63</v>
      </c>
      <c r="Q95" t="s">
        <v>71</v>
      </c>
      <c r="R95" s="16">
        <v>15.56</v>
      </c>
      <c r="S95" s="16">
        <v>15.56</v>
      </c>
      <c r="T95" s="16">
        <v>14.8</v>
      </c>
      <c r="U95" s="16">
        <v>15.06</v>
      </c>
      <c r="V95" t="s">
        <v>72</v>
      </c>
      <c r="W95" s="16">
        <v>15.6</v>
      </c>
      <c r="X95" s="16">
        <v>15.6</v>
      </c>
      <c r="Y95" s="16">
        <v>15.12</v>
      </c>
      <c r="Z95" s="16">
        <v>15.22</v>
      </c>
      <c r="AA95" t="s">
        <v>73</v>
      </c>
      <c r="AB95" s="16">
        <v>15.76</v>
      </c>
      <c r="AC95" s="16">
        <v>15.76</v>
      </c>
      <c r="AD95" s="16">
        <v>15.4</v>
      </c>
      <c r="AE95" s="16">
        <v>15.46</v>
      </c>
      <c r="AF95" t="s">
        <v>74</v>
      </c>
      <c r="AG95" s="16">
        <v>15.91</v>
      </c>
      <c r="AH95" s="16">
        <v>15.91</v>
      </c>
      <c r="AI95" s="16">
        <v>15.67</v>
      </c>
      <c r="AJ95" s="16">
        <v>15.74</v>
      </c>
      <c r="AK95" t="s">
        <v>75</v>
      </c>
      <c r="AL95" s="16">
        <v>16.13</v>
      </c>
      <c r="AM95" s="16">
        <v>16.13</v>
      </c>
      <c r="AN95" s="16">
        <v>15.9</v>
      </c>
      <c r="AO95" s="16">
        <v>16</v>
      </c>
      <c r="AP95" t="s">
        <v>76</v>
      </c>
      <c r="AQ95" s="16">
        <v>16.350000000000001</v>
      </c>
      <c r="AR95" s="16">
        <v>16.350000000000001</v>
      </c>
      <c r="AS95" s="16">
        <v>16.28</v>
      </c>
      <c r="AT95" s="16">
        <v>16.28</v>
      </c>
      <c r="AU95" t="s">
        <v>77</v>
      </c>
      <c r="AV95" s="16">
        <v>16.579999999999998</v>
      </c>
      <c r="AW95" s="16">
        <v>16.579999999999998</v>
      </c>
      <c r="AX95" s="16">
        <v>16.5</v>
      </c>
      <c r="AY95" s="16">
        <v>16.5</v>
      </c>
      <c r="AZ95" t="s">
        <v>78</v>
      </c>
      <c r="BA95" s="16">
        <v>16.79</v>
      </c>
      <c r="BB95" s="16">
        <v>16.79</v>
      </c>
      <c r="BC95" s="16">
        <v>16.59</v>
      </c>
      <c r="BD95" s="16">
        <v>16.59</v>
      </c>
      <c r="BE95" t="s">
        <v>79</v>
      </c>
      <c r="BF95" s="16">
        <v>16.79</v>
      </c>
      <c r="BG95" s="16">
        <v>16.79</v>
      </c>
      <c r="BH95" s="16">
        <v>16.59</v>
      </c>
      <c r="BI95" s="16">
        <v>16.600000000000001</v>
      </c>
      <c r="BJ95" t="s">
        <v>80</v>
      </c>
      <c r="BK95" s="16">
        <v>16.8</v>
      </c>
      <c r="BL95" s="16">
        <v>16.8</v>
      </c>
      <c r="BM95" s="16">
        <v>16.59</v>
      </c>
      <c r="BN95" s="16">
        <v>16.59</v>
      </c>
    </row>
    <row r="96" spans="1:66" x14ac:dyDescent="0.25">
      <c r="A96" s="17">
        <v>44116</v>
      </c>
      <c r="B96" t="s">
        <v>86</v>
      </c>
      <c r="C96" s="16">
        <v>14.13</v>
      </c>
      <c r="D96" s="16">
        <v>14.6</v>
      </c>
      <c r="E96" s="16">
        <v>14.13</v>
      </c>
      <c r="F96" s="16">
        <v>14.48</v>
      </c>
      <c r="G96" t="s">
        <v>69</v>
      </c>
      <c r="H96" s="16">
        <v>14.4</v>
      </c>
      <c r="I96" s="16">
        <v>14.87</v>
      </c>
      <c r="J96" s="16">
        <v>14.4</v>
      </c>
      <c r="K96" s="16">
        <v>14.7</v>
      </c>
      <c r="L96" t="s">
        <v>70</v>
      </c>
      <c r="M96" s="16">
        <v>14.63</v>
      </c>
      <c r="N96" s="16">
        <v>14.91</v>
      </c>
      <c r="O96" s="16">
        <v>14.63</v>
      </c>
      <c r="P96" s="16">
        <v>14.8</v>
      </c>
      <c r="Q96" t="s">
        <v>71</v>
      </c>
      <c r="R96" s="16">
        <v>15.06</v>
      </c>
      <c r="S96" s="16">
        <v>15.3</v>
      </c>
      <c r="T96" s="16">
        <v>15.06</v>
      </c>
      <c r="U96" s="16">
        <v>15.29</v>
      </c>
      <c r="V96" t="s">
        <v>72</v>
      </c>
      <c r="W96" s="16">
        <v>15.22</v>
      </c>
      <c r="X96" s="16">
        <v>15.7</v>
      </c>
      <c r="Y96" s="16">
        <v>15.22</v>
      </c>
      <c r="Z96" s="16">
        <v>15.52</v>
      </c>
      <c r="AA96" t="s">
        <v>73</v>
      </c>
      <c r="AB96" s="16">
        <v>15.46</v>
      </c>
      <c r="AC96" s="16">
        <v>15.71</v>
      </c>
      <c r="AD96" s="16">
        <v>15.46</v>
      </c>
      <c r="AE96" s="16">
        <v>15.7</v>
      </c>
      <c r="AF96" t="s">
        <v>74</v>
      </c>
      <c r="AG96" s="16">
        <v>15.74</v>
      </c>
      <c r="AH96" s="16">
        <v>15.98</v>
      </c>
      <c r="AI96" s="16">
        <v>15.74</v>
      </c>
      <c r="AJ96" s="16">
        <v>15.98</v>
      </c>
      <c r="AK96" t="s">
        <v>75</v>
      </c>
      <c r="AL96" s="16">
        <v>16</v>
      </c>
      <c r="AM96" s="16">
        <v>16.100000000000001</v>
      </c>
      <c r="AN96" s="16">
        <v>16</v>
      </c>
      <c r="AO96" s="16">
        <v>16.100000000000001</v>
      </c>
      <c r="AP96" t="s">
        <v>76</v>
      </c>
      <c r="AQ96" s="16">
        <v>16.28</v>
      </c>
      <c r="AR96" s="16">
        <v>16.28</v>
      </c>
      <c r="AS96" s="16">
        <v>16.28</v>
      </c>
      <c r="AT96" s="16">
        <v>16.28</v>
      </c>
      <c r="AU96" t="s">
        <v>77</v>
      </c>
      <c r="AV96" s="16">
        <v>16.5</v>
      </c>
      <c r="AW96" s="16">
        <v>16.5</v>
      </c>
      <c r="AX96" s="16">
        <v>16.5</v>
      </c>
      <c r="AY96" s="16">
        <v>16.5</v>
      </c>
      <c r="AZ96" t="s">
        <v>78</v>
      </c>
      <c r="BA96" s="16">
        <v>16.59</v>
      </c>
      <c r="BB96" s="16">
        <v>16.600000000000001</v>
      </c>
      <c r="BC96" s="16">
        <v>16.59</v>
      </c>
      <c r="BD96" s="16">
        <v>16.600000000000001</v>
      </c>
      <c r="BE96" t="s">
        <v>79</v>
      </c>
      <c r="BF96" s="16">
        <v>16.600000000000001</v>
      </c>
      <c r="BG96" s="16">
        <v>16.600000000000001</v>
      </c>
      <c r="BH96" s="16">
        <v>16.579999999999998</v>
      </c>
      <c r="BI96" s="16">
        <v>16.600000000000001</v>
      </c>
      <c r="BJ96" t="s">
        <v>80</v>
      </c>
      <c r="BK96" s="16">
        <v>16.59</v>
      </c>
      <c r="BL96" s="16">
        <v>16.59</v>
      </c>
      <c r="BM96" s="16">
        <v>16.59</v>
      </c>
      <c r="BN96" s="16">
        <v>16.59</v>
      </c>
    </row>
    <row r="97" spans="1:66" x14ac:dyDescent="0.25">
      <c r="A97" s="17">
        <v>44123</v>
      </c>
      <c r="B97" t="s">
        <v>86</v>
      </c>
      <c r="C97" s="16">
        <v>14.39</v>
      </c>
      <c r="D97" s="16">
        <v>14.39</v>
      </c>
      <c r="E97" s="16">
        <v>13.73</v>
      </c>
      <c r="F97" s="16">
        <v>13.77</v>
      </c>
      <c r="G97" t="s">
        <v>69</v>
      </c>
      <c r="H97" s="16">
        <v>14.7</v>
      </c>
      <c r="I97" s="16">
        <v>14.7</v>
      </c>
      <c r="J97" s="16">
        <v>13.95</v>
      </c>
      <c r="K97" s="16">
        <v>14</v>
      </c>
      <c r="L97" t="s">
        <v>70</v>
      </c>
      <c r="M97" s="16">
        <v>14.8</v>
      </c>
      <c r="N97" s="16">
        <v>14.8</v>
      </c>
      <c r="O97" s="16">
        <v>14.34</v>
      </c>
      <c r="P97" s="16">
        <v>14.34</v>
      </c>
      <c r="Q97" t="s">
        <v>71</v>
      </c>
      <c r="R97" s="16">
        <v>15.29</v>
      </c>
      <c r="S97" s="16">
        <v>15.29</v>
      </c>
      <c r="T97" s="16">
        <v>14.75</v>
      </c>
      <c r="U97" s="16">
        <v>14.75</v>
      </c>
      <c r="V97" t="s">
        <v>72</v>
      </c>
      <c r="W97" s="16">
        <v>15.52</v>
      </c>
      <c r="X97" s="16">
        <v>15.52</v>
      </c>
      <c r="Y97" s="16">
        <v>15.09</v>
      </c>
      <c r="Z97" s="16">
        <v>15.1</v>
      </c>
      <c r="AA97" t="s">
        <v>73</v>
      </c>
      <c r="AB97" s="16">
        <v>15.7</v>
      </c>
      <c r="AC97" s="16">
        <v>15.7</v>
      </c>
      <c r="AD97" s="16">
        <v>15.26</v>
      </c>
      <c r="AE97" s="16">
        <v>15.26</v>
      </c>
      <c r="AF97" t="s">
        <v>74</v>
      </c>
      <c r="AG97" s="16">
        <v>15.98</v>
      </c>
      <c r="AH97" s="16">
        <v>15.98</v>
      </c>
      <c r="AI97" s="16">
        <v>15.46</v>
      </c>
      <c r="AJ97" s="16">
        <v>15.46</v>
      </c>
      <c r="AK97" t="s">
        <v>75</v>
      </c>
      <c r="AL97" s="16">
        <v>16.100000000000001</v>
      </c>
      <c r="AM97" s="16">
        <v>16.100000000000001</v>
      </c>
      <c r="AN97" s="16">
        <v>15.84</v>
      </c>
      <c r="AO97" s="16">
        <v>15.84</v>
      </c>
      <c r="AP97" t="s">
        <v>76</v>
      </c>
      <c r="AQ97" s="16">
        <v>16.28</v>
      </c>
      <c r="AR97" s="16">
        <v>16.28</v>
      </c>
      <c r="AS97" s="16">
        <v>16.07</v>
      </c>
      <c r="AT97" s="16">
        <v>16.07</v>
      </c>
      <c r="AU97" t="s">
        <v>77</v>
      </c>
      <c r="AV97" s="16">
        <v>16.5</v>
      </c>
      <c r="AW97" s="16">
        <v>16.5</v>
      </c>
      <c r="AX97" s="16">
        <v>16.489999999999998</v>
      </c>
      <c r="AY97" s="16">
        <v>16.489999999999998</v>
      </c>
      <c r="AZ97" t="s">
        <v>78</v>
      </c>
      <c r="BA97" s="16">
        <v>16.600000000000001</v>
      </c>
      <c r="BB97" s="16">
        <v>16.600000000000001</v>
      </c>
      <c r="BC97" s="16">
        <v>16.59</v>
      </c>
      <c r="BD97" s="16">
        <v>16.59</v>
      </c>
      <c r="BE97" t="s">
        <v>79</v>
      </c>
      <c r="BF97" s="16">
        <v>16.600000000000001</v>
      </c>
      <c r="BG97" s="16">
        <v>16.600000000000001</v>
      </c>
      <c r="BH97" s="16">
        <v>16.59</v>
      </c>
      <c r="BI97" s="16">
        <v>16.59</v>
      </c>
      <c r="BJ97" t="s">
        <v>80</v>
      </c>
      <c r="BK97" s="16">
        <v>16.59</v>
      </c>
      <c r="BL97" s="16">
        <v>16.59</v>
      </c>
      <c r="BM97" s="16">
        <v>16.59</v>
      </c>
      <c r="BN97" s="16">
        <v>16.59</v>
      </c>
    </row>
    <row r="98" spans="1:66" x14ac:dyDescent="0.25">
      <c r="A98" s="17">
        <v>44130</v>
      </c>
      <c r="B98" t="s">
        <v>86</v>
      </c>
      <c r="C98" s="16">
        <v>13.71</v>
      </c>
      <c r="D98" s="16">
        <v>13.71</v>
      </c>
      <c r="E98" s="16">
        <v>13.35</v>
      </c>
      <c r="F98" s="16">
        <v>13.7</v>
      </c>
      <c r="G98" t="s">
        <v>69</v>
      </c>
      <c r="H98" s="16">
        <v>14</v>
      </c>
      <c r="I98" s="16">
        <v>14</v>
      </c>
      <c r="J98" s="16">
        <v>13.51</v>
      </c>
      <c r="K98" s="16">
        <v>13.99</v>
      </c>
      <c r="L98" t="s">
        <v>70</v>
      </c>
      <c r="M98" s="16">
        <v>14.4</v>
      </c>
      <c r="N98" s="16">
        <v>14.4</v>
      </c>
      <c r="O98" s="16">
        <v>14.06</v>
      </c>
      <c r="P98" s="16">
        <v>14.26</v>
      </c>
      <c r="Q98" t="s">
        <v>71</v>
      </c>
      <c r="R98" s="16">
        <v>14.72</v>
      </c>
      <c r="S98" s="16">
        <v>14.72</v>
      </c>
      <c r="T98" s="16">
        <v>14.5</v>
      </c>
      <c r="U98" s="16">
        <v>14.66</v>
      </c>
      <c r="V98" t="s">
        <v>72</v>
      </c>
      <c r="W98" s="16">
        <v>15.1</v>
      </c>
      <c r="X98" s="16">
        <v>15.1</v>
      </c>
      <c r="Y98" s="16">
        <v>14.75</v>
      </c>
      <c r="Z98" s="16">
        <v>14.86</v>
      </c>
      <c r="AA98" t="s">
        <v>73</v>
      </c>
      <c r="AB98" s="16">
        <v>15.2</v>
      </c>
      <c r="AC98" s="16">
        <v>15.2</v>
      </c>
      <c r="AD98" s="16">
        <v>15</v>
      </c>
      <c r="AE98" s="16">
        <v>15.04</v>
      </c>
      <c r="AF98" t="s">
        <v>74</v>
      </c>
      <c r="AG98" s="16">
        <v>15.35</v>
      </c>
      <c r="AH98" s="16">
        <v>15.35</v>
      </c>
      <c r="AI98" s="16">
        <v>15.01</v>
      </c>
      <c r="AJ98" s="16">
        <v>15.14</v>
      </c>
      <c r="AK98" t="s">
        <v>75</v>
      </c>
      <c r="AL98" s="16">
        <v>15.74</v>
      </c>
      <c r="AM98" s="16">
        <v>15.74</v>
      </c>
      <c r="AN98" s="16">
        <v>15.56</v>
      </c>
      <c r="AO98" s="16">
        <v>15.56</v>
      </c>
      <c r="AP98" t="s">
        <v>76</v>
      </c>
      <c r="AQ98" s="16">
        <v>16.07</v>
      </c>
      <c r="AR98" s="16">
        <v>16.07</v>
      </c>
      <c r="AS98" s="16">
        <v>15.81</v>
      </c>
      <c r="AT98" s="16">
        <v>15.89</v>
      </c>
      <c r="AU98" t="s">
        <v>77</v>
      </c>
      <c r="AV98" s="16">
        <v>16.489999999999998</v>
      </c>
      <c r="AW98" s="16">
        <v>16.489999999999998</v>
      </c>
      <c r="AX98" s="16">
        <v>16.489999999999998</v>
      </c>
      <c r="AY98" s="16">
        <v>16.489999999999998</v>
      </c>
      <c r="AZ98" t="s">
        <v>78</v>
      </c>
      <c r="BA98" s="16">
        <v>16.59</v>
      </c>
      <c r="BB98" s="16">
        <v>16.59</v>
      </c>
      <c r="BC98" s="16">
        <v>16.59</v>
      </c>
      <c r="BD98" s="16">
        <v>16.59</v>
      </c>
      <c r="BE98" t="s">
        <v>79</v>
      </c>
      <c r="BF98" s="16">
        <v>16.59</v>
      </c>
      <c r="BG98" s="16">
        <v>16.59</v>
      </c>
      <c r="BH98" s="16">
        <v>16.59</v>
      </c>
      <c r="BI98" s="16">
        <v>16.59</v>
      </c>
      <c r="BJ98" t="s">
        <v>80</v>
      </c>
      <c r="BK98" s="16">
        <v>16.59</v>
      </c>
      <c r="BL98" s="16">
        <v>16.59</v>
      </c>
      <c r="BM98" s="16">
        <v>16.59</v>
      </c>
      <c r="BN98" s="16">
        <v>16.59</v>
      </c>
    </row>
    <row r="99" spans="1:66" x14ac:dyDescent="0.25">
      <c r="A99" s="17">
        <v>44137</v>
      </c>
      <c r="B99" t="s">
        <v>86</v>
      </c>
      <c r="C99" s="16">
        <v>13.7</v>
      </c>
      <c r="D99" s="16">
        <v>13.7</v>
      </c>
      <c r="E99" s="16">
        <v>13.48</v>
      </c>
      <c r="F99" s="16">
        <v>13.55</v>
      </c>
      <c r="G99" t="s">
        <v>69</v>
      </c>
      <c r="H99" s="16">
        <v>13.95</v>
      </c>
      <c r="I99" s="16">
        <v>13.95</v>
      </c>
      <c r="J99" s="16">
        <v>13.7</v>
      </c>
      <c r="K99" s="16">
        <v>13.76</v>
      </c>
      <c r="L99" t="s">
        <v>70</v>
      </c>
      <c r="M99" s="16">
        <v>14.26</v>
      </c>
      <c r="N99" s="16">
        <v>14.26</v>
      </c>
      <c r="O99" s="16">
        <v>13.96</v>
      </c>
      <c r="P99" s="16">
        <v>13.96</v>
      </c>
      <c r="Q99" t="s">
        <v>71</v>
      </c>
      <c r="R99" s="16">
        <v>14.66</v>
      </c>
      <c r="S99" s="16">
        <v>14.66</v>
      </c>
      <c r="T99" s="16">
        <v>14.4</v>
      </c>
      <c r="U99" s="16">
        <v>14.4</v>
      </c>
      <c r="V99" t="s">
        <v>72</v>
      </c>
      <c r="W99" s="16">
        <v>14.86</v>
      </c>
      <c r="X99" s="16">
        <v>14.86</v>
      </c>
      <c r="Y99" s="16">
        <v>14.76</v>
      </c>
      <c r="Z99" s="16">
        <v>14.76</v>
      </c>
      <c r="AA99" t="s">
        <v>73</v>
      </c>
      <c r="AB99" s="16">
        <v>15.04</v>
      </c>
      <c r="AC99" s="16">
        <v>15.04</v>
      </c>
      <c r="AD99" s="16">
        <v>15</v>
      </c>
      <c r="AE99" s="16">
        <v>15</v>
      </c>
      <c r="AF99" t="s">
        <v>74</v>
      </c>
      <c r="AG99" s="16">
        <v>15.14</v>
      </c>
      <c r="AH99" s="16">
        <v>15.21</v>
      </c>
      <c r="AI99" s="16">
        <v>15.14</v>
      </c>
      <c r="AJ99" s="16">
        <v>15.19</v>
      </c>
      <c r="AK99" t="s">
        <v>75</v>
      </c>
      <c r="AL99" s="16">
        <v>15.56</v>
      </c>
      <c r="AM99" s="16">
        <v>15.56</v>
      </c>
      <c r="AN99" s="16">
        <v>15.44</v>
      </c>
      <c r="AO99" s="16">
        <v>15.44</v>
      </c>
      <c r="AP99" t="s">
        <v>76</v>
      </c>
      <c r="AQ99" s="16">
        <v>15.89</v>
      </c>
      <c r="AR99" s="16">
        <v>15.89</v>
      </c>
      <c r="AS99" s="16">
        <v>15.64</v>
      </c>
      <c r="AT99" s="16">
        <v>15.76</v>
      </c>
      <c r="AU99" t="s">
        <v>77</v>
      </c>
      <c r="AV99" s="16">
        <v>16.489999999999998</v>
      </c>
      <c r="AW99" s="16">
        <v>16.489999999999998</v>
      </c>
      <c r="AX99" s="16">
        <v>16.239999999999998</v>
      </c>
      <c r="AY99" s="16">
        <v>16.239999999999998</v>
      </c>
      <c r="AZ99" t="s">
        <v>78</v>
      </c>
      <c r="BA99" s="16">
        <v>16.59</v>
      </c>
      <c r="BB99" s="16">
        <v>16.59</v>
      </c>
      <c r="BC99" s="16">
        <v>16.29</v>
      </c>
      <c r="BD99" s="16">
        <v>16.29</v>
      </c>
      <c r="BE99" t="s">
        <v>79</v>
      </c>
      <c r="BF99" s="16">
        <v>16.59</v>
      </c>
      <c r="BG99" s="16">
        <v>16.59</v>
      </c>
      <c r="BH99" s="16">
        <v>16.329999999999998</v>
      </c>
      <c r="BI99" s="16">
        <v>16.329999999999998</v>
      </c>
      <c r="BJ99" t="s">
        <v>80</v>
      </c>
      <c r="BK99" s="16">
        <v>16.59</v>
      </c>
      <c r="BL99" s="16">
        <v>16.59</v>
      </c>
      <c r="BM99" s="16">
        <v>16.53</v>
      </c>
      <c r="BN99" s="16">
        <v>16.53</v>
      </c>
    </row>
    <row r="100" spans="1:66" x14ac:dyDescent="0.25">
      <c r="A100" s="17">
        <v>44144</v>
      </c>
      <c r="B100" t="s">
        <v>86</v>
      </c>
      <c r="C100" s="16">
        <v>13.45</v>
      </c>
      <c r="D100" s="16">
        <v>13.65</v>
      </c>
      <c r="E100" s="16">
        <v>13.45</v>
      </c>
      <c r="F100" s="16">
        <v>13.5</v>
      </c>
      <c r="G100" t="s">
        <v>69</v>
      </c>
      <c r="H100" s="16">
        <v>13.77</v>
      </c>
      <c r="I100" s="16">
        <v>14.02</v>
      </c>
      <c r="J100" s="16">
        <v>13.77</v>
      </c>
      <c r="K100" s="16">
        <v>13.84</v>
      </c>
      <c r="L100" t="s">
        <v>70</v>
      </c>
      <c r="M100" s="16">
        <v>14.17</v>
      </c>
      <c r="N100" s="16">
        <v>14.29</v>
      </c>
      <c r="O100" s="16">
        <v>13.99</v>
      </c>
      <c r="P100" s="16">
        <v>14.14</v>
      </c>
      <c r="Q100" t="s">
        <v>71</v>
      </c>
      <c r="R100" s="16">
        <v>14.5</v>
      </c>
      <c r="S100" s="16">
        <v>14.7</v>
      </c>
      <c r="T100" s="16">
        <v>14.5</v>
      </c>
      <c r="U100" s="16">
        <v>14.56</v>
      </c>
      <c r="V100" t="s">
        <v>72</v>
      </c>
      <c r="W100" s="16">
        <v>14.76</v>
      </c>
      <c r="X100" s="16">
        <v>15.02</v>
      </c>
      <c r="Y100" s="16">
        <v>14.76</v>
      </c>
      <c r="Z100" s="16">
        <v>14.96</v>
      </c>
      <c r="AA100" t="s">
        <v>73</v>
      </c>
      <c r="AB100" s="16">
        <v>15</v>
      </c>
      <c r="AC100" s="16">
        <v>15.14</v>
      </c>
      <c r="AD100" s="16">
        <v>15</v>
      </c>
      <c r="AE100" s="16">
        <v>15.12</v>
      </c>
      <c r="AF100" t="s">
        <v>74</v>
      </c>
      <c r="AG100" s="16">
        <v>15.19</v>
      </c>
      <c r="AH100" s="16">
        <v>15.34</v>
      </c>
      <c r="AI100" s="16">
        <v>15.19</v>
      </c>
      <c r="AJ100" s="16">
        <v>15.29</v>
      </c>
      <c r="AK100" t="s">
        <v>75</v>
      </c>
      <c r="AL100" s="16">
        <v>15.44</v>
      </c>
      <c r="AM100" s="16">
        <v>15.54</v>
      </c>
      <c r="AN100" s="16">
        <v>15.44</v>
      </c>
      <c r="AO100" s="16">
        <v>15.54</v>
      </c>
      <c r="AP100" t="s">
        <v>76</v>
      </c>
      <c r="AQ100" s="16">
        <v>15.76</v>
      </c>
      <c r="AR100" s="16">
        <v>15.76</v>
      </c>
      <c r="AS100" s="16">
        <v>15.76</v>
      </c>
      <c r="AT100" s="16">
        <v>15.76</v>
      </c>
      <c r="AU100" t="s">
        <v>77</v>
      </c>
      <c r="AV100" s="16">
        <v>16.239999999999998</v>
      </c>
      <c r="AW100" s="16">
        <v>16.239999999999998</v>
      </c>
      <c r="AX100" s="16">
        <v>16.059999999999999</v>
      </c>
      <c r="AY100" s="16">
        <v>16.11</v>
      </c>
      <c r="AZ100" t="s">
        <v>78</v>
      </c>
      <c r="BA100" s="16">
        <v>16.29</v>
      </c>
      <c r="BB100" s="16">
        <v>16.29</v>
      </c>
      <c r="BC100" s="16">
        <v>16.18</v>
      </c>
      <c r="BD100" s="16">
        <v>16.239999999999998</v>
      </c>
      <c r="BE100" t="s">
        <v>79</v>
      </c>
      <c r="BF100" s="16">
        <v>16.329999999999998</v>
      </c>
      <c r="BG100" s="16">
        <v>16.329999999999998</v>
      </c>
      <c r="BH100" s="16">
        <v>16.28</v>
      </c>
      <c r="BI100" s="16">
        <v>16.3</v>
      </c>
      <c r="BJ100" t="s">
        <v>80</v>
      </c>
      <c r="BK100" s="16">
        <v>16.53</v>
      </c>
      <c r="BL100" s="16">
        <v>16.53</v>
      </c>
      <c r="BM100" s="16">
        <v>16.420000000000002</v>
      </c>
      <c r="BN100" s="16">
        <v>16.420000000000002</v>
      </c>
    </row>
    <row r="101" spans="1:66" x14ac:dyDescent="0.25">
      <c r="A101" s="17">
        <v>44151</v>
      </c>
      <c r="B101" t="s">
        <v>86</v>
      </c>
      <c r="C101" s="16">
        <v>13.45</v>
      </c>
      <c r="D101" s="16">
        <v>13.45</v>
      </c>
      <c r="E101" s="16">
        <v>13.23</v>
      </c>
      <c r="F101" s="16">
        <v>13.23</v>
      </c>
      <c r="G101" t="s">
        <v>69</v>
      </c>
      <c r="H101" s="16">
        <v>13.79</v>
      </c>
      <c r="I101" s="16">
        <v>13.81</v>
      </c>
      <c r="J101" s="16">
        <v>13.6</v>
      </c>
      <c r="K101" s="16">
        <v>13.6</v>
      </c>
      <c r="L101" t="s">
        <v>70</v>
      </c>
      <c r="M101" s="16">
        <v>14.11</v>
      </c>
      <c r="N101" s="16">
        <v>14.16</v>
      </c>
      <c r="O101" s="16">
        <v>13.88</v>
      </c>
      <c r="P101" s="16">
        <v>13.88</v>
      </c>
      <c r="Q101" t="s">
        <v>71</v>
      </c>
      <c r="R101" s="16">
        <v>14.53</v>
      </c>
      <c r="S101" s="16">
        <v>14.53</v>
      </c>
      <c r="T101" s="16">
        <v>14.36</v>
      </c>
      <c r="U101" s="16">
        <v>14.36</v>
      </c>
      <c r="V101" t="s">
        <v>72</v>
      </c>
      <c r="W101" s="16">
        <v>14.84</v>
      </c>
      <c r="X101" s="16">
        <v>14.84</v>
      </c>
      <c r="Y101" s="16">
        <v>14.65</v>
      </c>
      <c r="Z101" s="16">
        <v>14.65</v>
      </c>
      <c r="AA101" t="s">
        <v>73</v>
      </c>
      <c r="AB101" s="16">
        <v>15.12</v>
      </c>
      <c r="AC101" s="16">
        <v>15.12</v>
      </c>
      <c r="AD101" s="16">
        <v>15.05</v>
      </c>
      <c r="AE101" s="16">
        <v>15.06</v>
      </c>
      <c r="AF101" t="s">
        <v>74</v>
      </c>
      <c r="AG101" s="16">
        <v>15.29</v>
      </c>
      <c r="AH101" s="16">
        <v>15.31</v>
      </c>
      <c r="AI101" s="16">
        <v>15.29</v>
      </c>
      <c r="AJ101" s="16">
        <v>15.29</v>
      </c>
      <c r="AK101" t="s">
        <v>75</v>
      </c>
      <c r="AL101" s="16">
        <v>15.54</v>
      </c>
      <c r="AM101" s="16">
        <v>15.54</v>
      </c>
      <c r="AN101" s="16">
        <v>15.54</v>
      </c>
      <c r="AO101" s="16">
        <v>15.54</v>
      </c>
      <c r="AP101" t="s">
        <v>76</v>
      </c>
      <c r="AQ101" s="16">
        <v>15.67</v>
      </c>
      <c r="AR101" s="16">
        <v>15.67</v>
      </c>
      <c r="AS101" s="16">
        <v>15.66</v>
      </c>
      <c r="AT101" s="16">
        <v>15.67</v>
      </c>
      <c r="AU101" t="s">
        <v>77</v>
      </c>
      <c r="AV101" s="16">
        <v>15.91</v>
      </c>
      <c r="AW101" s="16">
        <v>15.91</v>
      </c>
      <c r="AX101" s="16">
        <v>15.9</v>
      </c>
      <c r="AY101" s="16">
        <v>15.91</v>
      </c>
      <c r="AZ101" t="s">
        <v>78</v>
      </c>
      <c r="BA101" s="16">
        <v>16.170000000000002</v>
      </c>
      <c r="BB101" s="16">
        <v>16.170000000000002</v>
      </c>
      <c r="BC101" s="16">
        <v>16.059999999999999</v>
      </c>
      <c r="BD101" s="16">
        <v>16.170000000000002</v>
      </c>
      <c r="BE101" t="s">
        <v>79</v>
      </c>
      <c r="BF101" s="16">
        <v>16.3</v>
      </c>
      <c r="BG101" s="16">
        <v>16.3</v>
      </c>
      <c r="BH101" s="16">
        <v>16.29</v>
      </c>
      <c r="BI101" s="16">
        <v>16.3</v>
      </c>
      <c r="BJ101" t="s">
        <v>80</v>
      </c>
      <c r="BK101" s="16">
        <v>16.420000000000002</v>
      </c>
      <c r="BL101" s="16">
        <v>16.420000000000002</v>
      </c>
      <c r="BM101" s="16">
        <v>16.420000000000002</v>
      </c>
      <c r="BN101" s="16">
        <v>16.420000000000002</v>
      </c>
    </row>
    <row r="102" spans="1:66" x14ac:dyDescent="0.25">
      <c r="A102" s="17">
        <v>44158</v>
      </c>
      <c r="B102" t="s">
        <v>86</v>
      </c>
      <c r="C102" s="16">
        <v>13.23</v>
      </c>
      <c r="D102" s="16">
        <v>13.3</v>
      </c>
      <c r="E102" s="16">
        <v>13.23</v>
      </c>
      <c r="F102" s="16">
        <v>13.3</v>
      </c>
      <c r="G102" t="s">
        <v>69</v>
      </c>
      <c r="H102" s="16">
        <v>13.6</v>
      </c>
      <c r="I102" s="16">
        <v>13.62</v>
      </c>
      <c r="J102" s="16">
        <v>13.57</v>
      </c>
      <c r="K102" s="16">
        <v>13.6</v>
      </c>
      <c r="L102" t="s">
        <v>70</v>
      </c>
      <c r="M102" s="16">
        <v>13.88</v>
      </c>
      <c r="N102" s="16">
        <v>13.88</v>
      </c>
      <c r="O102" s="16">
        <v>13.85</v>
      </c>
      <c r="P102" s="16">
        <v>13.85</v>
      </c>
      <c r="Q102" t="s">
        <v>71</v>
      </c>
      <c r="R102" s="16">
        <v>14.36</v>
      </c>
      <c r="S102" s="16">
        <v>14.36</v>
      </c>
      <c r="T102" s="16">
        <v>14.28</v>
      </c>
      <c r="U102" s="16">
        <v>14.29</v>
      </c>
      <c r="V102" t="s">
        <v>72</v>
      </c>
      <c r="W102" s="16">
        <v>14.52</v>
      </c>
      <c r="X102" s="16">
        <v>14.77</v>
      </c>
      <c r="Y102" s="16">
        <v>14.52</v>
      </c>
      <c r="Z102" s="16">
        <v>14.59</v>
      </c>
      <c r="AA102" t="s">
        <v>73</v>
      </c>
      <c r="AB102" s="16">
        <v>14.89</v>
      </c>
      <c r="AC102" s="16">
        <v>15</v>
      </c>
      <c r="AD102" s="16">
        <v>14.89</v>
      </c>
      <c r="AE102" s="16">
        <v>14.93</v>
      </c>
      <c r="AF102" t="s">
        <v>74</v>
      </c>
      <c r="AG102" s="16">
        <v>15</v>
      </c>
      <c r="AH102" s="16">
        <v>15.15</v>
      </c>
      <c r="AI102" s="16">
        <v>15</v>
      </c>
      <c r="AJ102" s="16">
        <v>15.15</v>
      </c>
      <c r="AK102" t="s">
        <v>75</v>
      </c>
      <c r="AL102" s="16">
        <v>15.54</v>
      </c>
      <c r="AM102" s="16">
        <v>15.54</v>
      </c>
      <c r="AN102" s="16">
        <v>15.46</v>
      </c>
      <c r="AO102" s="16">
        <v>15.49</v>
      </c>
      <c r="AP102" t="s">
        <v>76</v>
      </c>
      <c r="AQ102" s="16">
        <v>15.67</v>
      </c>
      <c r="AR102" s="16">
        <v>15.67</v>
      </c>
      <c r="AS102" s="16">
        <v>15.6</v>
      </c>
      <c r="AT102" s="16">
        <v>15.6</v>
      </c>
      <c r="AU102" t="s">
        <v>77</v>
      </c>
      <c r="AV102" s="16">
        <v>15.92</v>
      </c>
      <c r="AW102" s="16">
        <v>15.92</v>
      </c>
      <c r="AX102" s="16">
        <v>15.75</v>
      </c>
      <c r="AY102" s="16">
        <v>15.75</v>
      </c>
      <c r="AZ102" t="s">
        <v>78</v>
      </c>
      <c r="BA102" s="16">
        <v>15.99</v>
      </c>
      <c r="BB102" s="16">
        <v>15.99</v>
      </c>
      <c r="BC102" s="16">
        <v>15.98</v>
      </c>
      <c r="BD102" s="16">
        <v>15.99</v>
      </c>
      <c r="BE102" t="s">
        <v>79</v>
      </c>
      <c r="BF102" s="16">
        <v>16.100000000000001</v>
      </c>
      <c r="BG102" s="16">
        <v>16.100000000000001</v>
      </c>
      <c r="BH102" s="16">
        <v>16.100000000000001</v>
      </c>
      <c r="BI102" s="16">
        <v>16.100000000000001</v>
      </c>
      <c r="BJ102" t="s">
        <v>80</v>
      </c>
      <c r="BK102" s="16">
        <v>16.39</v>
      </c>
      <c r="BL102" s="16">
        <v>16.39</v>
      </c>
      <c r="BM102" s="16">
        <v>16.39</v>
      </c>
      <c r="BN102" s="16">
        <v>16.39</v>
      </c>
    </row>
    <row r="103" spans="1:66" x14ac:dyDescent="0.25">
      <c r="A103" s="17">
        <v>44165</v>
      </c>
      <c r="B103" t="s">
        <v>86</v>
      </c>
      <c r="C103" s="16">
        <v>13.33</v>
      </c>
      <c r="D103" s="16">
        <v>13.61</v>
      </c>
      <c r="E103" s="16">
        <v>13.28</v>
      </c>
      <c r="F103" s="16">
        <v>13.57</v>
      </c>
      <c r="G103" t="s">
        <v>69</v>
      </c>
      <c r="H103" s="16">
        <v>13.69</v>
      </c>
      <c r="I103" s="16">
        <v>14.37</v>
      </c>
      <c r="J103" s="16">
        <v>13.69</v>
      </c>
      <c r="K103" s="16">
        <v>14.31</v>
      </c>
      <c r="L103" t="s">
        <v>70</v>
      </c>
      <c r="M103" s="16">
        <v>13.97</v>
      </c>
      <c r="N103" s="16">
        <v>14.77</v>
      </c>
      <c r="O103" s="16">
        <v>13.97</v>
      </c>
      <c r="P103" s="16">
        <v>14.71</v>
      </c>
      <c r="Q103" t="s">
        <v>71</v>
      </c>
      <c r="R103" s="16">
        <v>14.48</v>
      </c>
      <c r="S103" s="16">
        <v>15.17</v>
      </c>
      <c r="T103" s="16">
        <v>14.48</v>
      </c>
      <c r="U103" s="16">
        <v>15.17</v>
      </c>
      <c r="V103" t="s">
        <v>72</v>
      </c>
      <c r="W103" s="16">
        <v>14.86</v>
      </c>
      <c r="X103" s="16">
        <v>15.6</v>
      </c>
      <c r="Y103" s="16">
        <v>14.84</v>
      </c>
      <c r="Z103" s="16">
        <v>15.42</v>
      </c>
      <c r="AA103" t="s">
        <v>73</v>
      </c>
      <c r="AB103" s="16">
        <v>15.09</v>
      </c>
      <c r="AC103" s="16">
        <v>15.63</v>
      </c>
      <c r="AD103" s="16">
        <v>15.09</v>
      </c>
      <c r="AE103" s="16">
        <v>15.58</v>
      </c>
      <c r="AF103" t="s">
        <v>74</v>
      </c>
      <c r="AG103" s="16">
        <v>15.3</v>
      </c>
      <c r="AH103" s="16">
        <v>15.87</v>
      </c>
      <c r="AI103" s="16">
        <v>15.3</v>
      </c>
      <c r="AJ103" s="16">
        <v>15.84</v>
      </c>
      <c r="AK103" t="s">
        <v>75</v>
      </c>
      <c r="AL103" s="16">
        <v>15.61</v>
      </c>
      <c r="AM103" s="16">
        <v>16.05</v>
      </c>
      <c r="AN103" s="16">
        <v>15.61</v>
      </c>
      <c r="AO103" s="16">
        <v>16.04</v>
      </c>
      <c r="AP103" t="s">
        <v>76</v>
      </c>
      <c r="AQ103" s="16">
        <v>15.74</v>
      </c>
      <c r="AR103" s="16">
        <v>16.28</v>
      </c>
      <c r="AS103" s="16">
        <v>15.74</v>
      </c>
      <c r="AT103" s="16">
        <v>16.28</v>
      </c>
      <c r="AU103" t="s">
        <v>77</v>
      </c>
      <c r="AV103" s="16">
        <v>15.86</v>
      </c>
      <c r="AW103" s="16">
        <v>16.13</v>
      </c>
      <c r="AX103" s="16">
        <v>15.86</v>
      </c>
      <c r="AY103" s="16">
        <v>16.13</v>
      </c>
      <c r="AZ103" t="s">
        <v>78</v>
      </c>
      <c r="BA103" s="16">
        <v>16.02</v>
      </c>
      <c r="BB103" s="16">
        <v>16.149999999999999</v>
      </c>
      <c r="BC103" s="16">
        <v>16.02</v>
      </c>
      <c r="BD103" s="16">
        <v>16.149999999999999</v>
      </c>
      <c r="BE103" t="s">
        <v>79</v>
      </c>
      <c r="BF103" s="16">
        <v>16.100000000000001</v>
      </c>
      <c r="BG103" s="16">
        <v>16.170000000000002</v>
      </c>
      <c r="BH103" s="16">
        <v>16.100000000000001</v>
      </c>
      <c r="BI103" s="16">
        <v>16.170000000000002</v>
      </c>
      <c r="BJ103" t="s">
        <v>80</v>
      </c>
      <c r="BK103" s="16">
        <v>16.39</v>
      </c>
      <c r="BL103" s="16">
        <v>16.39</v>
      </c>
      <c r="BM103" s="16">
        <v>16.39</v>
      </c>
      <c r="BN103" s="16">
        <v>16.39</v>
      </c>
    </row>
    <row r="104" spans="1:66" x14ac:dyDescent="0.25">
      <c r="A104" s="17">
        <v>44172</v>
      </c>
      <c r="B104" t="s">
        <v>86</v>
      </c>
      <c r="C104" s="16">
        <v>13.57</v>
      </c>
      <c r="D104" s="16">
        <v>13.57</v>
      </c>
      <c r="E104" s="16">
        <v>13.47</v>
      </c>
      <c r="F104" s="16">
        <v>13.48</v>
      </c>
      <c r="G104" t="s">
        <v>69</v>
      </c>
      <c r="H104" s="16">
        <v>14.31</v>
      </c>
      <c r="I104" s="16">
        <v>14.37</v>
      </c>
      <c r="J104" s="16">
        <v>13.87</v>
      </c>
      <c r="K104" s="16">
        <v>13.89</v>
      </c>
      <c r="L104" t="s">
        <v>70</v>
      </c>
      <c r="M104" s="16">
        <v>14.71</v>
      </c>
      <c r="N104" s="16">
        <v>14.71</v>
      </c>
      <c r="O104" s="16">
        <v>14.31</v>
      </c>
      <c r="P104" s="16">
        <v>14.31</v>
      </c>
      <c r="Q104" t="s">
        <v>71</v>
      </c>
      <c r="R104" s="16">
        <v>15.16</v>
      </c>
      <c r="S104" s="16">
        <v>15.16</v>
      </c>
      <c r="T104" s="16">
        <v>14.83</v>
      </c>
      <c r="U104" s="16">
        <v>14.83</v>
      </c>
      <c r="V104" t="s">
        <v>72</v>
      </c>
      <c r="W104" s="16">
        <v>15.5</v>
      </c>
      <c r="X104" s="16">
        <v>15.5</v>
      </c>
      <c r="Y104" s="16">
        <v>15.3</v>
      </c>
      <c r="Z104" s="16">
        <v>15.3</v>
      </c>
      <c r="AA104" t="s">
        <v>73</v>
      </c>
      <c r="AB104" s="16">
        <v>15.61</v>
      </c>
      <c r="AC104" s="16">
        <v>15.63</v>
      </c>
      <c r="AD104" s="16">
        <v>15.5</v>
      </c>
      <c r="AE104" s="16">
        <v>15.5</v>
      </c>
      <c r="AF104" t="s">
        <v>74</v>
      </c>
      <c r="AG104" s="16">
        <v>15.91</v>
      </c>
      <c r="AH104" s="16">
        <v>15.91</v>
      </c>
      <c r="AI104" s="16">
        <v>15.72</v>
      </c>
      <c r="AJ104" s="16">
        <v>15.8</v>
      </c>
      <c r="AK104" t="s">
        <v>75</v>
      </c>
      <c r="AL104" s="16">
        <v>16.04</v>
      </c>
      <c r="AM104" s="16">
        <v>16.100000000000001</v>
      </c>
      <c r="AN104" s="16">
        <v>15.9</v>
      </c>
      <c r="AO104" s="16">
        <v>15.9</v>
      </c>
      <c r="AP104" t="s">
        <v>76</v>
      </c>
      <c r="AQ104" s="16">
        <v>16.28</v>
      </c>
      <c r="AR104" s="16">
        <v>16.28</v>
      </c>
      <c r="AS104" s="16">
        <v>16.21</v>
      </c>
      <c r="AT104" s="16">
        <v>16.28</v>
      </c>
      <c r="AU104" t="s">
        <v>77</v>
      </c>
      <c r="AV104" s="16">
        <v>16.13</v>
      </c>
      <c r="AW104" s="16">
        <v>16.2</v>
      </c>
      <c r="AX104" s="16">
        <v>16.13</v>
      </c>
      <c r="AY104" s="16">
        <v>16.2</v>
      </c>
      <c r="AZ104" t="s">
        <v>78</v>
      </c>
      <c r="BA104" s="16">
        <v>16.21</v>
      </c>
      <c r="BB104" s="16">
        <v>16.3</v>
      </c>
      <c r="BC104" s="16">
        <v>16.21</v>
      </c>
      <c r="BD104" s="16">
        <v>16.3</v>
      </c>
      <c r="BE104" t="s">
        <v>79</v>
      </c>
      <c r="BF104" s="16">
        <v>16.170000000000002</v>
      </c>
      <c r="BG104" s="16">
        <v>16.170000000000002</v>
      </c>
      <c r="BH104" s="16">
        <v>16.170000000000002</v>
      </c>
      <c r="BI104" s="16">
        <v>16.170000000000002</v>
      </c>
      <c r="BJ104" t="s">
        <v>80</v>
      </c>
      <c r="BK104" s="16">
        <v>16.39</v>
      </c>
      <c r="BL104" s="16">
        <v>16.489999999999998</v>
      </c>
      <c r="BM104" s="16">
        <v>16.39</v>
      </c>
      <c r="BN104" s="16">
        <v>16.489999999999998</v>
      </c>
    </row>
    <row r="105" spans="1:66" x14ac:dyDescent="0.25">
      <c r="A105" s="17">
        <v>44179</v>
      </c>
      <c r="B105" t="s">
        <v>86</v>
      </c>
      <c r="C105" s="16">
        <v>13.46</v>
      </c>
      <c r="D105" s="16">
        <v>13.46</v>
      </c>
      <c r="E105" s="16">
        <v>13.42</v>
      </c>
      <c r="F105" s="16">
        <v>13.42</v>
      </c>
      <c r="G105" t="s">
        <v>69</v>
      </c>
      <c r="H105" s="16">
        <v>13.92</v>
      </c>
      <c r="I105" s="16">
        <v>14.04</v>
      </c>
      <c r="J105" s="16">
        <v>13.86</v>
      </c>
      <c r="K105" s="16">
        <v>13.91</v>
      </c>
      <c r="L105" t="s">
        <v>70</v>
      </c>
      <c r="M105" s="16">
        <v>14.12</v>
      </c>
      <c r="N105" s="16">
        <v>14.33</v>
      </c>
      <c r="O105" s="16">
        <v>14.12</v>
      </c>
      <c r="P105" s="16">
        <v>14.14</v>
      </c>
      <c r="Q105" t="s">
        <v>71</v>
      </c>
      <c r="R105" s="16">
        <v>14.65</v>
      </c>
      <c r="S105" s="16">
        <v>14.9</v>
      </c>
      <c r="T105" s="16">
        <v>14.65</v>
      </c>
      <c r="U105" s="16">
        <v>14.82</v>
      </c>
      <c r="V105" t="s">
        <v>72</v>
      </c>
      <c r="W105" s="16">
        <v>15.15</v>
      </c>
      <c r="X105" s="16">
        <v>15.3</v>
      </c>
      <c r="Y105" s="16">
        <v>15.14</v>
      </c>
      <c r="Z105" s="16">
        <v>15.18</v>
      </c>
      <c r="AA105" t="s">
        <v>73</v>
      </c>
      <c r="AB105" s="16">
        <v>15.5</v>
      </c>
      <c r="AC105" s="16">
        <v>15.59</v>
      </c>
      <c r="AD105" s="16">
        <v>15.5</v>
      </c>
      <c r="AE105" s="16">
        <v>15.5</v>
      </c>
      <c r="AF105" t="s">
        <v>74</v>
      </c>
      <c r="AG105" s="16">
        <v>15.7</v>
      </c>
      <c r="AH105" s="16">
        <v>15.78</v>
      </c>
      <c r="AI105" s="16">
        <v>15.7</v>
      </c>
      <c r="AJ105" s="16">
        <v>15.74</v>
      </c>
      <c r="AK105" t="s">
        <v>75</v>
      </c>
      <c r="AL105" s="16">
        <v>15.9</v>
      </c>
      <c r="AM105" s="16">
        <v>15.97</v>
      </c>
      <c r="AN105" s="16">
        <v>15.9</v>
      </c>
      <c r="AO105" s="16">
        <v>15.96</v>
      </c>
      <c r="AP105" t="s">
        <v>76</v>
      </c>
      <c r="AQ105" s="16">
        <v>16</v>
      </c>
      <c r="AR105" s="16">
        <v>16.13</v>
      </c>
      <c r="AS105" s="16">
        <v>16</v>
      </c>
      <c r="AT105" s="16">
        <v>16.13</v>
      </c>
      <c r="AU105" t="s">
        <v>77</v>
      </c>
      <c r="AV105" s="16">
        <v>16.2</v>
      </c>
      <c r="AW105" s="16">
        <v>16.239999999999998</v>
      </c>
      <c r="AX105" s="16">
        <v>16.2</v>
      </c>
      <c r="AY105" s="16">
        <v>16.239999999999998</v>
      </c>
      <c r="AZ105" t="s">
        <v>78</v>
      </c>
      <c r="BA105" s="16">
        <v>16.3</v>
      </c>
      <c r="BB105" s="16">
        <v>16.399999999999999</v>
      </c>
      <c r="BC105" s="16">
        <v>16.3</v>
      </c>
      <c r="BD105" s="16">
        <v>16.399999999999999</v>
      </c>
      <c r="BE105" t="s">
        <v>79</v>
      </c>
      <c r="BF105" s="16">
        <v>16.170000000000002</v>
      </c>
      <c r="BG105" s="16">
        <v>16.600000000000001</v>
      </c>
      <c r="BH105" s="16">
        <v>16.170000000000002</v>
      </c>
      <c r="BI105" s="16">
        <v>16.600000000000001</v>
      </c>
      <c r="BJ105" t="s">
        <v>80</v>
      </c>
      <c r="BK105" s="16">
        <v>16.489999999999998</v>
      </c>
      <c r="BL105" s="16">
        <v>16.59</v>
      </c>
      <c r="BM105" s="16">
        <v>16.489999999999998</v>
      </c>
      <c r="BN105" s="16">
        <v>16.59</v>
      </c>
    </row>
    <row r="106" spans="1:66" x14ac:dyDescent="0.25">
      <c r="A106" s="17">
        <v>44186</v>
      </c>
      <c r="B106" t="s">
        <v>86</v>
      </c>
      <c r="C106" s="16">
        <v>13.42</v>
      </c>
      <c r="D106" s="16">
        <v>13.46</v>
      </c>
      <c r="E106" s="16">
        <v>13.42</v>
      </c>
      <c r="F106" s="16">
        <v>13.42</v>
      </c>
      <c r="G106" t="s">
        <v>69</v>
      </c>
      <c r="H106" s="16">
        <v>13.91</v>
      </c>
      <c r="I106" s="16">
        <v>13.99</v>
      </c>
      <c r="J106" s="16">
        <v>13.91</v>
      </c>
      <c r="K106" s="16">
        <v>13.95</v>
      </c>
      <c r="L106" t="s">
        <v>70</v>
      </c>
      <c r="M106" s="16">
        <v>14.14</v>
      </c>
      <c r="N106" s="16">
        <v>14.39</v>
      </c>
      <c r="O106" s="16">
        <v>14.14</v>
      </c>
      <c r="P106" s="16">
        <v>14.21</v>
      </c>
      <c r="Q106" t="s">
        <v>71</v>
      </c>
      <c r="R106" s="16">
        <v>14.75</v>
      </c>
      <c r="S106" s="16">
        <v>14.81</v>
      </c>
      <c r="T106" s="16">
        <v>14.7</v>
      </c>
      <c r="U106" s="16">
        <v>14.7</v>
      </c>
      <c r="V106" t="s">
        <v>72</v>
      </c>
      <c r="W106" s="16">
        <v>15.12</v>
      </c>
      <c r="X106" s="16">
        <v>15.16</v>
      </c>
      <c r="Y106" s="16">
        <v>15.11</v>
      </c>
      <c r="Z106" s="16">
        <v>15.11</v>
      </c>
      <c r="AA106" t="s">
        <v>73</v>
      </c>
      <c r="AB106" s="16">
        <v>15.5</v>
      </c>
      <c r="AC106" s="16">
        <v>15.51</v>
      </c>
      <c r="AD106" s="16">
        <v>15.36</v>
      </c>
      <c r="AE106" s="16">
        <v>15.36</v>
      </c>
      <c r="AF106" t="s">
        <v>74</v>
      </c>
      <c r="AG106" s="16">
        <v>15.71</v>
      </c>
      <c r="AH106" s="16">
        <v>15.82</v>
      </c>
      <c r="AI106" s="16">
        <v>15.7</v>
      </c>
      <c r="AJ106" s="16">
        <v>15.7</v>
      </c>
      <c r="AK106" t="s">
        <v>75</v>
      </c>
      <c r="AL106" s="16">
        <v>15.96</v>
      </c>
      <c r="AM106" s="16">
        <v>16.09</v>
      </c>
      <c r="AN106" s="16">
        <v>15.96</v>
      </c>
      <c r="AO106" s="16">
        <v>16.079999999999998</v>
      </c>
      <c r="AP106" t="s">
        <v>76</v>
      </c>
      <c r="AQ106" s="16">
        <v>16.100000000000001</v>
      </c>
      <c r="AR106" s="16">
        <v>16.21</v>
      </c>
      <c r="AS106" s="16">
        <v>16.100000000000001</v>
      </c>
      <c r="AT106" s="16">
        <v>16.21</v>
      </c>
      <c r="AU106" t="s">
        <v>77</v>
      </c>
      <c r="AV106" s="16">
        <v>16.239999999999998</v>
      </c>
      <c r="AW106" s="16">
        <v>16.309999999999999</v>
      </c>
      <c r="AX106" s="16">
        <v>16.239999999999998</v>
      </c>
      <c r="AY106" s="16">
        <v>16.309999999999999</v>
      </c>
      <c r="AZ106" t="s">
        <v>78</v>
      </c>
      <c r="BA106" s="16">
        <v>16.399999999999999</v>
      </c>
      <c r="BB106" s="16">
        <v>16.600000000000001</v>
      </c>
      <c r="BC106" s="16">
        <v>16.399999999999999</v>
      </c>
      <c r="BD106" s="16">
        <v>16.600000000000001</v>
      </c>
      <c r="BE106" t="s">
        <v>79</v>
      </c>
      <c r="BF106" s="16">
        <v>16.600000000000001</v>
      </c>
      <c r="BG106" s="16">
        <v>16.600000000000001</v>
      </c>
      <c r="BH106" s="16">
        <v>16.600000000000001</v>
      </c>
      <c r="BI106" s="16">
        <v>16.600000000000001</v>
      </c>
      <c r="BJ106" t="s">
        <v>80</v>
      </c>
      <c r="BK106" s="16">
        <v>16.59</v>
      </c>
      <c r="BL106" s="16">
        <v>16.59</v>
      </c>
      <c r="BM106" s="16">
        <v>16.59</v>
      </c>
      <c r="BN106" s="16">
        <v>16.59</v>
      </c>
    </row>
    <row r="107" spans="1:66" x14ac:dyDescent="0.25">
      <c r="A107" s="17">
        <v>44193</v>
      </c>
      <c r="B107" t="s">
        <v>86</v>
      </c>
      <c r="C107" s="16">
        <v>13.42</v>
      </c>
      <c r="D107" s="16">
        <v>13.42</v>
      </c>
      <c r="E107" s="16">
        <v>13.36</v>
      </c>
      <c r="F107" s="16">
        <v>13.36</v>
      </c>
      <c r="G107" t="s">
        <v>69</v>
      </c>
      <c r="H107" s="16">
        <v>13.99</v>
      </c>
      <c r="I107" s="16">
        <v>13.99</v>
      </c>
      <c r="J107" s="16">
        <v>13.79</v>
      </c>
      <c r="K107" s="16">
        <v>13.79</v>
      </c>
      <c r="L107" t="s">
        <v>70</v>
      </c>
      <c r="M107" s="16">
        <v>14.12</v>
      </c>
      <c r="N107" s="16">
        <v>14.12</v>
      </c>
      <c r="O107" s="16">
        <v>14.06</v>
      </c>
      <c r="P107" s="16">
        <v>14.06</v>
      </c>
      <c r="Q107" t="s">
        <v>71</v>
      </c>
      <c r="R107" s="16">
        <v>14.63</v>
      </c>
      <c r="S107" s="16">
        <v>14.63</v>
      </c>
      <c r="T107" s="16">
        <v>14.58</v>
      </c>
      <c r="U107" s="16">
        <v>14.63</v>
      </c>
      <c r="V107" t="s">
        <v>72</v>
      </c>
      <c r="W107" s="16">
        <v>14.96</v>
      </c>
      <c r="X107" s="16">
        <v>14.96</v>
      </c>
      <c r="Y107" s="16">
        <v>14.92</v>
      </c>
      <c r="Z107" s="16">
        <v>14.92</v>
      </c>
      <c r="AA107" t="s">
        <v>73</v>
      </c>
      <c r="AB107" s="16">
        <v>15.34</v>
      </c>
      <c r="AC107" s="16">
        <v>15.34</v>
      </c>
      <c r="AD107" s="16">
        <v>15.23</v>
      </c>
      <c r="AE107" s="16">
        <v>15.23</v>
      </c>
      <c r="AF107" t="s">
        <v>74</v>
      </c>
      <c r="AG107" s="16">
        <v>15.65</v>
      </c>
      <c r="AH107" s="16">
        <v>15.65</v>
      </c>
      <c r="AI107" s="16">
        <v>15.42</v>
      </c>
      <c r="AJ107" s="16">
        <v>15.42</v>
      </c>
      <c r="AK107" t="s">
        <v>75</v>
      </c>
      <c r="AL107" s="16">
        <v>15.9</v>
      </c>
      <c r="AM107" s="16">
        <v>15.9</v>
      </c>
      <c r="AN107" s="16">
        <v>15.74</v>
      </c>
      <c r="AO107" s="16">
        <v>15.74</v>
      </c>
      <c r="AP107" t="s">
        <v>76</v>
      </c>
      <c r="AQ107" s="16">
        <v>16</v>
      </c>
      <c r="AR107" s="16">
        <v>16</v>
      </c>
      <c r="AS107" s="16">
        <v>15.91</v>
      </c>
      <c r="AT107" s="16">
        <v>15.95</v>
      </c>
      <c r="AU107" t="s">
        <v>77</v>
      </c>
      <c r="AV107" s="16">
        <v>16.309999999999999</v>
      </c>
      <c r="AW107" s="16">
        <v>16.309999999999999</v>
      </c>
      <c r="AX107" s="16">
        <v>16.05</v>
      </c>
      <c r="AY107" s="16">
        <v>16.100000000000001</v>
      </c>
      <c r="AZ107" t="s">
        <v>78</v>
      </c>
      <c r="BA107" s="16">
        <v>16.600000000000001</v>
      </c>
      <c r="BB107" s="16">
        <v>16.600000000000001</v>
      </c>
      <c r="BC107" s="16">
        <v>16.2</v>
      </c>
      <c r="BD107" s="16">
        <v>16.309999999999999</v>
      </c>
      <c r="BE107" t="s">
        <v>79</v>
      </c>
      <c r="BF107" s="16">
        <v>16.600000000000001</v>
      </c>
      <c r="BG107" s="16">
        <v>16.600000000000001</v>
      </c>
      <c r="BH107" s="16">
        <v>16.38</v>
      </c>
      <c r="BI107" s="16">
        <v>16.39</v>
      </c>
      <c r="BJ107" t="s">
        <v>80</v>
      </c>
      <c r="BK107" s="16">
        <v>16.59</v>
      </c>
      <c r="BL107" s="16">
        <v>16.59</v>
      </c>
      <c r="BM107" s="16">
        <v>16.55</v>
      </c>
      <c r="BN107" s="16">
        <v>16.559999999999999</v>
      </c>
    </row>
    <row r="108" spans="1:66" x14ac:dyDescent="0.25">
      <c r="A108" s="17">
        <v>44200</v>
      </c>
      <c r="C108" s="16"/>
      <c r="D108" s="16"/>
      <c r="E108" s="16"/>
      <c r="F108" s="16"/>
      <c r="G108" t="s">
        <v>69</v>
      </c>
      <c r="H108" s="16">
        <v>13.79</v>
      </c>
      <c r="I108" s="16">
        <v>13.86</v>
      </c>
      <c r="J108" s="16">
        <v>13.79</v>
      </c>
      <c r="K108" s="16">
        <v>13.85</v>
      </c>
      <c r="L108" t="s">
        <v>70</v>
      </c>
      <c r="M108" s="16">
        <v>14.17</v>
      </c>
      <c r="N108" s="16">
        <v>14.73</v>
      </c>
      <c r="O108" s="16">
        <v>14.1</v>
      </c>
      <c r="P108" s="16">
        <v>14.59</v>
      </c>
      <c r="Q108" t="s">
        <v>71</v>
      </c>
      <c r="R108" s="16">
        <v>14.63</v>
      </c>
      <c r="S108" s="16">
        <v>15.37</v>
      </c>
      <c r="T108" s="16">
        <v>14.63</v>
      </c>
      <c r="U108" s="16">
        <v>15.21</v>
      </c>
      <c r="V108" t="s">
        <v>72</v>
      </c>
      <c r="W108" s="16">
        <v>14.92</v>
      </c>
      <c r="X108" s="16">
        <v>15.67</v>
      </c>
      <c r="Y108" s="16">
        <v>14.92</v>
      </c>
      <c r="Z108" s="16">
        <v>15.62</v>
      </c>
      <c r="AA108" t="s">
        <v>73</v>
      </c>
      <c r="AB108" s="16">
        <v>15.23</v>
      </c>
      <c r="AC108" s="16">
        <v>15.98</v>
      </c>
      <c r="AD108" s="16">
        <v>15.23</v>
      </c>
      <c r="AE108" s="16">
        <v>15.83</v>
      </c>
      <c r="AF108" t="s">
        <v>74</v>
      </c>
      <c r="AG108" s="16">
        <v>15.42</v>
      </c>
      <c r="AH108" s="16">
        <v>16.170000000000002</v>
      </c>
      <c r="AI108" s="16">
        <v>15.42</v>
      </c>
      <c r="AJ108" s="16">
        <v>16.05</v>
      </c>
      <c r="AK108" t="s">
        <v>75</v>
      </c>
      <c r="AL108" s="16">
        <v>15.74</v>
      </c>
      <c r="AM108" s="16">
        <v>16.16</v>
      </c>
      <c r="AN108" s="16">
        <v>15.73</v>
      </c>
      <c r="AO108" s="16">
        <v>16.16</v>
      </c>
      <c r="AP108" t="s">
        <v>76</v>
      </c>
      <c r="AQ108" s="16">
        <v>15.93</v>
      </c>
      <c r="AR108" s="16">
        <v>16.16</v>
      </c>
      <c r="AS108" s="16">
        <v>15.93</v>
      </c>
      <c r="AT108" s="16">
        <v>16.16</v>
      </c>
      <c r="AU108" t="s">
        <v>77</v>
      </c>
      <c r="AV108" s="16">
        <v>16.100000000000001</v>
      </c>
      <c r="AW108" s="16">
        <v>16.5</v>
      </c>
      <c r="AX108" s="16">
        <v>16.09</v>
      </c>
      <c r="AY108" s="16">
        <v>16.260000000000002</v>
      </c>
      <c r="AZ108" t="s">
        <v>78</v>
      </c>
      <c r="BA108" s="16">
        <v>16.309999999999999</v>
      </c>
      <c r="BB108" s="16">
        <v>16.420000000000002</v>
      </c>
      <c r="BC108" s="16">
        <v>16.309999999999999</v>
      </c>
      <c r="BD108" s="16">
        <v>16.420000000000002</v>
      </c>
      <c r="BE108" t="s">
        <v>79</v>
      </c>
      <c r="BF108" s="16">
        <v>16.39</v>
      </c>
      <c r="BG108" s="16">
        <v>16.45</v>
      </c>
      <c r="BH108" s="16">
        <v>16.39</v>
      </c>
      <c r="BI108" s="16">
        <v>16.39</v>
      </c>
      <c r="BJ108" t="s">
        <v>80</v>
      </c>
      <c r="BK108" s="16">
        <v>16.559999999999999</v>
      </c>
      <c r="BL108" s="16">
        <v>16.559999999999999</v>
      </c>
      <c r="BM108" s="16">
        <v>16.559999999999999</v>
      </c>
      <c r="BN108" s="16">
        <v>16.559999999999999</v>
      </c>
    </row>
    <row r="109" spans="1:66" x14ac:dyDescent="0.25">
      <c r="A109" s="17">
        <v>44207</v>
      </c>
      <c r="C109" s="16"/>
      <c r="D109" s="16"/>
      <c r="E109" s="16"/>
      <c r="F109" s="16"/>
      <c r="G109" t="s">
        <v>69</v>
      </c>
      <c r="H109" s="16">
        <v>13.82</v>
      </c>
      <c r="I109" s="16">
        <v>13.82</v>
      </c>
      <c r="J109" s="16">
        <v>13.71</v>
      </c>
      <c r="K109" s="16">
        <v>13.75</v>
      </c>
      <c r="L109" t="s">
        <v>70</v>
      </c>
      <c r="M109" s="16">
        <v>14.25</v>
      </c>
      <c r="N109" s="16">
        <v>14.47</v>
      </c>
      <c r="O109" s="16">
        <v>14.06</v>
      </c>
      <c r="P109" s="16">
        <v>14.36</v>
      </c>
      <c r="Q109" t="s">
        <v>71</v>
      </c>
      <c r="R109" s="16">
        <v>15.2</v>
      </c>
      <c r="S109" s="16">
        <v>15.2</v>
      </c>
      <c r="T109" s="16">
        <v>14.88</v>
      </c>
      <c r="U109" s="16">
        <v>15.12</v>
      </c>
      <c r="V109" t="s">
        <v>72</v>
      </c>
      <c r="W109" s="16">
        <v>15.35</v>
      </c>
      <c r="X109" s="16">
        <v>15.78</v>
      </c>
      <c r="Y109" s="16">
        <v>15.35</v>
      </c>
      <c r="Z109" s="16">
        <v>15.76</v>
      </c>
      <c r="AA109" t="s">
        <v>73</v>
      </c>
      <c r="AB109" s="16">
        <v>15.7</v>
      </c>
      <c r="AC109" s="16">
        <v>16.059999999999999</v>
      </c>
      <c r="AD109" s="16">
        <v>15.68</v>
      </c>
      <c r="AE109" s="16">
        <v>16.059999999999999</v>
      </c>
      <c r="AF109" t="s">
        <v>74</v>
      </c>
      <c r="AG109" s="16">
        <v>15.92</v>
      </c>
      <c r="AH109" s="16">
        <v>16.2</v>
      </c>
      <c r="AI109" s="16">
        <v>15.92</v>
      </c>
      <c r="AJ109" s="16">
        <v>16.11</v>
      </c>
      <c r="AK109" t="s">
        <v>75</v>
      </c>
      <c r="AL109" s="16">
        <v>16.16</v>
      </c>
      <c r="AM109" s="16">
        <v>16.5</v>
      </c>
      <c r="AN109" s="16">
        <v>16.149999999999999</v>
      </c>
      <c r="AO109" s="16">
        <v>16.5</v>
      </c>
      <c r="AP109" t="s">
        <v>76</v>
      </c>
      <c r="AQ109" s="16">
        <v>16.260000000000002</v>
      </c>
      <c r="AR109" s="16">
        <v>16.59</v>
      </c>
      <c r="AS109" s="16">
        <v>16.260000000000002</v>
      </c>
      <c r="AT109" s="16">
        <v>16.59</v>
      </c>
      <c r="AU109" t="s">
        <v>77</v>
      </c>
      <c r="AV109" s="16">
        <v>16.34</v>
      </c>
      <c r="AW109" s="16">
        <v>16.79</v>
      </c>
      <c r="AX109" s="16">
        <v>16.28</v>
      </c>
      <c r="AY109" s="16">
        <v>16.61</v>
      </c>
      <c r="AZ109" t="s">
        <v>78</v>
      </c>
      <c r="BA109" s="16">
        <v>16.46</v>
      </c>
      <c r="BB109" s="16">
        <v>16.8</v>
      </c>
      <c r="BC109" s="16">
        <v>16.420000000000002</v>
      </c>
      <c r="BD109" s="16">
        <v>16.64</v>
      </c>
      <c r="BE109" t="s">
        <v>79</v>
      </c>
      <c r="BF109" s="16">
        <v>16.420000000000002</v>
      </c>
      <c r="BG109" s="16">
        <v>16.899999999999999</v>
      </c>
      <c r="BH109" s="16">
        <v>16.420000000000002</v>
      </c>
      <c r="BI109" s="16">
        <v>16.73</v>
      </c>
      <c r="BJ109" t="s">
        <v>80</v>
      </c>
      <c r="BK109" s="16">
        <v>16.559999999999999</v>
      </c>
      <c r="BL109" s="16">
        <v>16.78</v>
      </c>
      <c r="BM109" s="16">
        <v>16.55</v>
      </c>
      <c r="BN109" s="16">
        <v>16.78</v>
      </c>
    </row>
    <row r="110" spans="1:66" x14ac:dyDescent="0.25">
      <c r="A110" s="17">
        <v>44214</v>
      </c>
      <c r="C110" s="16"/>
      <c r="D110" s="16"/>
      <c r="E110" s="16"/>
      <c r="F110" s="16"/>
      <c r="G110" t="s">
        <v>69</v>
      </c>
      <c r="H110" s="16">
        <v>13.72</v>
      </c>
      <c r="I110" s="16">
        <v>13.82</v>
      </c>
      <c r="J110" s="16">
        <v>13.72</v>
      </c>
      <c r="K110" s="16">
        <v>13.8</v>
      </c>
      <c r="L110" t="s">
        <v>70</v>
      </c>
      <c r="M110" s="16">
        <v>14.49</v>
      </c>
      <c r="N110" s="16">
        <v>14.49</v>
      </c>
      <c r="O110" s="16">
        <v>14.16</v>
      </c>
      <c r="P110" s="16">
        <v>14.16</v>
      </c>
      <c r="Q110" t="s">
        <v>71</v>
      </c>
      <c r="R110" s="16">
        <v>15.38</v>
      </c>
      <c r="S110" s="16">
        <v>15.38</v>
      </c>
      <c r="T110" s="16">
        <v>14.66</v>
      </c>
      <c r="U110" s="16">
        <v>14.72</v>
      </c>
      <c r="V110" t="s">
        <v>72</v>
      </c>
      <c r="W110" s="16">
        <v>15.81</v>
      </c>
      <c r="X110" s="16">
        <v>15.84</v>
      </c>
      <c r="Y110" s="16">
        <v>15.26</v>
      </c>
      <c r="Z110" s="16">
        <v>15.31</v>
      </c>
      <c r="AA110" t="s">
        <v>73</v>
      </c>
      <c r="AB110" s="16">
        <v>15.99</v>
      </c>
      <c r="AC110" s="16">
        <v>16.100000000000001</v>
      </c>
      <c r="AD110" s="16">
        <v>15.6</v>
      </c>
      <c r="AE110" s="16">
        <v>15.6</v>
      </c>
      <c r="AF110" t="s">
        <v>74</v>
      </c>
      <c r="AG110" s="16">
        <v>16.29</v>
      </c>
      <c r="AH110" s="16">
        <v>16.37</v>
      </c>
      <c r="AI110" s="16">
        <v>15.92</v>
      </c>
      <c r="AJ110" s="16">
        <v>15.96</v>
      </c>
      <c r="AK110" t="s">
        <v>75</v>
      </c>
      <c r="AL110" s="16">
        <v>16.649999999999999</v>
      </c>
      <c r="AM110" s="16">
        <v>16.649999999999999</v>
      </c>
      <c r="AN110" s="16">
        <v>16.16</v>
      </c>
      <c r="AO110" s="16">
        <v>16.2</v>
      </c>
      <c r="AP110" t="s">
        <v>76</v>
      </c>
      <c r="AQ110" s="16">
        <v>16.7</v>
      </c>
      <c r="AR110" s="16">
        <v>16.7</v>
      </c>
      <c r="AS110" s="16">
        <v>16.32</v>
      </c>
      <c r="AT110" s="16">
        <v>16.329999999999998</v>
      </c>
      <c r="AU110" t="s">
        <v>77</v>
      </c>
      <c r="AV110" s="16">
        <v>16.8</v>
      </c>
      <c r="AW110" s="16">
        <v>16.8</v>
      </c>
      <c r="AX110" s="16">
        <v>16.48</v>
      </c>
      <c r="AY110" s="16">
        <v>16.48</v>
      </c>
      <c r="AZ110" t="s">
        <v>78</v>
      </c>
      <c r="BA110" s="16">
        <v>16.86</v>
      </c>
      <c r="BB110" s="16">
        <v>16.920000000000002</v>
      </c>
      <c r="BC110" s="16">
        <v>16.55</v>
      </c>
      <c r="BD110" s="16">
        <v>16.55</v>
      </c>
      <c r="BE110" t="s">
        <v>79</v>
      </c>
      <c r="BF110" s="16">
        <v>16.829999999999998</v>
      </c>
      <c r="BG110" s="16">
        <v>16.920000000000002</v>
      </c>
      <c r="BH110" s="16">
        <v>16.61</v>
      </c>
      <c r="BI110" s="16">
        <v>16.61</v>
      </c>
      <c r="BJ110" t="s">
        <v>80</v>
      </c>
      <c r="BK110" s="16">
        <v>16.920000000000002</v>
      </c>
      <c r="BL110" s="16">
        <v>16.940000000000001</v>
      </c>
      <c r="BM110" s="16">
        <v>16.690000000000001</v>
      </c>
      <c r="BN110" s="16">
        <v>16.690000000000001</v>
      </c>
    </row>
    <row r="111" spans="1:66" x14ac:dyDescent="0.25">
      <c r="A111" s="17">
        <v>44221</v>
      </c>
      <c r="C111" s="16"/>
      <c r="D111" s="16"/>
      <c r="E111" s="16"/>
      <c r="F111" s="16"/>
      <c r="G111" t="s">
        <v>69</v>
      </c>
      <c r="H111" s="16">
        <v>13.8</v>
      </c>
      <c r="I111" s="16">
        <v>13.8</v>
      </c>
      <c r="J111" s="16">
        <v>13.8</v>
      </c>
      <c r="K111" s="16">
        <v>13.8</v>
      </c>
      <c r="L111" t="s">
        <v>70</v>
      </c>
      <c r="M111" s="16">
        <v>14.11</v>
      </c>
      <c r="N111" s="16">
        <v>14.11</v>
      </c>
      <c r="O111" s="16">
        <v>13.55</v>
      </c>
      <c r="P111" s="16">
        <v>13.57</v>
      </c>
      <c r="Q111" t="s">
        <v>71</v>
      </c>
      <c r="R111" s="16">
        <v>14.37</v>
      </c>
      <c r="S111" s="16">
        <v>14.42</v>
      </c>
      <c r="T111" s="16">
        <v>14.17</v>
      </c>
      <c r="U111" s="16">
        <v>14.18</v>
      </c>
      <c r="V111" t="s">
        <v>72</v>
      </c>
      <c r="W111" s="16">
        <v>15.1</v>
      </c>
      <c r="X111" s="16">
        <v>15.1</v>
      </c>
      <c r="Y111" s="16">
        <v>14.75</v>
      </c>
      <c r="Z111" s="16">
        <v>14.79</v>
      </c>
      <c r="AA111" t="s">
        <v>73</v>
      </c>
      <c r="AB111" s="16">
        <v>15.41</v>
      </c>
      <c r="AC111" s="16">
        <v>15.41</v>
      </c>
      <c r="AD111" s="16">
        <v>15.05</v>
      </c>
      <c r="AE111" s="16">
        <v>15.1</v>
      </c>
      <c r="AF111" t="s">
        <v>74</v>
      </c>
      <c r="AG111" s="16">
        <v>15.71</v>
      </c>
      <c r="AH111" s="16">
        <v>15.71</v>
      </c>
      <c r="AI111" s="16">
        <v>15.32</v>
      </c>
      <c r="AJ111" s="16">
        <v>15.4</v>
      </c>
      <c r="AK111" t="s">
        <v>75</v>
      </c>
      <c r="AL111" s="16">
        <v>16.02</v>
      </c>
      <c r="AM111" s="16">
        <v>16.02</v>
      </c>
      <c r="AN111" s="16">
        <v>15.64</v>
      </c>
      <c r="AO111" s="16">
        <v>15.68</v>
      </c>
      <c r="AP111" t="s">
        <v>76</v>
      </c>
      <c r="AQ111" s="16">
        <v>16.190000000000001</v>
      </c>
      <c r="AR111" s="16">
        <v>16.190000000000001</v>
      </c>
      <c r="AS111" s="16">
        <v>15.81</v>
      </c>
      <c r="AT111" s="16">
        <v>15.83</v>
      </c>
      <c r="AU111" t="s">
        <v>77</v>
      </c>
      <c r="AV111" s="16">
        <v>16.27</v>
      </c>
      <c r="AW111" s="16">
        <v>16.27</v>
      </c>
      <c r="AX111" s="16">
        <v>15.9</v>
      </c>
      <c r="AY111" s="16">
        <v>15.9</v>
      </c>
      <c r="AZ111" t="s">
        <v>78</v>
      </c>
      <c r="BA111" s="16">
        <v>16.37</v>
      </c>
      <c r="BB111" s="16">
        <v>16.37</v>
      </c>
      <c r="BC111" s="16">
        <v>16.010000000000002</v>
      </c>
      <c r="BD111" s="16">
        <v>16.010000000000002</v>
      </c>
      <c r="BE111" t="s">
        <v>79</v>
      </c>
      <c r="BF111" s="16">
        <v>16.46</v>
      </c>
      <c r="BG111" s="16">
        <v>16.46</v>
      </c>
      <c r="BH111" s="16">
        <v>16.11</v>
      </c>
      <c r="BI111" s="16">
        <v>16.11</v>
      </c>
      <c r="BJ111" t="s">
        <v>80</v>
      </c>
      <c r="BK111" s="16">
        <v>16.59</v>
      </c>
      <c r="BL111" s="16">
        <v>16.59</v>
      </c>
      <c r="BM111" s="16">
        <v>16.149999999999999</v>
      </c>
      <c r="BN111" s="16">
        <v>16.190000000000001</v>
      </c>
    </row>
    <row r="112" spans="1:66" x14ac:dyDescent="0.25">
      <c r="A112" s="17">
        <v>44228</v>
      </c>
      <c r="C112" s="16"/>
      <c r="D112" s="16"/>
      <c r="E112" s="16"/>
      <c r="F112" s="16"/>
      <c r="G112" t="s">
        <v>69</v>
      </c>
      <c r="H112" s="16">
        <v>13.8</v>
      </c>
      <c r="I112" s="16">
        <v>13.8</v>
      </c>
      <c r="J112" s="16">
        <v>13.8</v>
      </c>
      <c r="K112" s="16">
        <v>13.8</v>
      </c>
      <c r="L112" t="s">
        <v>70</v>
      </c>
      <c r="M112" s="16">
        <v>13.54</v>
      </c>
      <c r="N112" s="16">
        <v>13.54</v>
      </c>
      <c r="O112" s="16">
        <v>13.23</v>
      </c>
      <c r="P112" s="16">
        <v>13.27</v>
      </c>
      <c r="Q112" t="s">
        <v>71</v>
      </c>
      <c r="R112" s="16">
        <v>14.06</v>
      </c>
      <c r="S112" s="16">
        <v>14.07</v>
      </c>
      <c r="T112" s="16">
        <v>13.69</v>
      </c>
      <c r="U112" s="16">
        <v>13.82</v>
      </c>
      <c r="V112" t="s">
        <v>72</v>
      </c>
      <c r="W112" s="16">
        <v>14.69</v>
      </c>
      <c r="X112" s="16">
        <v>14.69</v>
      </c>
      <c r="Y112" s="16">
        <v>14.4</v>
      </c>
      <c r="Z112" s="16">
        <v>14.56</v>
      </c>
      <c r="AA112" t="s">
        <v>73</v>
      </c>
      <c r="AB112" s="16">
        <v>15.1</v>
      </c>
      <c r="AC112" s="16">
        <v>15.1</v>
      </c>
      <c r="AD112" s="16">
        <v>14.67</v>
      </c>
      <c r="AE112" s="16">
        <v>14.9</v>
      </c>
      <c r="AF112" t="s">
        <v>74</v>
      </c>
      <c r="AG112" s="16">
        <v>15.22</v>
      </c>
      <c r="AH112" s="16">
        <v>15.26</v>
      </c>
      <c r="AI112" s="16">
        <v>15.01</v>
      </c>
      <c r="AJ112" s="16">
        <v>15.25</v>
      </c>
      <c r="AK112" t="s">
        <v>75</v>
      </c>
      <c r="AL112" s="16">
        <v>15.57</v>
      </c>
      <c r="AM112" s="16">
        <v>15.57</v>
      </c>
      <c r="AN112" s="16">
        <v>15.3</v>
      </c>
      <c r="AO112" s="16">
        <v>15.48</v>
      </c>
      <c r="AP112" t="s">
        <v>76</v>
      </c>
      <c r="AQ112" s="16">
        <v>15.76</v>
      </c>
      <c r="AR112" s="16">
        <v>15.76</v>
      </c>
      <c r="AS112" s="16">
        <v>15.54</v>
      </c>
      <c r="AT112" s="16">
        <v>15.7</v>
      </c>
      <c r="AU112" t="s">
        <v>77</v>
      </c>
      <c r="AV112" s="16">
        <v>15.9</v>
      </c>
      <c r="AW112" s="16">
        <v>15.9</v>
      </c>
      <c r="AX112" s="16">
        <v>15.7</v>
      </c>
      <c r="AY112" s="16">
        <v>15.9</v>
      </c>
      <c r="AZ112" t="s">
        <v>78</v>
      </c>
      <c r="BA112" s="16">
        <v>15.99</v>
      </c>
      <c r="BB112" s="16">
        <v>15.99</v>
      </c>
      <c r="BC112" s="16">
        <v>15.8</v>
      </c>
      <c r="BD112" s="16">
        <v>15.97</v>
      </c>
      <c r="BE112" t="s">
        <v>79</v>
      </c>
      <c r="BF112" s="16">
        <v>16.04</v>
      </c>
      <c r="BG112" s="16">
        <v>16.09</v>
      </c>
      <c r="BH112" s="16">
        <v>15.96</v>
      </c>
      <c r="BI112" s="16">
        <v>16.09</v>
      </c>
      <c r="BJ112" t="s">
        <v>80</v>
      </c>
      <c r="BK112" s="16">
        <v>16.14</v>
      </c>
      <c r="BL112" s="16">
        <v>16.22</v>
      </c>
      <c r="BM112" s="16">
        <v>15.98</v>
      </c>
      <c r="BN112" s="16">
        <v>16.21</v>
      </c>
    </row>
    <row r="113" spans="1:66" x14ac:dyDescent="0.25">
      <c r="A113" s="17">
        <v>44235</v>
      </c>
      <c r="C113" s="16"/>
      <c r="D113" s="16"/>
      <c r="E113" s="16"/>
      <c r="F113" s="16"/>
      <c r="H113" s="16"/>
      <c r="I113" s="16"/>
      <c r="J113" s="16"/>
      <c r="K113" s="16"/>
      <c r="L113" t="s">
        <v>70</v>
      </c>
      <c r="M113" s="16">
        <v>13.27</v>
      </c>
      <c r="N113" s="16">
        <v>13.39</v>
      </c>
      <c r="O113" s="16">
        <v>13.27</v>
      </c>
      <c r="P113" s="16">
        <v>13.39</v>
      </c>
      <c r="Q113" t="s">
        <v>71</v>
      </c>
      <c r="R113" s="16">
        <v>13.87</v>
      </c>
      <c r="S113" s="16">
        <v>14</v>
      </c>
      <c r="T113" s="16">
        <v>13.87</v>
      </c>
      <c r="U113" s="16">
        <v>13.96</v>
      </c>
      <c r="V113" t="s">
        <v>72</v>
      </c>
      <c r="W113" s="16">
        <v>14.56</v>
      </c>
      <c r="X113" s="16">
        <v>14.77</v>
      </c>
      <c r="Y113" s="16">
        <v>14.56</v>
      </c>
      <c r="Z113" s="16">
        <v>14.65</v>
      </c>
      <c r="AA113" t="s">
        <v>73</v>
      </c>
      <c r="AB113" s="16">
        <v>14.87</v>
      </c>
      <c r="AC113" s="16">
        <v>15.03</v>
      </c>
      <c r="AD113" s="16">
        <v>14.87</v>
      </c>
      <c r="AE113" s="16">
        <v>14.95</v>
      </c>
      <c r="AF113" t="s">
        <v>74</v>
      </c>
      <c r="AG113" s="16">
        <v>15.3</v>
      </c>
      <c r="AH113" s="16">
        <v>15.36</v>
      </c>
      <c r="AI113" s="16">
        <v>15.2</v>
      </c>
      <c r="AJ113" s="16">
        <v>15.26</v>
      </c>
      <c r="AK113" t="s">
        <v>75</v>
      </c>
      <c r="AL113" s="16">
        <v>15.56</v>
      </c>
      <c r="AM113" s="16">
        <v>15.67</v>
      </c>
      <c r="AN113" s="16">
        <v>15.52</v>
      </c>
      <c r="AO113" s="16">
        <v>15.6</v>
      </c>
      <c r="AP113" t="s">
        <v>76</v>
      </c>
      <c r="AQ113" s="16">
        <v>15.7</v>
      </c>
      <c r="AR113" s="16">
        <v>15.91</v>
      </c>
      <c r="AS113" s="16">
        <v>15.7</v>
      </c>
      <c r="AT113" s="16">
        <v>15.82</v>
      </c>
      <c r="AU113" t="s">
        <v>77</v>
      </c>
      <c r="AV113" s="16">
        <v>15.9</v>
      </c>
      <c r="AW113" s="16">
        <v>16.100000000000001</v>
      </c>
      <c r="AX113" s="16">
        <v>15.9</v>
      </c>
      <c r="AY113" s="16">
        <v>15.96</v>
      </c>
      <c r="AZ113" t="s">
        <v>78</v>
      </c>
      <c r="BA113" s="16">
        <v>15.97</v>
      </c>
      <c r="BB113" s="16">
        <v>16.22</v>
      </c>
      <c r="BC113" s="16">
        <v>15.97</v>
      </c>
      <c r="BD113" s="16">
        <v>16.05</v>
      </c>
      <c r="BE113" t="s">
        <v>79</v>
      </c>
      <c r="BF113" s="16">
        <v>16.09</v>
      </c>
      <c r="BG113" s="16">
        <v>16.21</v>
      </c>
      <c r="BH113" s="16">
        <v>16.09</v>
      </c>
      <c r="BI113" s="16">
        <v>16.190000000000001</v>
      </c>
      <c r="BJ113" t="s">
        <v>80</v>
      </c>
      <c r="BK113" s="16">
        <v>16.21</v>
      </c>
      <c r="BL113" s="16">
        <v>16.21</v>
      </c>
      <c r="BM113" s="16">
        <v>16.21</v>
      </c>
      <c r="BN113" s="16">
        <v>16.21</v>
      </c>
    </row>
    <row r="114" spans="1:66" x14ac:dyDescent="0.25">
      <c r="A114" s="17">
        <v>44242</v>
      </c>
      <c r="C114" s="16"/>
      <c r="D114" s="16"/>
      <c r="E114" s="16"/>
      <c r="F114" s="16"/>
      <c r="H114" s="16"/>
      <c r="I114" s="16"/>
      <c r="J114" s="16"/>
      <c r="K114" s="16"/>
      <c r="L114" t="s">
        <v>70</v>
      </c>
      <c r="M114" s="16">
        <v>13.42</v>
      </c>
      <c r="N114" s="16">
        <v>13.46</v>
      </c>
      <c r="O114" s="16">
        <v>13.37</v>
      </c>
      <c r="P114" s="16">
        <v>13.39</v>
      </c>
      <c r="Q114" t="s">
        <v>71</v>
      </c>
      <c r="R114" s="16">
        <v>14.12</v>
      </c>
      <c r="S114" s="16">
        <v>14.24</v>
      </c>
      <c r="T114" s="16">
        <v>14.03</v>
      </c>
      <c r="U114" s="16">
        <v>14.07</v>
      </c>
      <c r="V114" t="s">
        <v>72</v>
      </c>
      <c r="W114" s="16">
        <v>14.88</v>
      </c>
      <c r="X114" s="16">
        <v>14.88</v>
      </c>
      <c r="Y114" s="16">
        <v>14.58</v>
      </c>
      <c r="Z114" s="16">
        <v>14.64</v>
      </c>
      <c r="AA114" t="s">
        <v>73</v>
      </c>
      <c r="AB114" s="16">
        <v>15.13</v>
      </c>
      <c r="AC114" s="16">
        <v>15.13</v>
      </c>
      <c r="AD114" s="16">
        <v>14.92</v>
      </c>
      <c r="AE114" s="16">
        <v>14.94</v>
      </c>
      <c r="AF114" t="s">
        <v>74</v>
      </c>
      <c r="AG114" s="16">
        <v>15.42</v>
      </c>
      <c r="AH114" s="16">
        <v>15.42</v>
      </c>
      <c r="AI114" s="16">
        <v>15.18</v>
      </c>
      <c r="AJ114" s="16">
        <v>15.19</v>
      </c>
      <c r="AK114" t="s">
        <v>75</v>
      </c>
      <c r="AL114" s="16">
        <v>15.66</v>
      </c>
      <c r="AM114" s="16">
        <v>15.67</v>
      </c>
      <c r="AN114" s="16">
        <v>15.47</v>
      </c>
      <c r="AO114" s="16">
        <v>15.48</v>
      </c>
      <c r="AP114" t="s">
        <v>76</v>
      </c>
      <c r="AQ114" s="16">
        <v>15.89</v>
      </c>
      <c r="AR114" s="16">
        <v>15.92</v>
      </c>
      <c r="AS114" s="16">
        <v>15.71</v>
      </c>
      <c r="AT114" s="16">
        <v>15.73</v>
      </c>
      <c r="AU114" t="s">
        <v>77</v>
      </c>
      <c r="AV114" s="16">
        <v>16.03</v>
      </c>
      <c r="AW114" s="16">
        <v>16.059999999999999</v>
      </c>
      <c r="AX114" s="16">
        <v>15.95</v>
      </c>
      <c r="AY114" s="16">
        <v>15.95</v>
      </c>
      <c r="AZ114" t="s">
        <v>78</v>
      </c>
      <c r="BA114" s="16">
        <v>16.13</v>
      </c>
      <c r="BB114" s="16">
        <v>16.170000000000002</v>
      </c>
      <c r="BC114" s="16">
        <v>16.09</v>
      </c>
      <c r="BD114" s="16">
        <v>16.13</v>
      </c>
      <c r="BE114" t="s">
        <v>79</v>
      </c>
      <c r="BF114" s="16">
        <v>16.309999999999999</v>
      </c>
      <c r="BG114" s="16">
        <v>16.309999999999999</v>
      </c>
      <c r="BH114" s="16">
        <v>16.190000000000001</v>
      </c>
      <c r="BI114" s="16">
        <v>16.21</v>
      </c>
      <c r="BJ114" t="s">
        <v>80</v>
      </c>
      <c r="BK114" s="16">
        <v>16.34</v>
      </c>
      <c r="BL114" s="16">
        <v>16.350000000000001</v>
      </c>
      <c r="BM114" s="16">
        <v>16.309999999999999</v>
      </c>
      <c r="BN114" s="16">
        <v>16.32</v>
      </c>
    </row>
    <row r="115" spans="1:66" x14ac:dyDescent="0.25">
      <c r="A115" s="17">
        <v>44249</v>
      </c>
      <c r="C115" s="16"/>
      <c r="D115" s="16"/>
      <c r="E115" s="16"/>
      <c r="F115" s="16"/>
      <c r="H115" s="16"/>
      <c r="I115" s="16"/>
      <c r="J115" s="16"/>
      <c r="K115" s="16"/>
      <c r="L115" t="s">
        <v>70</v>
      </c>
      <c r="M115" s="16">
        <v>13.28</v>
      </c>
      <c r="N115" s="16">
        <v>13.28</v>
      </c>
      <c r="O115" s="16">
        <v>13.27</v>
      </c>
      <c r="P115" s="16">
        <v>13.28</v>
      </c>
      <c r="Q115" t="s">
        <v>71</v>
      </c>
      <c r="R115" s="16">
        <v>14.07</v>
      </c>
      <c r="S115" s="16">
        <v>14.11</v>
      </c>
      <c r="T115" s="16">
        <v>13.85</v>
      </c>
      <c r="U115" s="16">
        <v>14.11</v>
      </c>
      <c r="V115" t="s">
        <v>72</v>
      </c>
      <c r="W115" s="16">
        <v>14.57</v>
      </c>
      <c r="X115" s="16">
        <v>14.85</v>
      </c>
      <c r="Y115" s="16">
        <v>14.39</v>
      </c>
      <c r="Z115" s="16">
        <v>14.85</v>
      </c>
      <c r="AA115" t="s">
        <v>73</v>
      </c>
      <c r="AB115" s="16">
        <v>14.86</v>
      </c>
      <c r="AC115" s="16">
        <v>15.24</v>
      </c>
      <c r="AD115" s="16">
        <v>14.79</v>
      </c>
      <c r="AE115" s="16">
        <v>15.24</v>
      </c>
      <c r="AF115" t="s">
        <v>74</v>
      </c>
      <c r="AG115" s="16">
        <v>15.1</v>
      </c>
      <c r="AH115" s="16">
        <v>15.59</v>
      </c>
      <c r="AI115" s="16">
        <v>15.1</v>
      </c>
      <c r="AJ115" s="16">
        <v>15.59</v>
      </c>
      <c r="AK115" t="s">
        <v>75</v>
      </c>
      <c r="AL115" s="16">
        <v>15.48</v>
      </c>
      <c r="AM115" s="16">
        <v>15.94</v>
      </c>
      <c r="AN115" s="16">
        <v>15.4</v>
      </c>
      <c r="AO115" s="16">
        <v>15.94</v>
      </c>
      <c r="AP115" t="s">
        <v>76</v>
      </c>
      <c r="AQ115" s="16">
        <v>15.72</v>
      </c>
      <c r="AR115" s="16">
        <v>16.25</v>
      </c>
      <c r="AS115" s="16">
        <v>15.65</v>
      </c>
      <c r="AT115" s="16">
        <v>16.190000000000001</v>
      </c>
      <c r="AU115" t="s">
        <v>77</v>
      </c>
      <c r="AV115" s="16">
        <v>15.94</v>
      </c>
      <c r="AW115" s="16">
        <v>16.260000000000002</v>
      </c>
      <c r="AX115" s="16">
        <v>15.82</v>
      </c>
      <c r="AY115" s="16">
        <v>16.260000000000002</v>
      </c>
      <c r="AZ115" t="s">
        <v>78</v>
      </c>
      <c r="BA115" s="16">
        <v>16.13</v>
      </c>
      <c r="BB115" s="16">
        <v>16.34</v>
      </c>
      <c r="BC115" s="16">
        <v>15.99</v>
      </c>
      <c r="BD115" s="16">
        <v>16.34</v>
      </c>
      <c r="BE115" t="s">
        <v>79</v>
      </c>
      <c r="BF115" s="16">
        <v>16.149999999999999</v>
      </c>
      <c r="BG115" s="16">
        <v>16.55</v>
      </c>
      <c r="BH115" s="16">
        <v>16.07</v>
      </c>
      <c r="BI115" s="16">
        <v>16.52</v>
      </c>
      <c r="BJ115" t="s">
        <v>80</v>
      </c>
      <c r="BK115" s="16">
        <v>16.309999999999999</v>
      </c>
      <c r="BL115" s="16">
        <v>16.55</v>
      </c>
      <c r="BM115" s="16">
        <v>16.239999999999998</v>
      </c>
      <c r="BN115" s="16">
        <v>16.54</v>
      </c>
    </row>
    <row r="116" spans="1:66" x14ac:dyDescent="0.25">
      <c r="A116" s="17">
        <v>44256</v>
      </c>
      <c r="C116" s="16"/>
      <c r="D116" s="16"/>
      <c r="E116" s="16"/>
      <c r="F116" s="16"/>
      <c r="H116" s="16"/>
      <c r="I116" s="16"/>
      <c r="J116" s="16"/>
      <c r="K116" s="16"/>
      <c r="L116" t="s">
        <v>70</v>
      </c>
      <c r="M116" s="16">
        <v>13.28</v>
      </c>
      <c r="N116" s="16">
        <v>13.28</v>
      </c>
      <c r="O116" s="16">
        <v>13.28</v>
      </c>
      <c r="P116" s="16">
        <v>13.28</v>
      </c>
      <c r="Q116" t="s">
        <v>71</v>
      </c>
      <c r="R116" s="16">
        <v>14.28</v>
      </c>
      <c r="S116" s="16">
        <v>14.9</v>
      </c>
      <c r="T116" s="16">
        <v>14.22</v>
      </c>
      <c r="U116" s="16">
        <v>14.32</v>
      </c>
      <c r="V116" t="s">
        <v>72</v>
      </c>
      <c r="W116" s="16">
        <v>15.01</v>
      </c>
      <c r="X116" s="16">
        <v>15.38</v>
      </c>
      <c r="Y116" s="16">
        <v>15.01</v>
      </c>
      <c r="Z116" s="16">
        <v>15.22</v>
      </c>
      <c r="AA116" t="s">
        <v>73</v>
      </c>
      <c r="AB116" s="16">
        <v>15.37</v>
      </c>
      <c r="AC116" s="16">
        <v>15.86</v>
      </c>
      <c r="AD116" s="16">
        <v>15.37</v>
      </c>
      <c r="AE116" s="16">
        <v>15.66</v>
      </c>
      <c r="AF116" t="s">
        <v>74</v>
      </c>
      <c r="AG116" s="16">
        <v>15.7</v>
      </c>
      <c r="AH116" s="16">
        <v>16.170000000000002</v>
      </c>
      <c r="AI116" s="16">
        <v>15.7</v>
      </c>
      <c r="AJ116" s="16">
        <v>15.93</v>
      </c>
      <c r="AK116" t="s">
        <v>75</v>
      </c>
      <c r="AL116" s="16">
        <v>16.100000000000001</v>
      </c>
      <c r="AM116" s="16">
        <v>16.5</v>
      </c>
      <c r="AN116" s="16">
        <v>15.98</v>
      </c>
      <c r="AO116" s="16">
        <v>16.239999999999998</v>
      </c>
      <c r="AP116" t="s">
        <v>76</v>
      </c>
      <c r="AQ116" s="16">
        <v>16.34</v>
      </c>
      <c r="AR116" s="16">
        <v>16.77</v>
      </c>
      <c r="AS116" s="16">
        <v>16.190000000000001</v>
      </c>
      <c r="AT116" s="16">
        <v>16.46</v>
      </c>
      <c r="AU116" t="s">
        <v>77</v>
      </c>
      <c r="AV116" s="16">
        <v>16.34</v>
      </c>
      <c r="AW116" s="16">
        <v>16.850000000000001</v>
      </c>
      <c r="AX116" s="16">
        <v>16.34</v>
      </c>
      <c r="AY116" s="16">
        <v>16.649999999999999</v>
      </c>
      <c r="AZ116" t="s">
        <v>78</v>
      </c>
      <c r="BA116" s="16">
        <v>16.53</v>
      </c>
      <c r="BB116" s="16">
        <v>17</v>
      </c>
      <c r="BC116" s="16">
        <v>16.53</v>
      </c>
      <c r="BD116" s="16">
        <v>16.809999999999999</v>
      </c>
      <c r="BE116" t="s">
        <v>79</v>
      </c>
      <c r="BF116" s="16">
        <v>16.600000000000001</v>
      </c>
      <c r="BG116" s="16">
        <v>17</v>
      </c>
      <c r="BH116" s="16">
        <v>16.600000000000001</v>
      </c>
      <c r="BI116" s="16">
        <v>16.8</v>
      </c>
      <c r="BJ116" t="s">
        <v>80</v>
      </c>
      <c r="BK116" s="16">
        <v>16.7</v>
      </c>
      <c r="BL116" s="16">
        <v>17.02</v>
      </c>
      <c r="BM116" s="16">
        <v>16.7</v>
      </c>
      <c r="BN116" s="16">
        <v>16.87</v>
      </c>
    </row>
    <row r="117" spans="1:66" x14ac:dyDescent="0.25">
      <c r="A117" s="17">
        <v>44263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71</v>
      </c>
      <c r="R117" s="16">
        <v>14.32</v>
      </c>
      <c r="S117" s="16">
        <v>14.39</v>
      </c>
      <c r="T117" s="16">
        <v>14.25</v>
      </c>
      <c r="U117" s="16">
        <v>14.36</v>
      </c>
      <c r="V117" t="s">
        <v>72</v>
      </c>
      <c r="W117" s="16">
        <v>15.09</v>
      </c>
      <c r="X117" s="16">
        <v>15.16</v>
      </c>
      <c r="Y117" s="16">
        <v>15.07</v>
      </c>
      <c r="Z117" s="16">
        <v>15.07</v>
      </c>
      <c r="AA117" t="s">
        <v>73</v>
      </c>
      <c r="AB117" s="16">
        <v>15.58</v>
      </c>
      <c r="AC117" s="16">
        <v>15.66</v>
      </c>
      <c r="AD117" s="16">
        <v>15.42</v>
      </c>
      <c r="AE117" s="16">
        <v>15.45</v>
      </c>
      <c r="AF117" t="s">
        <v>74</v>
      </c>
      <c r="AG117" s="16">
        <v>15.95</v>
      </c>
      <c r="AH117" s="16">
        <v>16.100000000000001</v>
      </c>
      <c r="AI117" s="16">
        <v>15.76</v>
      </c>
      <c r="AJ117" s="16">
        <v>15.76</v>
      </c>
      <c r="AK117" t="s">
        <v>75</v>
      </c>
      <c r="AL117" s="16">
        <v>16.22</v>
      </c>
      <c r="AM117" s="16">
        <v>16.260000000000002</v>
      </c>
      <c r="AN117" s="16">
        <v>16.05</v>
      </c>
      <c r="AO117" s="16">
        <v>16.11</v>
      </c>
      <c r="AP117" t="s">
        <v>76</v>
      </c>
      <c r="AQ117" s="16">
        <v>16.420000000000002</v>
      </c>
      <c r="AR117" s="16">
        <v>16.489999999999998</v>
      </c>
      <c r="AS117" s="16">
        <v>16.34</v>
      </c>
      <c r="AT117" s="16">
        <v>16.420000000000002</v>
      </c>
      <c r="AU117" t="s">
        <v>77</v>
      </c>
      <c r="AV117" s="16">
        <v>16.62</v>
      </c>
      <c r="AW117" s="16">
        <v>16.66</v>
      </c>
      <c r="AX117" s="16">
        <v>16.59</v>
      </c>
      <c r="AY117" s="16">
        <v>16.59</v>
      </c>
      <c r="AZ117" t="s">
        <v>78</v>
      </c>
      <c r="BA117" s="16">
        <v>16.809999999999999</v>
      </c>
      <c r="BB117" s="16">
        <v>16.809999999999999</v>
      </c>
      <c r="BC117" s="16">
        <v>16.690000000000001</v>
      </c>
      <c r="BD117" s="16">
        <v>16.7</v>
      </c>
      <c r="BE117" t="s">
        <v>79</v>
      </c>
      <c r="BF117" s="16">
        <v>16.8</v>
      </c>
      <c r="BG117" s="16">
        <v>16.95</v>
      </c>
      <c r="BH117" s="16">
        <v>16.8</v>
      </c>
      <c r="BI117" s="16">
        <v>16.86</v>
      </c>
      <c r="BJ117" t="s">
        <v>80</v>
      </c>
      <c r="BK117" s="16">
        <v>16.87</v>
      </c>
      <c r="BL117" s="16">
        <v>16.87</v>
      </c>
      <c r="BM117" s="16">
        <v>16.87</v>
      </c>
      <c r="BN117" s="16">
        <v>16.87</v>
      </c>
    </row>
    <row r="118" spans="1:66" x14ac:dyDescent="0.25">
      <c r="A118" s="17">
        <v>44270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71</v>
      </c>
      <c r="R118" s="16">
        <v>14.36</v>
      </c>
      <c r="S118" s="16">
        <v>14.39</v>
      </c>
      <c r="T118" s="16">
        <v>14.29</v>
      </c>
      <c r="U118" s="16">
        <v>14.3</v>
      </c>
      <c r="V118" t="s">
        <v>72</v>
      </c>
      <c r="W118" s="16">
        <v>15.07</v>
      </c>
      <c r="X118" s="16">
        <v>15.13</v>
      </c>
      <c r="Y118" s="16">
        <v>14.76</v>
      </c>
      <c r="Z118" s="16">
        <v>14.76</v>
      </c>
      <c r="AA118" t="s">
        <v>73</v>
      </c>
      <c r="AB118" s="16">
        <v>15.45</v>
      </c>
      <c r="AC118" s="16">
        <v>15.5</v>
      </c>
      <c r="AD118" s="16">
        <v>15.12</v>
      </c>
      <c r="AE118" s="16">
        <v>15.13</v>
      </c>
      <c r="AF118" t="s">
        <v>74</v>
      </c>
      <c r="AG118" s="16">
        <v>15.8</v>
      </c>
      <c r="AH118" s="16">
        <v>15.81</v>
      </c>
      <c r="AI118" s="16">
        <v>15.4</v>
      </c>
      <c r="AJ118" s="16">
        <v>15.47</v>
      </c>
      <c r="AK118" t="s">
        <v>75</v>
      </c>
      <c r="AL118" s="16">
        <v>16.11</v>
      </c>
      <c r="AM118" s="16">
        <v>16.14</v>
      </c>
      <c r="AN118" s="16">
        <v>15.77</v>
      </c>
      <c r="AO118" s="16">
        <v>15.8</v>
      </c>
      <c r="AP118" t="s">
        <v>76</v>
      </c>
      <c r="AQ118" s="16">
        <v>16.45</v>
      </c>
      <c r="AR118" s="16">
        <v>16.45</v>
      </c>
      <c r="AS118" s="16">
        <v>15.99</v>
      </c>
      <c r="AT118" s="16">
        <v>16</v>
      </c>
      <c r="AU118" t="s">
        <v>77</v>
      </c>
      <c r="AV118" s="16">
        <v>16.690000000000001</v>
      </c>
      <c r="AW118" s="16">
        <v>16.7</v>
      </c>
      <c r="AX118" s="16">
        <v>16.239999999999998</v>
      </c>
      <c r="AY118" s="16">
        <v>16.27</v>
      </c>
      <c r="AZ118" t="s">
        <v>78</v>
      </c>
      <c r="BA118" s="16">
        <v>16.8</v>
      </c>
      <c r="BB118" s="16">
        <v>16.84</v>
      </c>
      <c r="BC118" s="16">
        <v>16.41</v>
      </c>
      <c r="BD118" s="16">
        <v>16.41</v>
      </c>
      <c r="BE118" t="s">
        <v>79</v>
      </c>
      <c r="BF118" s="16">
        <v>16.899999999999999</v>
      </c>
      <c r="BG118" s="16">
        <v>16.899999999999999</v>
      </c>
      <c r="BH118" s="16">
        <v>16.57</v>
      </c>
      <c r="BI118" s="16">
        <v>16.579999999999998</v>
      </c>
      <c r="BJ118" t="s">
        <v>80</v>
      </c>
      <c r="BK118" s="16">
        <v>16.87</v>
      </c>
      <c r="BL118" s="16">
        <v>16.87</v>
      </c>
      <c r="BM118" s="16">
        <v>16.670000000000002</v>
      </c>
      <c r="BN118" s="16">
        <v>16.670000000000002</v>
      </c>
    </row>
    <row r="119" spans="1:66" x14ac:dyDescent="0.25">
      <c r="A119" s="17">
        <v>44277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71</v>
      </c>
      <c r="R119" s="16">
        <v>14.3</v>
      </c>
      <c r="S119" s="16">
        <v>14.32</v>
      </c>
      <c r="T119" s="16">
        <v>14.3</v>
      </c>
      <c r="U119" s="16">
        <v>14.3</v>
      </c>
      <c r="V119" t="s">
        <v>72</v>
      </c>
      <c r="W119" s="16">
        <v>14.76</v>
      </c>
      <c r="X119" s="16">
        <v>15.19</v>
      </c>
      <c r="Y119" s="16">
        <v>14.76</v>
      </c>
      <c r="Z119" s="16">
        <v>15.19</v>
      </c>
      <c r="AA119" t="s">
        <v>73</v>
      </c>
      <c r="AB119" s="16">
        <v>15.06</v>
      </c>
      <c r="AC119" s="16">
        <v>15.46</v>
      </c>
      <c r="AD119" s="16">
        <v>15.06</v>
      </c>
      <c r="AE119" s="16">
        <v>15.46</v>
      </c>
      <c r="AF119" t="s">
        <v>74</v>
      </c>
      <c r="AG119" s="16">
        <v>15.37</v>
      </c>
      <c r="AH119" s="16">
        <v>15.8</v>
      </c>
      <c r="AI119" s="16">
        <v>15.37</v>
      </c>
      <c r="AJ119" s="16">
        <v>15.79</v>
      </c>
      <c r="AK119" t="s">
        <v>75</v>
      </c>
      <c r="AL119" s="16">
        <v>15.73</v>
      </c>
      <c r="AM119" s="16">
        <v>16.07</v>
      </c>
      <c r="AN119" s="16">
        <v>15.73</v>
      </c>
      <c r="AO119" s="16">
        <v>16.059999999999999</v>
      </c>
      <c r="AP119" t="s">
        <v>76</v>
      </c>
      <c r="AQ119" s="16">
        <v>16</v>
      </c>
      <c r="AR119" s="16">
        <v>16.350000000000001</v>
      </c>
      <c r="AS119" s="16">
        <v>15.99</v>
      </c>
      <c r="AT119" s="16">
        <v>16.329999999999998</v>
      </c>
      <c r="AU119" t="s">
        <v>77</v>
      </c>
      <c r="AV119" s="16">
        <v>16.239999999999998</v>
      </c>
      <c r="AW119" s="16">
        <v>16.52</v>
      </c>
      <c r="AX119" s="16">
        <v>16.239999999999998</v>
      </c>
      <c r="AY119" s="16">
        <v>16.5</v>
      </c>
      <c r="AZ119" t="s">
        <v>78</v>
      </c>
      <c r="BA119" s="16">
        <v>16.41</v>
      </c>
      <c r="BB119" s="16">
        <v>16.61</v>
      </c>
      <c r="BC119" s="16">
        <v>16.41</v>
      </c>
      <c r="BD119" s="16">
        <v>16.61</v>
      </c>
      <c r="BE119" t="s">
        <v>79</v>
      </c>
      <c r="BF119" s="16">
        <v>16.579999999999998</v>
      </c>
      <c r="BG119" s="16">
        <v>16.77</v>
      </c>
      <c r="BH119" s="16">
        <v>16.579999999999998</v>
      </c>
      <c r="BI119" s="16">
        <v>16.77</v>
      </c>
      <c r="BJ119" t="s">
        <v>80</v>
      </c>
      <c r="BK119" s="16">
        <v>16.670000000000002</v>
      </c>
      <c r="BL119" s="16">
        <v>16.809999999999999</v>
      </c>
      <c r="BM119" s="16">
        <v>16.66</v>
      </c>
      <c r="BN119" s="16">
        <v>16.809999999999999</v>
      </c>
    </row>
    <row r="120" spans="1:66" x14ac:dyDescent="0.25">
      <c r="A120" s="17">
        <v>44284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71</v>
      </c>
      <c r="R120" s="16">
        <v>14.3</v>
      </c>
      <c r="S120" s="16">
        <v>14.3</v>
      </c>
      <c r="T120" s="16">
        <v>14.3</v>
      </c>
      <c r="U120" s="16">
        <v>14.3</v>
      </c>
      <c r="V120" t="s">
        <v>72</v>
      </c>
      <c r="W120" s="16">
        <v>15.23</v>
      </c>
      <c r="X120" s="16">
        <v>15.67</v>
      </c>
      <c r="Y120" s="16">
        <v>15.23</v>
      </c>
      <c r="Z120" s="16">
        <v>15.46</v>
      </c>
      <c r="AA120" t="s">
        <v>73</v>
      </c>
      <c r="AB120" s="16">
        <v>15.57</v>
      </c>
      <c r="AC120" s="16">
        <v>15.95</v>
      </c>
      <c r="AD120" s="16">
        <v>15.57</v>
      </c>
      <c r="AE120" s="16">
        <v>15.93</v>
      </c>
      <c r="AF120" t="s">
        <v>74</v>
      </c>
      <c r="AG120" s="16">
        <v>15.81</v>
      </c>
      <c r="AH120" s="16">
        <v>16.29</v>
      </c>
      <c r="AI120" s="16">
        <v>15.81</v>
      </c>
      <c r="AJ120" s="16">
        <v>16.29</v>
      </c>
      <c r="AK120" t="s">
        <v>75</v>
      </c>
      <c r="AL120" s="16">
        <v>16.11</v>
      </c>
      <c r="AM120" s="16">
        <v>16.600000000000001</v>
      </c>
      <c r="AN120" s="16">
        <v>16.11</v>
      </c>
      <c r="AO120" s="16">
        <v>16.53</v>
      </c>
      <c r="AP120" t="s">
        <v>76</v>
      </c>
      <c r="AQ120" s="16">
        <v>16.329999999999998</v>
      </c>
      <c r="AR120" s="16">
        <v>16.75</v>
      </c>
      <c r="AS120" s="16">
        <v>16.329999999999998</v>
      </c>
      <c r="AT120" s="16">
        <v>16.73</v>
      </c>
      <c r="AU120" t="s">
        <v>77</v>
      </c>
      <c r="AV120" s="16">
        <v>16.63</v>
      </c>
      <c r="AW120" s="16">
        <v>16.899999999999999</v>
      </c>
      <c r="AX120" s="16">
        <v>16.63</v>
      </c>
      <c r="AY120" s="16">
        <v>16.899999999999999</v>
      </c>
      <c r="AZ120" t="s">
        <v>78</v>
      </c>
      <c r="BA120" s="16">
        <v>16.68</v>
      </c>
      <c r="BB120" s="16">
        <v>17.02</v>
      </c>
      <c r="BC120" s="16">
        <v>16.68</v>
      </c>
      <c r="BD120" s="16">
        <v>17.02</v>
      </c>
      <c r="BE120" t="s">
        <v>79</v>
      </c>
      <c r="BF120" s="16">
        <v>16.87</v>
      </c>
      <c r="BG120" s="16">
        <v>17.059999999999999</v>
      </c>
      <c r="BH120" s="16">
        <v>16.87</v>
      </c>
      <c r="BI120" s="16">
        <v>17.059999999999999</v>
      </c>
      <c r="BJ120" t="s">
        <v>80</v>
      </c>
      <c r="BK120" s="16">
        <v>16.899999999999999</v>
      </c>
      <c r="BL120" s="16">
        <v>17.059999999999999</v>
      </c>
      <c r="BM120" s="16">
        <v>16.899999999999999</v>
      </c>
      <c r="BN120" s="16">
        <v>17.059999999999999</v>
      </c>
    </row>
    <row r="121" spans="1:66" x14ac:dyDescent="0.25">
      <c r="A121" s="17">
        <v>44291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72</v>
      </c>
      <c r="W121" s="16">
        <v>15.35</v>
      </c>
      <c r="X121" s="16">
        <v>15.37</v>
      </c>
      <c r="Y121" s="16">
        <v>15.33</v>
      </c>
      <c r="Z121" s="16">
        <v>15.37</v>
      </c>
      <c r="AA121" t="s">
        <v>73</v>
      </c>
      <c r="AB121" s="16">
        <v>15.79</v>
      </c>
      <c r="AC121" s="16">
        <v>16.03</v>
      </c>
      <c r="AD121" s="16">
        <v>15.71</v>
      </c>
      <c r="AE121" s="16">
        <v>16.010000000000002</v>
      </c>
      <c r="AF121" t="s">
        <v>74</v>
      </c>
      <c r="AG121" s="16">
        <v>16.07</v>
      </c>
      <c r="AH121" s="16">
        <v>16.5</v>
      </c>
      <c r="AI121" s="16">
        <v>16.07</v>
      </c>
      <c r="AJ121" s="16">
        <v>16.5</v>
      </c>
      <c r="AK121" t="s">
        <v>75</v>
      </c>
      <c r="AL121" s="16">
        <v>16.5</v>
      </c>
      <c r="AM121" s="16">
        <v>16.850000000000001</v>
      </c>
      <c r="AN121" s="16">
        <v>16.46</v>
      </c>
      <c r="AO121" s="16">
        <v>16.850000000000001</v>
      </c>
      <c r="AP121" t="s">
        <v>76</v>
      </c>
      <c r="AQ121" s="16">
        <v>16.73</v>
      </c>
      <c r="AR121" s="16">
        <v>17</v>
      </c>
      <c r="AS121" s="16">
        <v>16.73</v>
      </c>
      <c r="AT121" s="16">
        <v>17</v>
      </c>
      <c r="AU121" t="s">
        <v>77</v>
      </c>
      <c r="AV121" s="16">
        <v>16.899999999999999</v>
      </c>
      <c r="AW121" s="16">
        <v>17.25</v>
      </c>
      <c r="AX121" s="16">
        <v>16.899999999999999</v>
      </c>
      <c r="AY121" s="16">
        <v>17.2</v>
      </c>
      <c r="AZ121" t="s">
        <v>78</v>
      </c>
      <c r="BA121" s="16">
        <v>17.02</v>
      </c>
      <c r="BB121" s="16">
        <v>17.309999999999999</v>
      </c>
      <c r="BC121" s="16">
        <v>17.02</v>
      </c>
      <c r="BD121" s="16">
        <v>17.3</v>
      </c>
      <c r="BE121" t="s">
        <v>79</v>
      </c>
      <c r="BF121" s="16">
        <v>17.059999999999999</v>
      </c>
      <c r="BG121" s="16">
        <v>17.25</v>
      </c>
      <c r="BH121" s="16">
        <v>17.059999999999999</v>
      </c>
      <c r="BI121" s="16">
        <v>17.25</v>
      </c>
      <c r="BJ121" t="s">
        <v>80</v>
      </c>
      <c r="BK121" s="16">
        <v>17.059999999999999</v>
      </c>
      <c r="BL121" s="16">
        <v>17.39</v>
      </c>
      <c r="BM121" s="16">
        <v>17.059999999999999</v>
      </c>
      <c r="BN121" s="16">
        <v>17.25</v>
      </c>
    </row>
    <row r="122" spans="1:66" x14ac:dyDescent="0.25">
      <c r="A122" s="17">
        <v>44298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72</v>
      </c>
      <c r="W122" s="16">
        <v>15.43</v>
      </c>
      <c r="X122" s="16">
        <v>15.47</v>
      </c>
      <c r="Y122" s="16">
        <v>15.43</v>
      </c>
      <c r="Z122" s="16">
        <v>15.47</v>
      </c>
      <c r="AA122" t="s">
        <v>73</v>
      </c>
      <c r="AB122" s="16">
        <v>16.260000000000002</v>
      </c>
      <c r="AC122" s="16">
        <v>16.37</v>
      </c>
      <c r="AD122" s="16">
        <v>16</v>
      </c>
      <c r="AE122" s="16">
        <v>16.02</v>
      </c>
      <c r="AF122" t="s">
        <v>74</v>
      </c>
      <c r="AG122" s="16">
        <v>16.84</v>
      </c>
      <c r="AH122" s="16">
        <v>16.899999999999999</v>
      </c>
      <c r="AI122" s="16">
        <v>16.3</v>
      </c>
      <c r="AJ122" s="16">
        <v>16.37</v>
      </c>
      <c r="AK122" t="s">
        <v>75</v>
      </c>
      <c r="AL122" s="16">
        <v>16.95</v>
      </c>
      <c r="AM122" s="16">
        <v>17.2</v>
      </c>
      <c r="AN122" s="16">
        <v>16.600000000000001</v>
      </c>
      <c r="AO122" s="16">
        <v>16.600000000000001</v>
      </c>
      <c r="AP122" t="s">
        <v>76</v>
      </c>
      <c r="AQ122" s="16">
        <v>17.28</v>
      </c>
      <c r="AR122" s="16">
        <v>17.29</v>
      </c>
      <c r="AS122" s="16">
        <v>16.7</v>
      </c>
      <c r="AT122" s="16">
        <v>16.850000000000001</v>
      </c>
      <c r="AU122" t="s">
        <v>77</v>
      </c>
      <c r="AV122" s="16">
        <v>17.399999999999999</v>
      </c>
      <c r="AW122" s="16">
        <v>17.47</v>
      </c>
      <c r="AX122" s="16">
        <v>16.87</v>
      </c>
      <c r="AY122" s="16">
        <v>17</v>
      </c>
      <c r="AZ122" t="s">
        <v>78</v>
      </c>
      <c r="BA122" s="16">
        <v>17.52</v>
      </c>
      <c r="BB122" s="16">
        <v>17.62</v>
      </c>
      <c r="BC122" s="16">
        <v>17.149999999999999</v>
      </c>
      <c r="BD122" s="16">
        <v>17.149999999999999</v>
      </c>
      <c r="BE122" t="s">
        <v>79</v>
      </c>
      <c r="BF122" s="16">
        <v>17.61</v>
      </c>
      <c r="BG122" s="16">
        <v>17.61</v>
      </c>
      <c r="BH122" s="16">
        <v>17.149999999999999</v>
      </c>
      <c r="BI122" s="16">
        <v>17.149999999999999</v>
      </c>
      <c r="BJ122" t="s">
        <v>80</v>
      </c>
      <c r="BK122" s="16">
        <v>17.600000000000001</v>
      </c>
      <c r="BL122" s="16">
        <v>17.600000000000001</v>
      </c>
      <c r="BM122" s="16">
        <v>17.3</v>
      </c>
      <c r="BN122" s="16">
        <v>17.3</v>
      </c>
    </row>
    <row r="123" spans="1:66" x14ac:dyDescent="0.25">
      <c r="A123" s="17">
        <v>44305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72</v>
      </c>
      <c r="W123" s="16">
        <v>15.52</v>
      </c>
      <c r="X123" s="16">
        <v>15.52</v>
      </c>
      <c r="Y123" s="16">
        <v>15.52</v>
      </c>
      <c r="Z123" s="16">
        <v>15.52</v>
      </c>
      <c r="AA123" t="s">
        <v>73</v>
      </c>
      <c r="AB123" s="16">
        <v>16.149999999999999</v>
      </c>
      <c r="AC123" s="16">
        <v>16.18</v>
      </c>
      <c r="AD123" s="16">
        <v>15.95</v>
      </c>
      <c r="AE123" s="16">
        <v>16.07</v>
      </c>
      <c r="AF123" t="s">
        <v>74</v>
      </c>
      <c r="AG123" s="16">
        <v>16.510000000000002</v>
      </c>
      <c r="AH123" s="16">
        <v>16.62</v>
      </c>
      <c r="AI123" s="16">
        <v>16.45</v>
      </c>
      <c r="AJ123" s="16">
        <v>16.62</v>
      </c>
      <c r="AK123" t="s">
        <v>75</v>
      </c>
      <c r="AL123" s="16">
        <v>16.850000000000001</v>
      </c>
      <c r="AM123" s="16">
        <v>16.920000000000002</v>
      </c>
      <c r="AN123" s="16">
        <v>16.73</v>
      </c>
      <c r="AO123" s="16">
        <v>16.920000000000002</v>
      </c>
      <c r="AP123" t="s">
        <v>76</v>
      </c>
      <c r="AQ123" s="16">
        <v>17.079999999999998</v>
      </c>
      <c r="AR123" s="16">
        <v>17.12</v>
      </c>
      <c r="AS123" s="16">
        <v>16.95</v>
      </c>
      <c r="AT123" s="16">
        <v>17.079999999999998</v>
      </c>
      <c r="AU123" t="s">
        <v>77</v>
      </c>
      <c r="AV123" s="16">
        <v>17.16</v>
      </c>
      <c r="AW123" s="16">
        <v>17.2</v>
      </c>
      <c r="AX123" s="16">
        <v>17.100000000000001</v>
      </c>
      <c r="AY123" s="16">
        <v>17.2</v>
      </c>
      <c r="AZ123" t="s">
        <v>78</v>
      </c>
      <c r="BA123" s="16">
        <v>17.149999999999999</v>
      </c>
      <c r="BB123" s="16">
        <v>17.350000000000001</v>
      </c>
      <c r="BC123" s="16">
        <v>17.149999999999999</v>
      </c>
      <c r="BD123" s="16">
        <v>17.3</v>
      </c>
      <c r="BE123" t="s">
        <v>79</v>
      </c>
      <c r="BF123" s="16">
        <v>17.260000000000002</v>
      </c>
      <c r="BG123" s="16">
        <v>17.38</v>
      </c>
      <c r="BH123" s="16">
        <v>17.260000000000002</v>
      </c>
      <c r="BI123" s="16">
        <v>17.350000000000001</v>
      </c>
      <c r="BJ123" t="s">
        <v>80</v>
      </c>
      <c r="BK123" s="16">
        <v>17.2</v>
      </c>
      <c r="BL123" s="16">
        <v>17.36</v>
      </c>
      <c r="BM123" s="16">
        <v>17.2</v>
      </c>
      <c r="BN123" s="16">
        <v>17.350000000000001</v>
      </c>
    </row>
    <row r="124" spans="1:66" x14ac:dyDescent="0.25">
      <c r="A124" s="17">
        <v>44312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72</v>
      </c>
      <c r="W124" s="16">
        <v>15.52</v>
      </c>
      <c r="X124" s="16">
        <v>15.52</v>
      </c>
      <c r="Y124" s="16">
        <v>15.51</v>
      </c>
      <c r="Z124" s="16">
        <v>15.52</v>
      </c>
      <c r="AA124" t="s">
        <v>73</v>
      </c>
      <c r="AB124" s="16">
        <v>16.11</v>
      </c>
      <c r="AC124" s="16">
        <v>16.3</v>
      </c>
      <c r="AD124" s="16">
        <v>16.11</v>
      </c>
      <c r="AE124" s="16">
        <v>16.21</v>
      </c>
      <c r="AF124" t="s">
        <v>74</v>
      </c>
      <c r="AG124" s="16">
        <v>16.87</v>
      </c>
      <c r="AH124" s="16">
        <v>17.100000000000001</v>
      </c>
      <c r="AI124" s="16">
        <v>16.87</v>
      </c>
      <c r="AJ124" s="16">
        <v>17.02</v>
      </c>
      <c r="AK124" t="s">
        <v>75</v>
      </c>
      <c r="AL124" s="16">
        <v>17.13</v>
      </c>
      <c r="AM124" s="16">
        <v>17.34</v>
      </c>
      <c r="AN124" s="16">
        <v>17.13</v>
      </c>
      <c r="AO124" s="16">
        <v>17.309999999999999</v>
      </c>
      <c r="AP124" t="s">
        <v>76</v>
      </c>
      <c r="AQ124" s="16">
        <v>17.2</v>
      </c>
      <c r="AR124" s="16">
        <v>17.440000000000001</v>
      </c>
      <c r="AS124" s="16">
        <v>17.2</v>
      </c>
      <c r="AT124" s="16">
        <v>17.399999999999999</v>
      </c>
      <c r="AU124" t="s">
        <v>77</v>
      </c>
      <c r="AV124" s="16">
        <v>17.3</v>
      </c>
      <c r="AW124" s="16">
        <v>17.53</v>
      </c>
      <c r="AX124" s="16">
        <v>17.3</v>
      </c>
      <c r="AY124" s="16">
        <v>17.52</v>
      </c>
      <c r="AZ124" t="s">
        <v>78</v>
      </c>
      <c r="BA124" s="16">
        <v>17.39</v>
      </c>
      <c r="BB124" s="16">
        <v>17.600000000000001</v>
      </c>
      <c r="BC124" s="16">
        <v>17.39</v>
      </c>
      <c r="BD124" s="16">
        <v>17.600000000000001</v>
      </c>
      <c r="BE124" t="s">
        <v>79</v>
      </c>
      <c r="BF124" s="16">
        <v>17.399999999999999</v>
      </c>
      <c r="BG124" s="16">
        <v>17.64</v>
      </c>
      <c r="BH124" s="16">
        <v>17.399999999999999</v>
      </c>
      <c r="BI124" s="16">
        <v>17.62</v>
      </c>
      <c r="BJ124" t="s">
        <v>80</v>
      </c>
      <c r="BK124" s="16">
        <v>17.440000000000001</v>
      </c>
      <c r="BL124" s="16">
        <v>17.71</v>
      </c>
      <c r="BM124" s="16">
        <v>17.440000000000001</v>
      </c>
      <c r="BN124" s="16">
        <v>17.690000000000001</v>
      </c>
    </row>
    <row r="125" spans="1:66" x14ac:dyDescent="0.25">
      <c r="A125" s="17">
        <v>44319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72</v>
      </c>
      <c r="W125" s="16">
        <v>15.52</v>
      </c>
      <c r="X125" s="16">
        <v>15.52</v>
      </c>
      <c r="Y125" s="16">
        <v>15.52</v>
      </c>
      <c r="Z125" s="16">
        <v>15.52</v>
      </c>
      <c r="AA125" t="s">
        <v>73</v>
      </c>
      <c r="AB125" s="16">
        <v>16.21</v>
      </c>
      <c r="AC125" s="16">
        <v>16.21</v>
      </c>
      <c r="AD125" s="16">
        <v>16.07</v>
      </c>
      <c r="AE125" s="16">
        <v>16.07</v>
      </c>
      <c r="AF125" t="s">
        <v>74</v>
      </c>
      <c r="AG125" s="16">
        <v>17.07</v>
      </c>
      <c r="AH125" s="16">
        <v>17.079999999999998</v>
      </c>
      <c r="AI125" s="16">
        <v>16.75</v>
      </c>
      <c r="AJ125" s="16">
        <v>16.75</v>
      </c>
      <c r="AK125" t="s">
        <v>75</v>
      </c>
      <c r="AL125" s="16">
        <v>17.309999999999999</v>
      </c>
      <c r="AM125" s="16">
        <v>17.350000000000001</v>
      </c>
      <c r="AN125" s="16">
        <v>17.11</v>
      </c>
      <c r="AO125" s="16">
        <v>17.13</v>
      </c>
      <c r="AP125" t="s">
        <v>76</v>
      </c>
      <c r="AQ125" s="16">
        <v>17.420000000000002</v>
      </c>
      <c r="AR125" s="16">
        <v>17.55</v>
      </c>
      <c r="AS125" s="16">
        <v>17.350000000000001</v>
      </c>
      <c r="AT125" s="16">
        <v>17.350000000000001</v>
      </c>
      <c r="AU125" t="s">
        <v>77</v>
      </c>
      <c r="AV125" s="16">
        <v>17.52</v>
      </c>
      <c r="AW125" s="16">
        <v>17.7</v>
      </c>
      <c r="AX125" s="16">
        <v>17.52</v>
      </c>
      <c r="AY125" s="16">
        <v>17.55</v>
      </c>
      <c r="AZ125" t="s">
        <v>78</v>
      </c>
      <c r="BA125" s="16">
        <v>17.600000000000001</v>
      </c>
      <c r="BB125" s="16">
        <v>17.79</v>
      </c>
      <c r="BC125" s="16">
        <v>17.55</v>
      </c>
      <c r="BD125" s="16">
        <v>17.559999999999999</v>
      </c>
      <c r="BE125" t="s">
        <v>79</v>
      </c>
      <c r="BF125" s="16">
        <v>17.62</v>
      </c>
      <c r="BG125" s="16">
        <v>17.78</v>
      </c>
      <c r="BH125" s="16">
        <v>17.62</v>
      </c>
      <c r="BI125" s="16">
        <v>17.73</v>
      </c>
      <c r="BJ125" t="s">
        <v>80</v>
      </c>
      <c r="BK125" s="16">
        <v>17.690000000000001</v>
      </c>
      <c r="BL125" s="16">
        <v>17.88</v>
      </c>
      <c r="BM125" s="16">
        <v>17.690000000000001</v>
      </c>
      <c r="BN125" s="16">
        <v>17.75</v>
      </c>
    </row>
    <row r="126" spans="1:66" x14ac:dyDescent="0.25">
      <c r="A126" s="17">
        <v>44326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73</v>
      </c>
      <c r="AB126" s="16">
        <v>16.07</v>
      </c>
      <c r="AC126" s="16">
        <v>16.23</v>
      </c>
      <c r="AD126" s="16">
        <v>16.07</v>
      </c>
      <c r="AE126" s="16">
        <v>16.21</v>
      </c>
      <c r="AF126" t="s">
        <v>74</v>
      </c>
      <c r="AG126" s="16">
        <v>16.75</v>
      </c>
      <c r="AH126" s="16">
        <v>17.02</v>
      </c>
      <c r="AI126" s="16">
        <v>16.75</v>
      </c>
      <c r="AJ126" s="16">
        <v>17</v>
      </c>
      <c r="AK126" t="s">
        <v>75</v>
      </c>
      <c r="AL126" s="16">
        <v>17.13</v>
      </c>
      <c r="AM126" s="16">
        <v>17.559999999999999</v>
      </c>
      <c r="AN126" s="16">
        <v>17.12</v>
      </c>
      <c r="AO126" s="16">
        <v>17.45</v>
      </c>
      <c r="AP126" t="s">
        <v>76</v>
      </c>
      <c r="AQ126" s="16">
        <v>17.350000000000001</v>
      </c>
      <c r="AR126" s="16">
        <v>17.78</v>
      </c>
      <c r="AS126" s="16">
        <v>17.350000000000001</v>
      </c>
      <c r="AT126" s="16">
        <v>17.71</v>
      </c>
      <c r="AU126" t="s">
        <v>77</v>
      </c>
      <c r="AV126" s="16">
        <v>17.55</v>
      </c>
      <c r="AW126" s="16">
        <v>17.989999999999998</v>
      </c>
      <c r="AX126" s="16">
        <v>17.55</v>
      </c>
      <c r="AY126" s="16">
        <v>17.87</v>
      </c>
      <c r="AZ126" t="s">
        <v>78</v>
      </c>
      <c r="BA126" s="16">
        <v>17.579999999999998</v>
      </c>
      <c r="BB126" s="16">
        <v>18</v>
      </c>
      <c r="BC126" s="16">
        <v>17.579999999999998</v>
      </c>
      <c r="BD126" s="16">
        <v>18</v>
      </c>
      <c r="BE126" t="s">
        <v>79</v>
      </c>
      <c r="BF126" s="16">
        <v>17.73</v>
      </c>
      <c r="BG126" s="16">
        <v>18.149999999999999</v>
      </c>
      <c r="BH126" s="16">
        <v>17.73</v>
      </c>
      <c r="BI126" s="16">
        <v>18</v>
      </c>
      <c r="BJ126" t="s">
        <v>80</v>
      </c>
      <c r="BK126" s="16">
        <v>17.75</v>
      </c>
      <c r="BL126" s="16">
        <v>18.14</v>
      </c>
      <c r="BM126" s="16">
        <v>17.75</v>
      </c>
      <c r="BN126" s="16">
        <v>18</v>
      </c>
    </row>
    <row r="127" spans="1:66" x14ac:dyDescent="0.25">
      <c r="A127" s="17">
        <v>44333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73</v>
      </c>
      <c r="AB127" s="16">
        <v>16.21</v>
      </c>
      <c r="AC127" s="16">
        <v>16.329999999999998</v>
      </c>
      <c r="AD127" s="16">
        <v>16.21</v>
      </c>
      <c r="AE127" s="16">
        <v>16.329999999999998</v>
      </c>
      <c r="AF127" t="s">
        <v>74</v>
      </c>
      <c r="AG127" s="16">
        <v>16.91</v>
      </c>
      <c r="AH127" s="16">
        <v>17.03</v>
      </c>
      <c r="AI127" s="16">
        <v>16.86</v>
      </c>
      <c r="AJ127" s="16">
        <v>17</v>
      </c>
      <c r="AK127" t="s">
        <v>75</v>
      </c>
      <c r="AL127" s="16">
        <v>17.440000000000001</v>
      </c>
      <c r="AM127" s="16">
        <v>17.45</v>
      </c>
      <c r="AN127" s="16">
        <v>17.25</v>
      </c>
      <c r="AO127" s="16">
        <v>17.27</v>
      </c>
      <c r="AP127" t="s">
        <v>76</v>
      </c>
      <c r="AQ127" s="16">
        <v>17.71</v>
      </c>
      <c r="AR127" s="16">
        <v>17.78</v>
      </c>
      <c r="AS127" s="16">
        <v>17.59</v>
      </c>
      <c r="AT127" s="16">
        <v>17.66</v>
      </c>
      <c r="AU127" t="s">
        <v>77</v>
      </c>
      <c r="AV127" s="16">
        <v>17.87</v>
      </c>
      <c r="AW127" s="16">
        <v>18</v>
      </c>
      <c r="AX127" s="16">
        <v>17.72</v>
      </c>
      <c r="AY127" s="16">
        <v>17.75</v>
      </c>
      <c r="AZ127" t="s">
        <v>78</v>
      </c>
      <c r="BA127" s="16">
        <v>17.98</v>
      </c>
      <c r="BB127" s="16">
        <v>18.02</v>
      </c>
      <c r="BC127" s="16">
        <v>17.899999999999999</v>
      </c>
      <c r="BD127" s="16">
        <v>17.899999999999999</v>
      </c>
      <c r="BE127" t="s">
        <v>79</v>
      </c>
      <c r="BF127" s="16">
        <v>18</v>
      </c>
      <c r="BG127" s="16">
        <v>18.100000000000001</v>
      </c>
      <c r="BH127" s="16">
        <v>17.920000000000002</v>
      </c>
      <c r="BI127" s="16">
        <v>18.04</v>
      </c>
      <c r="BJ127" t="s">
        <v>80</v>
      </c>
      <c r="BK127" s="16">
        <v>18</v>
      </c>
      <c r="BL127" s="16">
        <v>18.09</v>
      </c>
      <c r="BM127" s="16">
        <v>17.95</v>
      </c>
      <c r="BN127" s="16">
        <v>17.95</v>
      </c>
    </row>
    <row r="128" spans="1:66" x14ac:dyDescent="0.25">
      <c r="A128" s="17">
        <v>44340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73</v>
      </c>
      <c r="AB128" s="16">
        <v>16.329999999999998</v>
      </c>
      <c r="AC128" s="16">
        <v>16.329999999999998</v>
      </c>
      <c r="AD128" s="16">
        <v>16.239999999999998</v>
      </c>
      <c r="AE128" s="16">
        <v>16.239999999999998</v>
      </c>
      <c r="AF128" t="s">
        <v>74</v>
      </c>
      <c r="AG128" s="16">
        <v>16.809999999999999</v>
      </c>
      <c r="AH128" s="16">
        <v>16.88</v>
      </c>
      <c r="AI128" s="16">
        <v>16.53</v>
      </c>
      <c r="AJ128" s="16">
        <v>16.7</v>
      </c>
      <c r="AK128" t="s">
        <v>75</v>
      </c>
      <c r="AL128" s="16">
        <v>16.97</v>
      </c>
      <c r="AM128" s="16">
        <v>17.03</v>
      </c>
      <c r="AN128" s="16">
        <v>16.829999999999998</v>
      </c>
      <c r="AO128" s="16">
        <v>17.03</v>
      </c>
      <c r="AP128" t="s">
        <v>76</v>
      </c>
      <c r="AQ128" s="16">
        <v>17.28</v>
      </c>
      <c r="AR128" s="16">
        <v>17.399999999999999</v>
      </c>
      <c r="AS128" s="16">
        <v>17.18</v>
      </c>
      <c r="AT128" s="16">
        <v>17.39</v>
      </c>
      <c r="AU128" t="s">
        <v>77</v>
      </c>
      <c r="AV128" s="16">
        <v>17.489999999999998</v>
      </c>
      <c r="AW128" s="16">
        <v>17.62</v>
      </c>
      <c r="AX128" s="16">
        <v>17.350000000000001</v>
      </c>
      <c r="AY128" s="16">
        <v>17.62</v>
      </c>
      <c r="AZ128" t="s">
        <v>78</v>
      </c>
      <c r="BA128" s="16">
        <v>17.7</v>
      </c>
      <c r="BB128" s="16">
        <v>17.72</v>
      </c>
      <c r="BC128" s="16">
        <v>17.52</v>
      </c>
      <c r="BD128" s="16">
        <v>17.71</v>
      </c>
      <c r="BE128" t="s">
        <v>79</v>
      </c>
      <c r="BF128" s="16">
        <v>17.82</v>
      </c>
      <c r="BG128" s="16">
        <v>17.850000000000001</v>
      </c>
      <c r="BH128" s="16">
        <v>17.649999999999999</v>
      </c>
      <c r="BI128" s="16">
        <v>17.84</v>
      </c>
      <c r="BJ128" t="s">
        <v>80</v>
      </c>
      <c r="BK128" s="16">
        <v>17.89</v>
      </c>
      <c r="BL128" s="16">
        <v>17.89</v>
      </c>
      <c r="BM128" s="16">
        <v>17.7</v>
      </c>
      <c r="BN128" s="16">
        <v>17.850000000000001</v>
      </c>
    </row>
    <row r="129" spans="1:66" x14ac:dyDescent="0.25">
      <c r="A129" s="17">
        <v>44347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73</v>
      </c>
      <c r="AB129" s="16">
        <v>16.22</v>
      </c>
      <c r="AC129" s="16">
        <v>16.22</v>
      </c>
      <c r="AD129" s="16">
        <v>16.22</v>
      </c>
      <c r="AE129" s="16">
        <v>16.22</v>
      </c>
      <c r="AF129" t="s">
        <v>74</v>
      </c>
      <c r="AG129" s="16">
        <v>16.7</v>
      </c>
      <c r="AH129" s="16">
        <v>16.72</v>
      </c>
      <c r="AI129" s="16">
        <v>16.48</v>
      </c>
      <c r="AJ129" s="16">
        <v>16.48</v>
      </c>
      <c r="AK129" t="s">
        <v>75</v>
      </c>
      <c r="AL129" s="16">
        <v>17.03</v>
      </c>
      <c r="AM129" s="16">
        <v>17.03</v>
      </c>
      <c r="AN129" s="16">
        <v>16.61</v>
      </c>
      <c r="AO129" s="16">
        <v>16.670000000000002</v>
      </c>
      <c r="AP129" t="s">
        <v>76</v>
      </c>
      <c r="AQ129" s="16">
        <v>17.25</v>
      </c>
      <c r="AR129" s="16">
        <v>17.25</v>
      </c>
      <c r="AS129" s="16">
        <v>16.899999999999999</v>
      </c>
      <c r="AT129" s="16">
        <v>16.95</v>
      </c>
      <c r="AU129" t="s">
        <v>77</v>
      </c>
      <c r="AV129" s="16">
        <v>17.55</v>
      </c>
      <c r="AW129" s="16">
        <v>17.579999999999998</v>
      </c>
      <c r="AX129" s="16">
        <v>17.100000000000001</v>
      </c>
      <c r="AY129" s="16">
        <v>17.100000000000001</v>
      </c>
      <c r="AZ129" t="s">
        <v>78</v>
      </c>
      <c r="BA129" s="16">
        <v>17.7</v>
      </c>
      <c r="BB129" s="16">
        <v>17.7</v>
      </c>
      <c r="BC129" s="16">
        <v>17.350000000000001</v>
      </c>
      <c r="BD129" s="16">
        <v>17.36</v>
      </c>
      <c r="BE129" t="s">
        <v>79</v>
      </c>
      <c r="BF129" s="16">
        <v>17.8</v>
      </c>
      <c r="BG129" s="16">
        <v>17.8</v>
      </c>
      <c r="BH129" s="16">
        <v>17.53</v>
      </c>
      <c r="BI129" s="16">
        <v>17.53</v>
      </c>
      <c r="BJ129" t="s">
        <v>80</v>
      </c>
      <c r="BK129" s="16">
        <v>17.8</v>
      </c>
      <c r="BL129" s="16">
        <v>17.8</v>
      </c>
      <c r="BM129" s="16">
        <v>17.559999999999999</v>
      </c>
      <c r="BN129" s="16">
        <v>17.600000000000001</v>
      </c>
    </row>
    <row r="130" spans="1:66" x14ac:dyDescent="0.25">
      <c r="A130" s="17">
        <v>44354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74</v>
      </c>
      <c r="AG130" s="16">
        <v>16.48</v>
      </c>
      <c r="AH130" s="16">
        <v>16.559999999999999</v>
      </c>
      <c r="AI130" s="16">
        <v>16.48</v>
      </c>
      <c r="AJ130" s="16">
        <v>16.559999999999999</v>
      </c>
      <c r="AK130" t="s">
        <v>75</v>
      </c>
      <c r="AL130" s="16">
        <v>16.670000000000002</v>
      </c>
      <c r="AM130" s="16">
        <v>16.84</v>
      </c>
      <c r="AN130" s="16">
        <v>16.62</v>
      </c>
      <c r="AO130" s="16">
        <v>16.72</v>
      </c>
      <c r="AP130" t="s">
        <v>76</v>
      </c>
      <c r="AQ130" s="16">
        <v>17.04</v>
      </c>
      <c r="AR130" s="16">
        <v>17.22</v>
      </c>
      <c r="AS130" s="16">
        <v>17.010000000000002</v>
      </c>
      <c r="AT130" s="16">
        <v>17.010000000000002</v>
      </c>
      <c r="AU130" t="s">
        <v>77</v>
      </c>
      <c r="AV130" s="16">
        <v>17.25</v>
      </c>
      <c r="AW130" s="16">
        <v>17.559999999999999</v>
      </c>
      <c r="AX130" s="16">
        <v>17.25</v>
      </c>
      <c r="AY130" s="16">
        <v>17.37</v>
      </c>
      <c r="AZ130" t="s">
        <v>78</v>
      </c>
      <c r="BA130" s="16">
        <v>17.61</v>
      </c>
      <c r="BB130" s="16">
        <v>17.75</v>
      </c>
      <c r="BC130" s="16">
        <v>17.5</v>
      </c>
      <c r="BD130" s="16">
        <v>17.55</v>
      </c>
      <c r="BE130" t="s">
        <v>79</v>
      </c>
      <c r="BF130" s="16">
        <v>17.63</v>
      </c>
      <c r="BG130" s="16">
        <v>17.79</v>
      </c>
      <c r="BH130" s="16">
        <v>17.63</v>
      </c>
      <c r="BI130" s="16">
        <v>17.649999999999999</v>
      </c>
      <c r="BJ130" t="s">
        <v>80</v>
      </c>
      <c r="BK130" s="16">
        <v>17.600000000000001</v>
      </c>
      <c r="BL130" s="16">
        <v>17.77</v>
      </c>
      <c r="BM130" s="16">
        <v>17.600000000000001</v>
      </c>
      <c r="BN130" s="16">
        <v>17.7</v>
      </c>
    </row>
    <row r="131" spans="1:66" x14ac:dyDescent="0.25">
      <c r="A131" s="17">
        <v>44361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74</v>
      </c>
      <c r="AG131" s="16">
        <v>16.559999999999999</v>
      </c>
      <c r="AH131" s="16">
        <v>16.559999999999999</v>
      </c>
      <c r="AI131" s="16">
        <v>16.399999999999999</v>
      </c>
      <c r="AJ131" s="16">
        <v>16.48</v>
      </c>
      <c r="AK131" t="s">
        <v>75</v>
      </c>
      <c r="AL131" s="16">
        <v>16.72</v>
      </c>
      <c r="AM131" s="16">
        <v>16.75</v>
      </c>
      <c r="AN131" s="16">
        <v>16.3</v>
      </c>
      <c r="AO131" s="16">
        <v>16.38</v>
      </c>
      <c r="AP131" t="s">
        <v>76</v>
      </c>
      <c r="AQ131" s="16">
        <v>17.12</v>
      </c>
      <c r="AR131" s="16">
        <v>17.12</v>
      </c>
      <c r="AS131" s="16">
        <v>16.5</v>
      </c>
      <c r="AT131" s="16">
        <v>16.64</v>
      </c>
      <c r="AU131" t="s">
        <v>77</v>
      </c>
      <c r="AV131" s="16">
        <v>17.37</v>
      </c>
      <c r="AW131" s="16">
        <v>17.37</v>
      </c>
      <c r="AX131" s="16">
        <v>16.75</v>
      </c>
      <c r="AY131" s="16">
        <v>17.12</v>
      </c>
      <c r="AZ131" t="s">
        <v>78</v>
      </c>
      <c r="BA131" s="16">
        <v>17.55</v>
      </c>
      <c r="BB131" s="16">
        <v>17.55</v>
      </c>
      <c r="BC131" s="16">
        <v>17.04</v>
      </c>
      <c r="BD131" s="16">
        <v>17.100000000000001</v>
      </c>
      <c r="BE131" t="s">
        <v>79</v>
      </c>
      <c r="BF131" s="16">
        <v>17.649999999999999</v>
      </c>
      <c r="BG131" s="16">
        <v>17.649999999999999</v>
      </c>
      <c r="BH131" s="16">
        <v>17.25</v>
      </c>
      <c r="BI131" s="16">
        <v>17.27</v>
      </c>
      <c r="BJ131" t="s">
        <v>80</v>
      </c>
      <c r="BK131" s="16">
        <v>17.7</v>
      </c>
      <c r="BL131" s="16">
        <v>17.7</v>
      </c>
      <c r="BM131" s="16">
        <v>17.23</v>
      </c>
      <c r="BN131" s="16">
        <v>17.25</v>
      </c>
    </row>
    <row r="132" spans="1:66" x14ac:dyDescent="0.25">
      <c r="A132" s="17">
        <v>44368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74</v>
      </c>
      <c r="AG132" s="16">
        <v>16.48</v>
      </c>
      <c r="AH132" s="16">
        <v>16.48</v>
      </c>
      <c r="AI132" s="16">
        <v>16.399999999999999</v>
      </c>
      <c r="AJ132" s="16">
        <v>16.399999999999999</v>
      </c>
      <c r="AK132" t="s">
        <v>75</v>
      </c>
      <c r="AL132" s="16">
        <v>16.329999999999998</v>
      </c>
      <c r="AM132" s="16">
        <v>16.329999999999998</v>
      </c>
      <c r="AN132" s="16">
        <v>16.05</v>
      </c>
      <c r="AO132" s="16">
        <v>16.07</v>
      </c>
      <c r="AP132" t="s">
        <v>76</v>
      </c>
      <c r="AQ132" s="16">
        <v>16.59</v>
      </c>
      <c r="AR132" s="16">
        <v>16.59</v>
      </c>
      <c r="AS132" s="16">
        <v>16.07</v>
      </c>
      <c r="AT132" s="16">
        <v>16.14</v>
      </c>
      <c r="AU132" t="s">
        <v>77</v>
      </c>
      <c r="AV132" s="16">
        <v>16.93</v>
      </c>
      <c r="AW132" s="16">
        <v>16.93</v>
      </c>
      <c r="AX132" s="16">
        <v>16.37</v>
      </c>
      <c r="AY132" s="16">
        <v>16.399999999999999</v>
      </c>
      <c r="AZ132" t="s">
        <v>78</v>
      </c>
      <c r="BA132" s="16">
        <v>17.059999999999999</v>
      </c>
      <c r="BB132" s="16">
        <v>17.059999999999999</v>
      </c>
      <c r="BC132" s="16">
        <v>16.600000000000001</v>
      </c>
      <c r="BD132" s="16">
        <v>16.600000000000001</v>
      </c>
      <c r="BE132" t="s">
        <v>79</v>
      </c>
      <c r="BF132" s="16">
        <v>17.239999999999998</v>
      </c>
      <c r="BG132" s="16">
        <v>17.239999999999998</v>
      </c>
      <c r="BH132" s="16">
        <v>16.809999999999999</v>
      </c>
      <c r="BI132" s="16">
        <v>16.809999999999999</v>
      </c>
      <c r="BJ132" t="s">
        <v>80</v>
      </c>
      <c r="BK132" s="16">
        <v>17.25</v>
      </c>
      <c r="BL132" s="16">
        <v>17.25</v>
      </c>
      <c r="BM132" s="16">
        <v>16.87</v>
      </c>
      <c r="BN132" s="16">
        <v>16.88</v>
      </c>
    </row>
    <row r="133" spans="1:66" x14ac:dyDescent="0.25">
      <c r="A133" s="17">
        <v>44375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74</v>
      </c>
      <c r="AG133" s="16">
        <v>16.39</v>
      </c>
      <c r="AH133" s="16">
        <v>16.39</v>
      </c>
      <c r="AI133" s="16">
        <v>16.39</v>
      </c>
      <c r="AJ133" s="16">
        <v>16.39</v>
      </c>
      <c r="AK133" t="s">
        <v>75</v>
      </c>
      <c r="AL133" s="16">
        <v>16.13</v>
      </c>
      <c r="AM133" s="16">
        <v>16.13</v>
      </c>
      <c r="AN133" s="16">
        <v>16.13</v>
      </c>
      <c r="AO133" s="16">
        <v>16.13</v>
      </c>
      <c r="AP133" t="s">
        <v>76</v>
      </c>
      <c r="AQ133" s="16">
        <v>16.2</v>
      </c>
      <c r="AR133" s="16">
        <v>16.2</v>
      </c>
      <c r="AS133" s="16">
        <v>15.96</v>
      </c>
      <c r="AT133" s="16">
        <v>16</v>
      </c>
      <c r="AU133" t="s">
        <v>77</v>
      </c>
      <c r="AV133" s="16">
        <v>16.54</v>
      </c>
      <c r="AW133" s="16">
        <v>16.600000000000001</v>
      </c>
      <c r="AX133" s="16">
        <v>16.260000000000002</v>
      </c>
      <c r="AY133" s="16">
        <v>16.309999999999999</v>
      </c>
      <c r="AZ133" t="s">
        <v>78</v>
      </c>
      <c r="BA133" s="16">
        <v>16.649999999999999</v>
      </c>
      <c r="BB133" s="16">
        <v>16.739999999999998</v>
      </c>
      <c r="BC133" s="16">
        <v>16.46</v>
      </c>
      <c r="BD133" s="16">
        <v>16.54</v>
      </c>
      <c r="BE133" t="s">
        <v>79</v>
      </c>
      <c r="BF133" s="16">
        <v>16.809999999999999</v>
      </c>
      <c r="BG133" s="16">
        <v>16.850000000000001</v>
      </c>
      <c r="BH133" s="16">
        <v>16.7</v>
      </c>
      <c r="BI133" s="16">
        <v>16.7</v>
      </c>
      <c r="BJ133" t="s">
        <v>80</v>
      </c>
      <c r="BK133" s="16">
        <v>16.899999999999999</v>
      </c>
      <c r="BL133" s="16">
        <v>16.91</v>
      </c>
      <c r="BM133" s="16">
        <v>16.829999999999998</v>
      </c>
      <c r="BN133" s="16">
        <v>16.829999999999998</v>
      </c>
    </row>
    <row r="134" spans="1:66" x14ac:dyDescent="0.25">
      <c r="A134" s="17">
        <v>44382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75</v>
      </c>
      <c r="AL134" s="16">
        <v>16.13</v>
      </c>
      <c r="AM134" s="16">
        <v>16.13</v>
      </c>
      <c r="AN134" s="16">
        <v>15.88</v>
      </c>
      <c r="AO134" s="16">
        <v>15.93</v>
      </c>
      <c r="AP134" t="s">
        <v>76</v>
      </c>
      <c r="AQ134" s="16">
        <v>15.84</v>
      </c>
      <c r="AR134" s="16">
        <v>15.86</v>
      </c>
      <c r="AS134" s="16">
        <v>15.65</v>
      </c>
      <c r="AT134" s="16">
        <v>15.86</v>
      </c>
      <c r="AU134" t="s">
        <v>77</v>
      </c>
      <c r="AV134" s="16">
        <v>16.09</v>
      </c>
      <c r="AW134" s="16">
        <v>16.09</v>
      </c>
      <c r="AX134" s="16">
        <v>15.75</v>
      </c>
      <c r="AY134" s="16">
        <v>15.93</v>
      </c>
      <c r="AZ134" t="s">
        <v>78</v>
      </c>
      <c r="BA134" s="16">
        <v>16.399999999999999</v>
      </c>
      <c r="BB134" s="16">
        <v>16.399999999999999</v>
      </c>
      <c r="BC134" s="16">
        <v>16.13</v>
      </c>
      <c r="BD134" s="16">
        <v>16.149999999999999</v>
      </c>
      <c r="BE134" t="s">
        <v>79</v>
      </c>
      <c r="BF134" s="16">
        <v>16.510000000000002</v>
      </c>
      <c r="BG134" s="16">
        <v>16.510000000000002</v>
      </c>
      <c r="BH134" s="16">
        <v>16.25</v>
      </c>
      <c r="BI134" s="16">
        <v>16.38</v>
      </c>
      <c r="BJ134" t="s">
        <v>80</v>
      </c>
      <c r="BK134" s="16">
        <v>16.75</v>
      </c>
      <c r="BL134" s="16">
        <v>16.75</v>
      </c>
      <c r="BM134" s="16">
        <v>16.41</v>
      </c>
      <c r="BN134" s="16">
        <v>16.510000000000002</v>
      </c>
    </row>
    <row r="135" spans="1:66" x14ac:dyDescent="0.25">
      <c r="A135" s="17">
        <v>44389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75</v>
      </c>
      <c r="AL135" s="16">
        <v>15.93</v>
      </c>
      <c r="AM135" s="16">
        <v>15.97</v>
      </c>
      <c r="AN135" s="16">
        <v>15.93</v>
      </c>
      <c r="AO135" s="16">
        <v>15.93</v>
      </c>
      <c r="AP135" t="s">
        <v>76</v>
      </c>
      <c r="AQ135" s="16">
        <v>15.86</v>
      </c>
      <c r="AR135" s="16">
        <v>16.14</v>
      </c>
      <c r="AS135" s="16">
        <v>15.82</v>
      </c>
      <c r="AT135" s="16">
        <v>15.89</v>
      </c>
      <c r="AU135" t="s">
        <v>77</v>
      </c>
      <c r="AV135" s="16">
        <v>15.93</v>
      </c>
      <c r="AW135" s="16">
        <v>16.27</v>
      </c>
      <c r="AX135" s="16">
        <v>15.93</v>
      </c>
      <c r="AY135" s="16">
        <v>16</v>
      </c>
      <c r="AZ135" t="s">
        <v>78</v>
      </c>
      <c r="BA135" s="16">
        <v>16.149999999999999</v>
      </c>
      <c r="BB135" s="16">
        <v>16.489999999999998</v>
      </c>
      <c r="BC135" s="16">
        <v>16.09</v>
      </c>
      <c r="BD135" s="16">
        <v>16.2</v>
      </c>
      <c r="BE135" t="s">
        <v>79</v>
      </c>
      <c r="BF135" s="16">
        <v>16.5</v>
      </c>
      <c r="BG135" s="16">
        <v>16.649999999999999</v>
      </c>
      <c r="BH135" s="16">
        <v>16.3</v>
      </c>
      <c r="BI135" s="16">
        <v>16.38</v>
      </c>
      <c r="BJ135" t="s">
        <v>80</v>
      </c>
      <c r="BK135" s="16">
        <v>16.510000000000002</v>
      </c>
      <c r="BL135" s="16">
        <v>16.75</v>
      </c>
      <c r="BM135" s="16">
        <v>16.45</v>
      </c>
      <c r="BN135" s="16">
        <v>16.559999999999999</v>
      </c>
    </row>
    <row r="136" spans="1:66" x14ac:dyDescent="0.25">
      <c r="A136" s="17">
        <v>44396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75</v>
      </c>
      <c r="AL136" s="16">
        <v>15.96</v>
      </c>
      <c r="AM136" s="16">
        <v>16.02</v>
      </c>
      <c r="AN136" s="16">
        <v>15.96</v>
      </c>
      <c r="AO136" s="16">
        <v>15.96</v>
      </c>
      <c r="AP136" t="s">
        <v>76</v>
      </c>
      <c r="AQ136" s="16">
        <v>15.88</v>
      </c>
      <c r="AR136" s="16">
        <v>15.88</v>
      </c>
      <c r="AS136" s="16">
        <v>15.75</v>
      </c>
      <c r="AT136" s="16">
        <v>15.82</v>
      </c>
      <c r="AU136" t="s">
        <v>77</v>
      </c>
      <c r="AV136" s="16">
        <v>16</v>
      </c>
      <c r="AW136" s="16">
        <v>16</v>
      </c>
      <c r="AX136" s="16">
        <v>15.81</v>
      </c>
      <c r="AY136" s="16">
        <v>15.82</v>
      </c>
      <c r="AZ136" t="s">
        <v>78</v>
      </c>
      <c r="BA136" s="16">
        <v>16.2</v>
      </c>
      <c r="BB136" s="16">
        <v>16.2</v>
      </c>
      <c r="BC136" s="16">
        <v>15.87</v>
      </c>
      <c r="BD136" s="16">
        <v>15.99</v>
      </c>
      <c r="BE136" t="s">
        <v>79</v>
      </c>
      <c r="BF136" s="16">
        <v>16.45</v>
      </c>
      <c r="BG136" s="16">
        <v>16.45</v>
      </c>
      <c r="BH136" s="16">
        <v>16.190000000000001</v>
      </c>
      <c r="BI136" s="16">
        <v>16.2</v>
      </c>
      <c r="BJ136" t="s">
        <v>80</v>
      </c>
      <c r="BK136" s="16">
        <v>16.559999999999999</v>
      </c>
      <c r="BL136" s="16">
        <v>16.559999999999999</v>
      </c>
      <c r="BM136" s="16">
        <v>16.32</v>
      </c>
      <c r="BN136" s="16">
        <v>16.37</v>
      </c>
    </row>
    <row r="137" spans="1:66" x14ac:dyDescent="0.25">
      <c r="A137" s="17">
        <v>44403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75</v>
      </c>
      <c r="AL137" s="16">
        <v>15.96</v>
      </c>
      <c r="AM137" s="16">
        <v>16.010000000000002</v>
      </c>
      <c r="AN137" s="16">
        <v>15.96</v>
      </c>
      <c r="AO137" s="16">
        <v>16.010000000000002</v>
      </c>
      <c r="AP137" t="s">
        <v>76</v>
      </c>
      <c r="AQ137" s="16">
        <v>15.68</v>
      </c>
      <c r="AR137" s="16">
        <v>15.68</v>
      </c>
      <c r="AS137" s="16">
        <v>15.35</v>
      </c>
      <c r="AT137" s="16">
        <v>15.5</v>
      </c>
      <c r="AU137" t="s">
        <v>77</v>
      </c>
      <c r="AV137" s="16">
        <v>15.5</v>
      </c>
      <c r="AW137" s="16">
        <v>15.59</v>
      </c>
      <c r="AX137" s="16">
        <v>15.43</v>
      </c>
      <c r="AY137" s="16">
        <v>15.58</v>
      </c>
      <c r="AZ137" t="s">
        <v>78</v>
      </c>
      <c r="BA137" s="16">
        <v>15.7</v>
      </c>
      <c r="BB137" s="16">
        <v>15.8</v>
      </c>
      <c r="BC137" s="16">
        <v>15.53</v>
      </c>
      <c r="BD137" s="16">
        <v>15.8</v>
      </c>
      <c r="BE137" t="s">
        <v>79</v>
      </c>
      <c r="BF137" s="16">
        <v>15.91</v>
      </c>
      <c r="BG137" s="16">
        <v>16.010000000000002</v>
      </c>
      <c r="BH137" s="16">
        <v>15.73</v>
      </c>
      <c r="BI137" s="16">
        <v>16</v>
      </c>
      <c r="BJ137" t="s">
        <v>80</v>
      </c>
      <c r="BK137" s="16">
        <v>16.12</v>
      </c>
      <c r="BL137" s="16">
        <v>16.13</v>
      </c>
      <c r="BM137" s="16">
        <v>15.9</v>
      </c>
      <c r="BN137" s="16">
        <v>16.13</v>
      </c>
    </row>
    <row r="138" spans="1:66" x14ac:dyDescent="0.25">
      <c r="A138" s="17">
        <v>44410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75</v>
      </c>
      <c r="AL138" s="16">
        <v>16.010000000000002</v>
      </c>
      <c r="AM138" s="16">
        <v>16.010000000000002</v>
      </c>
      <c r="AN138" s="16">
        <v>16.010000000000002</v>
      </c>
      <c r="AO138" s="16">
        <v>16.010000000000002</v>
      </c>
      <c r="AP138" t="s">
        <v>76</v>
      </c>
      <c r="AQ138" s="16">
        <v>15.55</v>
      </c>
      <c r="AR138" s="16">
        <v>15.55</v>
      </c>
      <c r="AS138" s="16">
        <v>15.5</v>
      </c>
      <c r="AT138" s="16">
        <v>15.55</v>
      </c>
      <c r="AU138" t="s">
        <v>77</v>
      </c>
      <c r="AV138" s="16">
        <v>15.84</v>
      </c>
      <c r="AW138" s="16">
        <v>15.88</v>
      </c>
      <c r="AX138" s="16">
        <v>15.58</v>
      </c>
      <c r="AY138" s="16">
        <v>15.63</v>
      </c>
      <c r="AZ138" t="s">
        <v>78</v>
      </c>
      <c r="BA138" s="16">
        <v>15.96</v>
      </c>
      <c r="BB138" s="16">
        <v>15.96</v>
      </c>
      <c r="BC138" s="16">
        <v>15.73</v>
      </c>
      <c r="BD138" s="16">
        <v>15.78</v>
      </c>
      <c r="BE138" t="s">
        <v>79</v>
      </c>
      <c r="BF138" s="16">
        <v>16.13</v>
      </c>
      <c r="BG138" s="16">
        <v>16.18</v>
      </c>
      <c r="BH138" s="16">
        <v>15.94</v>
      </c>
      <c r="BI138" s="16">
        <v>15.96</v>
      </c>
      <c r="BJ138" t="s">
        <v>80</v>
      </c>
      <c r="BK138" s="16">
        <v>16.260000000000002</v>
      </c>
      <c r="BL138" s="16">
        <v>16.29</v>
      </c>
      <c r="BM138" s="16">
        <v>16.09</v>
      </c>
      <c r="BN138" s="16">
        <v>16.100000000000001</v>
      </c>
    </row>
    <row r="139" spans="1:66" x14ac:dyDescent="0.25">
      <c r="A139" s="17">
        <v>44417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76</v>
      </c>
      <c r="AQ139" s="16">
        <v>15.55</v>
      </c>
      <c r="AR139" s="16">
        <v>15.75</v>
      </c>
      <c r="AS139" s="16">
        <v>15.55</v>
      </c>
      <c r="AT139" s="16">
        <v>15.75</v>
      </c>
      <c r="AU139" t="s">
        <v>77</v>
      </c>
      <c r="AV139" s="16">
        <v>15.63</v>
      </c>
      <c r="AW139" s="16">
        <v>15.92</v>
      </c>
      <c r="AX139" s="16">
        <v>15.63</v>
      </c>
      <c r="AY139" s="16">
        <v>15.87</v>
      </c>
      <c r="AZ139" t="s">
        <v>78</v>
      </c>
      <c r="BA139" s="16">
        <v>15.83</v>
      </c>
      <c r="BB139" s="16">
        <v>16.059999999999999</v>
      </c>
      <c r="BC139" s="16">
        <v>15.83</v>
      </c>
      <c r="BD139" s="16">
        <v>16.010000000000002</v>
      </c>
      <c r="BE139" t="s">
        <v>79</v>
      </c>
      <c r="BF139" s="16">
        <v>16.010000000000002</v>
      </c>
      <c r="BG139" s="16">
        <v>16.16</v>
      </c>
      <c r="BH139" s="16">
        <v>16.010000000000002</v>
      </c>
      <c r="BI139" s="16">
        <v>16.12</v>
      </c>
      <c r="BJ139" t="s">
        <v>80</v>
      </c>
      <c r="BK139" s="16">
        <v>16.13</v>
      </c>
      <c r="BL139" s="16">
        <v>16.2</v>
      </c>
      <c r="BM139" s="16">
        <v>16.13</v>
      </c>
      <c r="BN139" s="16">
        <v>16.18</v>
      </c>
    </row>
    <row r="140" spans="1:66" x14ac:dyDescent="0.25">
      <c r="A140" s="17">
        <v>44424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76</v>
      </c>
      <c r="AQ140" s="16">
        <v>15.75</v>
      </c>
      <c r="AR140" s="16">
        <v>15.75</v>
      </c>
      <c r="AS140" s="16">
        <v>15.75</v>
      </c>
      <c r="AT140" s="16">
        <v>15.75</v>
      </c>
      <c r="AU140" t="s">
        <v>77</v>
      </c>
      <c r="AV140" s="16">
        <v>15.96</v>
      </c>
      <c r="AW140" s="16">
        <v>16.05</v>
      </c>
      <c r="AX140" s="16">
        <v>15.85</v>
      </c>
      <c r="AY140" s="16">
        <v>15.91</v>
      </c>
      <c r="AZ140" t="s">
        <v>78</v>
      </c>
      <c r="BA140" s="16">
        <v>16.149999999999999</v>
      </c>
      <c r="BB140" s="16">
        <v>16.170000000000002</v>
      </c>
      <c r="BC140" s="16">
        <v>15.89</v>
      </c>
      <c r="BD140" s="16">
        <v>16.010000000000002</v>
      </c>
      <c r="BE140" t="s">
        <v>79</v>
      </c>
      <c r="BF140" s="16">
        <v>16.12</v>
      </c>
      <c r="BG140" s="16">
        <v>16.170000000000002</v>
      </c>
      <c r="BH140" s="16">
        <v>16.02</v>
      </c>
      <c r="BI140" s="16">
        <v>16.12</v>
      </c>
      <c r="BJ140" t="s">
        <v>80</v>
      </c>
      <c r="BK140" s="16">
        <v>16.23</v>
      </c>
      <c r="BL140" s="16">
        <v>16.309999999999999</v>
      </c>
      <c r="BM140" s="16">
        <v>16.14</v>
      </c>
      <c r="BN140" s="16">
        <v>16.23</v>
      </c>
    </row>
    <row r="141" spans="1:66" x14ac:dyDescent="0.25">
      <c r="A141" s="17">
        <v>44431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76</v>
      </c>
      <c r="AQ141" s="16">
        <v>15.75</v>
      </c>
      <c r="AR141" s="16">
        <v>16.02</v>
      </c>
      <c r="AS141" s="16">
        <v>15.75</v>
      </c>
      <c r="AT141" s="16">
        <v>15.94</v>
      </c>
      <c r="AU141" t="s">
        <v>77</v>
      </c>
      <c r="AV141" s="16">
        <v>15.91</v>
      </c>
      <c r="AW141" s="16">
        <v>16.190000000000001</v>
      </c>
      <c r="AX141" s="16">
        <v>15.85</v>
      </c>
      <c r="AY141" s="16">
        <v>16.170000000000002</v>
      </c>
      <c r="AZ141" t="s">
        <v>78</v>
      </c>
      <c r="BA141" s="16">
        <v>15.92</v>
      </c>
      <c r="BB141" s="16">
        <v>16.309999999999999</v>
      </c>
      <c r="BC141" s="16">
        <v>15.85</v>
      </c>
      <c r="BD141" s="16">
        <v>16.309999999999999</v>
      </c>
      <c r="BE141" t="s">
        <v>79</v>
      </c>
      <c r="BF141" s="16">
        <v>16.03</v>
      </c>
      <c r="BG141" s="16">
        <v>16.45</v>
      </c>
      <c r="BH141" s="16">
        <v>16.02</v>
      </c>
      <c r="BI141" s="16">
        <v>16.45</v>
      </c>
      <c r="BJ141" t="s">
        <v>80</v>
      </c>
      <c r="BK141" s="16">
        <v>16.21</v>
      </c>
      <c r="BL141" s="16">
        <v>16.54</v>
      </c>
      <c r="BM141" s="16">
        <v>16.170000000000002</v>
      </c>
      <c r="BN141" s="16">
        <v>16.54</v>
      </c>
    </row>
    <row r="142" spans="1:66" x14ac:dyDescent="0.25">
      <c r="A142" s="17">
        <v>44438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76</v>
      </c>
      <c r="AQ142" s="16">
        <v>15.94</v>
      </c>
      <c r="AR142" s="16">
        <v>15.94</v>
      </c>
      <c r="AS142" s="16">
        <v>15.94</v>
      </c>
      <c r="AT142" s="16">
        <v>15.94</v>
      </c>
      <c r="AU142" t="s">
        <v>77</v>
      </c>
      <c r="AV142" s="16">
        <v>16.170000000000002</v>
      </c>
      <c r="AW142" s="16">
        <v>16.38</v>
      </c>
      <c r="AX142" s="16">
        <v>16.149999999999999</v>
      </c>
      <c r="AY142" s="16">
        <v>16.38</v>
      </c>
      <c r="AZ142" t="s">
        <v>78</v>
      </c>
      <c r="BA142" s="16">
        <v>16.260000000000002</v>
      </c>
      <c r="BB142" s="16">
        <v>16.600000000000001</v>
      </c>
      <c r="BC142" s="16">
        <v>16.22</v>
      </c>
      <c r="BD142" s="16">
        <v>16.600000000000001</v>
      </c>
      <c r="BE142" t="s">
        <v>79</v>
      </c>
      <c r="BF142" s="16">
        <v>16.52</v>
      </c>
      <c r="BG142" s="16">
        <v>16.84</v>
      </c>
      <c r="BH142" s="16">
        <v>16.52</v>
      </c>
      <c r="BI142" s="16">
        <v>16.829999999999998</v>
      </c>
      <c r="BJ142" t="s">
        <v>80</v>
      </c>
      <c r="BK142" s="16">
        <v>16.55</v>
      </c>
      <c r="BL142" s="16">
        <v>17</v>
      </c>
      <c r="BM142" s="16">
        <v>16.55</v>
      </c>
      <c r="BN142" s="16">
        <v>17</v>
      </c>
    </row>
    <row r="143" spans="1:66" x14ac:dyDescent="0.25">
      <c r="A143" s="17">
        <v>44445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77</v>
      </c>
      <c r="AV143" s="16">
        <v>16.399999999999999</v>
      </c>
      <c r="AW143" s="16">
        <v>16.420000000000002</v>
      </c>
      <c r="AX143" s="16">
        <v>16.399999999999999</v>
      </c>
      <c r="AY143" s="16">
        <v>16.399999999999999</v>
      </c>
      <c r="AZ143" t="s">
        <v>78</v>
      </c>
      <c r="BA143" s="16">
        <v>16.75</v>
      </c>
      <c r="BB143" s="16">
        <v>16.899999999999999</v>
      </c>
      <c r="BC143" s="16">
        <v>16.75</v>
      </c>
      <c r="BD143" s="16">
        <v>16.87</v>
      </c>
      <c r="BE143" t="s">
        <v>79</v>
      </c>
      <c r="BF143" s="16">
        <v>17.010000000000002</v>
      </c>
      <c r="BG143" s="16">
        <v>17.14</v>
      </c>
      <c r="BH143" s="16">
        <v>17.010000000000002</v>
      </c>
      <c r="BI143" s="16">
        <v>17.14</v>
      </c>
      <c r="BJ143" t="s">
        <v>80</v>
      </c>
      <c r="BK143" s="16">
        <v>17.25</v>
      </c>
      <c r="BL143" s="16">
        <v>17.25</v>
      </c>
      <c r="BM143" s="16">
        <v>17.18</v>
      </c>
      <c r="BN143" s="16">
        <v>17.21</v>
      </c>
    </row>
    <row r="144" spans="1:66" x14ac:dyDescent="0.25">
      <c r="A144" s="17">
        <v>44452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77</v>
      </c>
      <c r="AV144" s="16">
        <v>16.399999999999999</v>
      </c>
      <c r="AW144" s="16">
        <v>16.399999999999999</v>
      </c>
      <c r="AX144" s="16">
        <v>16.399999999999999</v>
      </c>
      <c r="AY144" s="16">
        <v>16.399999999999999</v>
      </c>
      <c r="AZ144" t="s">
        <v>78</v>
      </c>
      <c r="BA144" s="16">
        <v>16.87</v>
      </c>
      <c r="BB144" s="16">
        <v>17</v>
      </c>
      <c r="BC144" s="16">
        <v>16.809999999999999</v>
      </c>
      <c r="BD144" s="16">
        <v>16.809999999999999</v>
      </c>
      <c r="BE144" t="s">
        <v>79</v>
      </c>
      <c r="BF144" s="16">
        <v>17.14</v>
      </c>
      <c r="BG144" s="16">
        <v>17.170000000000002</v>
      </c>
      <c r="BH144" s="16">
        <v>16.78</v>
      </c>
      <c r="BI144" s="16">
        <v>16.93</v>
      </c>
      <c r="BJ144" t="s">
        <v>80</v>
      </c>
      <c r="BK144" s="16">
        <v>17.2</v>
      </c>
      <c r="BL144" s="16">
        <v>17.260000000000002</v>
      </c>
      <c r="BM144" s="16">
        <v>16.98</v>
      </c>
      <c r="BN144" s="16">
        <v>17.02</v>
      </c>
    </row>
    <row r="145" spans="1:66" x14ac:dyDescent="0.25">
      <c r="A145" s="17">
        <v>44459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77</v>
      </c>
      <c r="AV145" s="16">
        <v>16.399999999999999</v>
      </c>
      <c r="AW145" s="16">
        <v>16.399999999999999</v>
      </c>
      <c r="AX145" s="16">
        <v>16.399999999999999</v>
      </c>
      <c r="AY145" s="16">
        <v>16.399999999999999</v>
      </c>
      <c r="AZ145" t="s">
        <v>78</v>
      </c>
      <c r="BA145" s="16">
        <v>16.809999999999999</v>
      </c>
      <c r="BB145" s="16">
        <v>16.95</v>
      </c>
      <c r="BC145" s="16">
        <v>16.8</v>
      </c>
      <c r="BD145" s="16">
        <v>16.86</v>
      </c>
      <c r="BE145" t="s">
        <v>79</v>
      </c>
      <c r="BF145" s="16">
        <v>16.940000000000001</v>
      </c>
      <c r="BG145" s="16">
        <v>17.07</v>
      </c>
      <c r="BH145" s="16">
        <v>16.940000000000001</v>
      </c>
      <c r="BI145" s="16">
        <v>17.03</v>
      </c>
      <c r="BJ145" t="s">
        <v>80</v>
      </c>
      <c r="BK145" s="16">
        <v>17.02</v>
      </c>
      <c r="BL145" s="16">
        <v>17.149999999999999</v>
      </c>
      <c r="BM145" s="16">
        <v>17.02</v>
      </c>
      <c r="BN145" s="16">
        <v>17.100000000000001</v>
      </c>
    </row>
    <row r="146" spans="1:66" x14ac:dyDescent="0.25">
      <c r="A146" s="17">
        <v>44466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77</v>
      </c>
      <c r="AV146" s="16">
        <v>16.399999999999999</v>
      </c>
      <c r="AW146" s="16">
        <v>16.399999999999999</v>
      </c>
      <c r="AX146" s="16">
        <v>16.36</v>
      </c>
      <c r="AY146" s="16">
        <v>16.36</v>
      </c>
      <c r="AZ146" t="s">
        <v>78</v>
      </c>
      <c r="BA146" s="16">
        <v>16.850000000000001</v>
      </c>
      <c r="BB146" s="16">
        <v>16.93</v>
      </c>
      <c r="BC146" s="16">
        <v>16.850000000000001</v>
      </c>
      <c r="BD146" s="16">
        <v>16.93</v>
      </c>
      <c r="BE146" t="s">
        <v>79</v>
      </c>
      <c r="BF146" s="16">
        <v>17.03</v>
      </c>
      <c r="BG146" s="16">
        <v>17.350000000000001</v>
      </c>
      <c r="BH146" s="16">
        <v>17.03</v>
      </c>
      <c r="BI146" s="16">
        <v>17.29</v>
      </c>
      <c r="BJ146" t="s">
        <v>80</v>
      </c>
      <c r="BK146" s="16">
        <v>17.100000000000001</v>
      </c>
      <c r="BL146" s="16">
        <v>17.440000000000001</v>
      </c>
      <c r="BM146" s="16">
        <v>17.100000000000001</v>
      </c>
      <c r="BN146" s="16">
        <v>17.41</v>
      </c>
    </row>
    <row r="147" spans="1:66" x14ac:dyDescent="0.25">
      <c r="A147" s="17">
        <v>44473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78</v>
      </c>
      <c r="BA147" s="16">
        <v>16.86</v>
      </c>
      <c r="BB147" s="16">
        <v>16.88</v>
      </c>
      <c r="BC147" s="16">
        <v>16.86</v>
      </c>
      <c r="BD147" s="16">
        <v>16.87</v>
      </c>
      <c r="BE147" t="s">
        <v>79</v>
      </c>
      <c r="BF147" s="16">
        <v>17.29</v>
      </c>
      <c r="BG147" s="16">
        <v>17.62</v>
      </c>
      <c r="BH147" s="16">
        <v>17.29</v>
      </c>
      <c r="BI147" s="16">
        <v>17.600000000000001</v>
      </c>
      <c r="BJ147" t="s">
        <v>80</v>
      </c>
      <c r="BK147" s="16">
        <v>17.41</v>
      </c>
      <c r="BL147" s="16">
        <v>17.89</v>
      </c>
      <c r="BM147" s="16">
        <v>17.41</v>
      </c>
      <c r="BN147" s="16">
        <v>17.89</v>
      </c>
    </row>
    <row r="148" spans="1:66" x14ac:dyDescent="0.25">
      <c r="A148" s="17">
        <v>44480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78</v>
      </c>
      <c r="BA148" s="16">
        <v>16.87</v>
      </c>
      <c r="BB148" s="16">
        <v>17.05</v>
      </c>
      <c r="BC148" s="16">
        <v>16.87</v>
      </c>
      <c r="BD148" s="16">
        <v>17.05</v>
      </c>
      <c r="BE148" t="s">
        <v>79</v>
      </c>
      <c r="BF148" s="16">
        <v>17.600000000000001</v>
      </c>
      <c r="BG148" s="16">
        <v>18.11</v>
      </c>
      <c r="BH148" s="16">
        <v>17.52</v>
      </c>
      <c r="BI148" s="16">
        <v>18.07</v>
      </c>
      <c r="BJ148" t="s">
        <v>80</v>
      </c>
      <c r="BK148" s="16">
        <v>17.89</v>
      </c>
      <c r="BL148" s="16">
        <v>18.579999999999998</v>
      </c>
      <c r="BM148" s="16">
        <v>17.89</v>
      </c>
      <c r="BN148" s="16">
        <v>18.54</v>
      </c>
    </row>
    <row r="149" spans="1:66" x14ac:dyDescent="0.25">
      <c r="A149" s="17">
        <v>44487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78</v>
      </c>
      <c r="BA149" s="16">
        <v>17.05</v>
      </c>
      <c r="BB149" s="16">
        <v>17.09</v>
      </c>
      <c r="BC149" s="16">
        <v>17.05</v>
      </c>
      <c r="BD149" s="16">
        <v>17.05</v>
      </c>
      <c r="BE149" t="s">
        <v>79</v>
      </c>
      <c r="BF149" s="16">
        <v>18.07</v>
      </c>
      <c r="BG149" s="16">
        <v>18.45</v>
      </c>
      <c r="BH149" s="16">
        <v>18.05</v>
      </c>
      <c r="BI149" s="16">
        <v>18.29</v>
      </c>
      <c r="BJ149" t="s">
        <v>80</v>
      </c>
      <c r="BK149" s="16">
        <v>18.399999999999999</v>
      </c>
      <c r="BL149" s="16">
        <v>18.649999999999999</v>
      </c>
      <c r="BM149" s="16">
        <v>18.25</v>
      </c>
      <c r="BN149" s="16">
        <v>18.649999999999999</v>
      </c>
    </row>
    <row r="150" spans="1:66" x14ac:dyDescent="0.25">
      <c r="A150" s="17">
        <v>44494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78</v>
      </c>
      <c r="BA150" s="16">
        <v>17.05</v>
      </c>
      <c r="BB150" s="16">
        <v>17.05</v>
      </c>
      <c r="BC150" s="16">
        <v>17.05</v>
      </c>
      <c r="BD150" s="16">
        <v>17.05</v>
      </c>
      <c r="BE150" t="s">
        <v>79</v>
      </c>
      <c r="BF150" s="16">
        <v>18.29</v>
      </c>
      <c r="BG150" s="16">
        <v>18.5</v>
      </c>
      <c r="BH150" s="16">
        <v>18.16</v>
      </c>
      <c r="BI150" s="16">
        <v>18.5</v>
      </c>
      <c r="BJ150" t="s">
        <v>80</v>
      </c>
      <c r="BK150" s="16">
        <v>18.649999999999999</v>
      </c>
      <c r="BL150" s="16">
        <v>18.84</v>
      </c>
      <c r="BM150" s="16">
        <v>18.29</v>
      </c>
      <c r="BN150" s="16">
        <v>18.84</v>
      </c>
    </row>
    <row r="151" spans="1:66" x14ac:dyDescent="0.25">
      <c r="A151" s="17">
        <v>44501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78</v>
      </c>
      <c r="BA151" s="16">
        <v>17.05</v>
      </c>
      <c r="BB151" s="16">
        <v>17.05</v>
      </c>
      <c r="BC151" s="16">
        <v>17.04</v>
      </c>
      <c r="BD151" s="16">
        <v>17.04</v>
      </c>
      <c r="BE151" t="s">
        <v>79</v>
      </c>
      <c r="BF151" s="16">
        <v>18.5</v>
      </c>
      <c r="BG151" s="16">
        <v>18.71</v>
      </c>
      <c r="BH151" s="16">
        <v>18.5</v>
      </c>
      <c r="BI151" s="16">
        <v>18.649999999999999</v>
      </c>
      <c r="BJ151" t="s">
        <v>80</v>
      </c>
      <c r="BK151" s="16">
        <v>18.850000000000001</v>
      </c>
      <c r="BL151" s="16">
        <v>19.22</v>
      </c>
      <c r="BM151" s="16">
        <v>18.84</v>
      </c>
      <c r="BN151" s="16">
        <v>19.13</v>
      </c>
    </row>
    <row r="152" spans="1:66" x14ac:dyDescent="0.25">
      <c r="A152" s="17">
        <v>44508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79</v>
      </c>
      <c r="BF152" s="16">
        <v>18.649999999999999</v>
      </c>
      <c r="BG152" s="16">
        <v>18.68</v>
      </c>
      <c r="BH152" s="16">
        <v>18.649999999999999</v>
      </c>
      <c r="BI152" s="16">
        <v>18.68</v>
      </c>
      <c r="BJ152" t="s">
        <v>80</v>
      </c>
      <c r="BK152" s="16">
        <v>19.07</v>
      </c>
      <c r="BL152" s="16">
        <v>19.25</v>
      </c>
      <c r="BM152" s="16">
        <v>19.07</v>
      </c>
      <c r="BN152" s="16">
        <v>19.11</v>
      </c>
    </row>
    <row r="153" spans="1:66" x14ac:dyDescent="0.25">
      <c r="A153" s="17">
        <v>44515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79</v>
      </c>
      <c r="BF153" s="16">
        <v>18.68</v>
      </c>
      <c r="BG153" s="16">
        <v>18.7</v>
      </c>
      <c r="BH153" s="16">
        <v>18.68</v>
      </c>
      <c r="BI153" s="16">
        <v>18.7</v>
      </c>
      <c r="BJ153" t="s">
        <v>80</v>
      </c>
      <c r="BK153" s="16">
        <v>19.11</v>
      </c>
      <c r="BL153" s="16">
        <v>19.48</v>
      </c>
      <c r="BM153" s="16">
        <v>19.05</v>
      </c>
      <c r="BN153" s="16">
        <v>19.47</v>
      </c>
    </row>
    <row r="154" spans="1:66" x14ac:dyDescent="0.25">
      <c r="A154" s="17">
        <v>44522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79</v>
      </c>
      <c r="BF154" s="16">
        <v>18.7</v>
      </c>
      <c r="BG154" s="16">
        <v>18.75</v>
      </c>
      <c r="BH154" s="16">
        <v>18.7</v>
      </c>
      <c r="BI154" s="16">
        <v>18.7</v>
      </c>
      <c r="BJ154" t="s">
        <v>80</v>
      </c>
      <c r="BK154" s="16">
        <v>19.47</v>
      </c>
      <c r="BL154" s="16">
        <v>19.47</v>
      </c>
      <c r="BM154" s="16">
        <v>19.350000000000001</v>
      </c>
      <c r="BN154" s="16">
        <v>19.350000000000001</v>
      </c>
    </row>
    <row r="155" spans="1:66" x14ac:dyDescent="0.25">
      <c r="A155" s="17">
        <v>44529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79</v>
      </c>
      <c r="BF155" s="16">
        <v>18.7</v>
      </c>
      <c r="BG155" s="16">
        <v>18.79</v>
      </c>
      <c r="BH155" s="16">
        <v>18.7</v>
      </c>
      <c r="BI155" s="16">
        <v>18.79</v>
      </c>
      <c r="BJ155" t="s">
        <v>80</v>
      </c>
      <c r="BK155" s="16">
        <v>19.350000000000001</v>
      </c>
      <c r="BL155" s="16">
        <v>19.350000000000001</v>
      </c>
      <c r="BM155" s="16">
        <v>19.2</v>
      </c>
      <c r="BN155" s="16">
        <v>19.34</v>
      </c>
    </row>
    <row r="156" spans="1:66" x14ac:dyDescent="0.25">
      <c r="A156" s="17">
        <v>44536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80</v>
      </c>
      <c r="BK156" s="16">
        <v>19.47</v>
      </c>
      <c r="BL156" s="16">
        <v>19.78</v>
      </c>
      <c r="BM156" s="16">
        <v>19.47</v>
      </c>
      <c r="BN156" s="16">
        <v>19.78</v>
      </c>
    </row>
    <row r="157" spans="1:66" x14ac:dyDescent="0.25">
      <c r="A157" s="17">
        <v>44543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80</v>
      </c>
      <c r="BK157" s="16">
        <v>19.78</v>
      </c>
      <c r="BL157" s="16">
        <v>19.82</v>
      </c>
      <c r="BM157" s="16">
        <v>19.78</v>
      </c>
      <c r="BN157" s="16">
        <v>19.78</v>
      </c>
    </row>
    <row r="158" spans="1:66" x14ac:dyDescent="0.25">
      <c r="A158" s="17">
        <v>44550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80</v>
      </c>
      <c r="BK158" s="16">
        <v>19.78</v>
      </c>
      <c r="BL158" s="16">
        <v>19.850000000000001</v>
      </c>
      <c r="BM158" s="16">
        <v>19.78</v>
      </c>
      <c r="BN158" s="16">
        <v>19.850000000000001</v>
      </c>
    </row>
    <row r="159" spans="1:66" x14ac:dyDescent="0.25">
      <c r="A159" s="17">
        <v>44557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80</v>
      </c>
      <c r="BK159" s="16">
        <v>19.87</v>
      </c>
      <c r="BL159" s="16">
        <v>19.88</v>
      </c>
      <c r="BM159" s="16">
        <v>19.87</v>
      </c>
      <c r="BN159" s="16">
        <v>19.87</v>
      </c>
    </row>
    <row r="160" spans="1:66" x14ac:dyDescent="0.25">
      <c r="A160" s="17">
        <v>44564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80</v>
      </c>
      <c r="BK160" s="16">
        <v>19.87</v>
      </c>
      <c r="BL160" s="16">
        <v>19.88</v>
      </c>
      <c r="BM160" s="16">
        <v>19.87</v>
      </c>
      <c r="BN160" s="16">
        <v>19.88</v>
      </c>
    </row>
  </sheetData>
  <sheetProtection algorithmName="SHA-512" hashValue="iKKDyofGUta7hE9BirAufH6FKm1mGTgO4Naha3SfYSfFBSJH6kVzPtPEx/plJjpE295uFCIUehnobarz4cGeuQ==" saltValue="YvPXL+f1YMd6+c+epr0W4w==" spinCount="100000" sheet="1" objects="1" scenarios="1"/>
  <mergeCells count="13">
    <mergeCell ref="BJ1:BN1"/>
    <mergeCell ref="BE1:BI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</mergeCells>
  <dataValidations count="1">
    <dataValidation allowBlank="1" showInputMessage="1" showErrorMessage="1" promptTitle="History Table" prompt="Weekly, Sort Ascending, " sqref="A1" xr:uid="{0C659E6A-7233-4E36-9217-66BEC86321D1}"/>
  </dataValidations>
  <pageMargins left="0.7" right="0.7" top="0.75" bottom="0.75" header="0.3" footer="0.3"/>
  <pageSetup orientation="portrait" r:id="rId1"/>
  <headerFooter>
    <oddHeader>&amp;RNMPF - 32</oddHeader>
    <oddFooter>&amp;LPrepared by: Sara Dorland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1CC354954B544B9F174ADBC317F456" ma:contentTypeVersion="17" ma:contentTypeDescription="Create a new document." ma:contentTypeScope="" ma:versionID="b37c89a80c834782a4e6ee4965214057">
  <xsd:schema xmlns:xsd="http://www.w3.org/2001/XMLSchema" xmlns:xs="http://www.w3.org/2001/XMLSchema" xmlns:p="http://schemas.microsoft.com/office/2006/metadata/properties" xmlns:ns2="74782cf0-f5fa-4c11-9ff6-e497fb0b0b34" xmlns:ns3="d7c55a0a-69b9-4fb2-9f3d-6cd2a17560d6" targetNamespace="http://schemas.microsoft.com/office/2006/metadata/properties" ma:root="true" ma:fieldsID="e886cd55a2a30981cb05bbb9ac960c66" ns2:_="" ns3:_="">
    <xsd:import namespace="74782cf0-f5fa-4c11-9ff6-e497fb0b0b34"/>
    <xsd:import namespace="d7c55a0a-69b9-4fb2-9f3d-6cd2a17560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82cf0-f5fa-4c11-9ff6-e497fb0b0b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656083-cd71-45f8-bc0c-baa5e538a696}" ma:internalName="TaxCatchAll" ma:showField="CatchAllData" ma:web="74782cf0-f5fa-4c11-9ff6-e497fb0b0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5a0a-69b9-4fb2-9f3d-6cd2a1756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ebe1f95-090c-4e76-bec6-a6f6aea19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c55a0a-69b9-4fb2-9f3d-6cd2a17560d6">
      <Terms xmlns="http://schemas.microsoft.com/office/infopath/2007/PartnerControls"/>
    </lcf76f155ced4ddcb4097134ff3c332f>
    <TaxCatchAll xmlns="74782cf0-f5fa-4c11-9ff6-e497fb0b0b34" xsi:nil="true"/>
    <_Flow_SignoffStatus xmlns="d7c55a0a-69b9-4fb2-9f3d-6cd2a17560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6E11A-701D-4878-9747-E165B7E58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82cf0-f5fa-4c11-9ff6-e497fb0b0b34"/>
    <ds:schemaRef ds:uri="d7c55a0a-69b9-4fb2-9f3d-6cd2a1756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83F92-FCA1-40F5-B807-1A73280F0349}">
  <ds:schemaRefs>
    <ds:schemaRef ds:uri="http://schemas.microsoft.com/office/2006/metadata/properties"/>
    <ds:schemaRef ds:uri="http://schemas.microsoft.com/office/infopath/2007/PartnerControls"/>
    <ds:schemaRef ds:uri="d7c55a0a-69b9-4fb2-9f3d-6cd2a17560d6"/>
    <ds:schemaRef ds:uri="74782cf0-f5fa-4c11-9ff6-e497fb0b0b34"/>
  </ds:schemaRefs>
</ds:datastoreItem>
</file>

<file path=customXml/itemProps3.xml><?xml version="1.0" encoding="utf-8"?>
<ds:datastoreItem xmlns:ds="http://schemas.openxmlformats.org/officeDocument/2006/customXml" ds:itemID="{8650ED7D-1F93-403A-B923-F2C4066C82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18 - Summary</vt:lpstr>
      <vt:lpstr>Exhibit 18 - Hedge Ex - 2020</vt:lpstr>
      <vt:lpstr>Exhibit 18 -Hedge Ex- 2021</vt:lpstr>
      <vt:lpstr>Exhibit 18 -Hedge Ex - 2022</vt:lpstr>
      <vt:lpstr>Exhibit 18 -Hedge - Exp 2023</vt:lpstr>
      <vt:lpstr>Class III Futures  - 2020</vt:lpstr>
      <vt:lpstr>Class IV Futures - 2020</vt:lpstr>
      <vt:lpstr>Class III Futures - 2021</vt:lpstr>
      <vt:lpstr>Class IV Futures - 2021</vt:lpstr>
      <vt:lpstr>Class III Futures - 2022</vt:lpstr>
      <vt:lpstr>Class IV Futures - 2022</vt:lpstr>
      <vt:lpstr>Class III Futures - 2023</vt:lpstr>
      <vt:lpstr>Class IV Futures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Dorland</dc:creator>
  <cp:lastModifiedBy>Sara Dorland</cp:lastModifiedBy>
  <cp:lastPrinted>2023-09-08T11:45:55Z</cp:lastPrinted>
  <dcterms:created xsi:type="dcterms:W3CDTF">2023-07-18T21:22:21Z</dcterms:created>
  <dcterms:modified xsi:type="dcterms:W3CDTF">2023-09-08T11:52:55Z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0x0101004A1CC354954B544B9F174ADBC317F456</vt:lpwstr>
  </property>
  <property fmtid="{D5CDD505-2E9C-101B-9397-08002B2CF9AE}" pid="3" name="MediaServiceImageTags">
    <vt:lpwstr/>
  </property>
</Properties>
</file>