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MIG FMMO Cl I/~5 Cl I&amp;II Differentials/~Spreadsheets to USDA/"/>
    </mc:Choice>
  </mc:AlternateContent>
  <xr:revisionPtr revIDLastSave="0" documentId="13_ncr:1_{62F93008-A02C-6444-8ECA-7071CDB1161A}" xr6:coauthVersionLast="47" xr6:coauthVersionMax="47" xr10:uidLastSave="{00000000-0000-0000-0000-000000000000}"/>
  <bookViews>
    <workbookView xWindow="5980" yWindow="2800" windowWidth="27240" windowHeight="16440" xr2:uid="{5EF57AF3-35F9-F84F-95D3-A0039BE636DC}"/>
  </bookViews>
  <sheets>
    <sheet name="MIG 57" sheetId="1" r:id="rId1"/>
  </sheets>
  <definedNames>
    <definedName name="_xlnm._FilterDatabase" localSheetId="0" hidden="1">'MIG 57'!$B$2:$T$38</definedName>
    <definedName name="_xlnm.Print_Area" localSheetId="0">'MIG 57'!$B$2:$T$60</definedName>
    <definedName name="_xlnm.Print_Titles" localSheetId="0">'MIG 57'!$2:$2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" l="1"/>
  <c r="S38" i="1"/>
  <c r="Q38" i="1"/>
  <c r="R38" i="1" s="1"/>
  <c r="O38" i="1"/>
  <c r="P38" i="1" s="1"/>
  <c r="T37" i="1"/>
  <c r="S37" i="1"/>
  <c r="Q37" i="1"/>
  <c r="R37" i="1" s="1"/>
  <c r="O37" i="1"/>
  <c r="P37" i="1" s="1"/>
  <c r="T36" i="1"/>
  <c r="S36" i="1"/>
  <c r="Q36" i="1"/>
  <c r="R36" i="1" s="1"/>
  <c r="O36" i="1"/>
  <c r="P36" i="1" s="1"/>
  <c r="T35" i="1"/>
  <c r="S35" i="1"/>
  <c r="Q35" i="1"/>
  <c r="R35" i="1" s="1"/>
  <c r="O35" i="1"/>
  <c r="P35" i="1" s="1"/>
  <c r="T34" i="1"/>
  <c r="S34" i="1"/>
  <c r="Q34" i="1"/>
  <c r="R34" i="1" s="1"/>
  <c r="O34" i="1"/>
  <c r="P34" i="1" s="1"/>
  <c r="T33" i="1"/>
  <c r="S33" i="1"/>
  <c r="Q33" i="1"/>
  <c r="R33" i="1" s="1"/>
  <c r="O33" i="1"/>
  <c r="P33" i="1" s="1"/>
  <c r="T32" i="1"/>
  <c r="S32" i="1"/>
  <c r="Q32" i="1"/>
  <c r="R32" i="1" s="1"/>
  <c r="O32" i="1"/>
  <c r="P32" i="1" s="1"/>
  <c r="T31" i="1"/>
  <c r="S31" i="1"/>
  <c r="Q31" i="1"/>
  <c r="R31" i="1" s="1"/>
  <c r="O31" i="1"/>
  <c r="P31" i="1" s="1"/>
  <c r="T30" i="1"/>
  <c r="S30" i="1"/>
  <c r="Q30" i="1"/>
  <c r="R30" i="1" s="1"/>
  <c r="O30" i="1"/>
  <c r="P30" i="1" s="1"/>
  <c r="T29" i="1"/>
  <c r="S29" i="1"/>
  <c r="Q29" i="1"/>
  <c r="R29" i="1" s="1"/>
  <c r="O29" i="1"/>
  <c r="P29" i="1" s="1"/>
  <c r="T28" i="1"/>
  <c r="S28" i="1"/>
  <c r="Q28" i="1"/>
  <c r="R28" i="1" s="1"/>
  <c r="O28" i="1"/>
  <c r="P28" i="1" s="1"/>
  <c r="T27" i="1"/>
  <c r="S27" i="1"/>
  <c r="Q27" i="1"/>
  <c r="R27" i="1" s="1"/>
  <c r="O27" i="1"/>
  <c r="P27" i="1" s="1"/>
  <c r="T26" i="1"/>
  <c r="S26" i="1"/>
  <c r="Q26" i="1"/>
  <c r="R26" i="1" s="1"/>
  <c r="O26" i="1"/>
  <c r="P26" i="1" s="1"/>
  <c r="T25" i="1"/>
  <c r="S25" i="1"/>
  <c r="Q25" i="1"/>
  <c r="R25" i="1" s="1"/>
  <c r="O25" i="1"/>
  <c r="P25" i="1" s="1"/>
  <c r="T24" i="1"/>
  <c r="S24" i="1"/>
  <c r="Q24" i="1"/>
  <c r="R24" i="1" s="1"/>
  <c r="O24" i="1"/>
  <c r="P24" i="1" s="1"/>
  <c r="T23" i="1"/>
  <c r="S23" i="1"/>
  <c r="Q23" i="1"/>
  <c r="R23" i="1" s="1"/>
  <c r="O23" i="1"/>
  <c r="P23" i="1" s="1"/>
  <c r="T22" i="1"/>
  <c r="S22" i="1"/>
  <c r="Q22" i="1"/>
  <c r="R22" i="1" s="1"/>
  <c r="O22" i="1"/>
  <c r="P22" i="1" s="1"/>
  <c r="T21" i="1"/>
  <c r="S21" i="1"/>
  <c r="Q21" i="1"/>
  <c r="R21" i="1" s="1"/>
  <c r="O21" i="1"/>
  <c r="P21" i="1" s="1"/>
  <c r="T20" i="1"/>
  <c r="S20" i="1"/>
  <c r="Q20" i="1"/>
  <c r="R20" i="1" s="1"/>
  <c r="O20" i="1"/>
  <c r="P20" i="1" s="1"/>
  <c r="T19" i="1"/>
  <c r="S19" i="1"/>
  <c r="Q19" i="1"/>
  <c r="R19" i="1" s="1"/>
  <c r="O19" i="1"/>
  <c r="P19" i="1" s="1"/>
  <c r="T18" i="1"/>
  <c r="S18" i="1"/>
  <c r="Q18" i="1"/>
  <c r="R18" i="1" s="1"/>
  <c r="O18" i="1"/>
  <c r="P18" i="1" s="1"/>
  <c r="T17" i="1"/>
  <c r="S17" i="1"/>
  <c r="Q17" i="1"/>
  <c r="R17" i="1" s="1"/>
  <c r="O17" i="1"/>
  <c r="P17" i="1" s="1"/>
  <c r="T16" i="1"/>
  <c r="S16" i="1"/>
  <c r="Q16" i="1"/>
  <c r="R16" i="1" s="1"/>
  <c r="O16" i="1"/>
  <c r="P16" i="1" s="1"/>
  <c r="T15" i="1"/>
  <c r="S15" i="1"/>
  <c r="Q15" i="1"/>
  <c r="R15" i="1" s="1"/>
  <c r="O15" i="1"/>
  <c r="P15" i="1" s="1"/>
  <c r="T14" i="1"/>
  <c r="S14" i="1"/>
  <c r="Q14" i="1"/>
  <c r="R14" i="1" s="1"/>
  <c r="O14" i="1"/>
  <c r="P14" i="1" s="1"/>
  <c r="T13" i="1"/>
  <c r="S13" i="1"/>
  <c r="Q13" i="1"/>
  <c r="R13" i="1" s="1"/>
  <c r="O13" i="1"/>
  <c r="P13" i="1" s="1"/>
  <c r="T12" i="1"/>
  <c r="S12" i="1"/>
  <c r="Q12" i="1"/>
  <c r="R12" i="1" s="1"/>
  <c r="O12" i="1"/>
  <c r="P12" i="1" s="1"/>
  <c r="T11" i="1"/>
  <c r="S11" i="1"/>
  <c r="Q11" i="1"/>
  <c r="R11" i="1" s="1"/>
  <c r="O11" i="1"/>
  <c r="P11" i="1" s="1"/>
  <c r="T10" i="1"/>
  <c r="S10" i="1"/>
  <c r="Q10" i="1"/>
  <c r="R10" i="1" s="1"/>
  <c r="O10" i="1"/>
  <c r="P10" i="1" s="1"/>
  <c r="T9" i="1"/>
  <c r="S9" i="1"/>
  <c r="Q9" i="1"/>
  <c r="R9" i="1" s="1"/>
  <c r="O9" i="1"/>
  <c r="P9" i="1" s="1"/>
  <c r="T8" i="1"/>
  <c r="S8" i="1"/>
  <c r="Q8" i="1"/>
  <c r="R8" i="1" s="1"/>
  <c r="O8" i="1"/>
  <c r="P8" i="1" s="1"/>
  <c r="T7" i="1"/>
  <c r="S7" i="1"/>
  <c r="Q7" i="1"/>
  <c r="R7" i="1" s="1"/>
  <c r="O7" i="1"/>
  <c r="P7" i="1" s="1"/>
  <c r="T6" i="1"/>
  <c r="S6" i="1"/>
  <c r="Q6" i="1"/>
  <c r="R6" i="1" s="1"/>
  <c r="O6" i="1"/>
  <c r="P6" i="1" s="1"/>
  <c r="T5" i="1"/>
  <c r="S5" i="1"/>
  <c r="Q5" i="1"/>
  <c r="R5" i="1" s="1"/>
  <c r="O5" i="1"/>
  <c r="P5" i="1" s="1"/>
  <c r="T4" i="1"/>
  <c r="S4" i="1"/>
  <c r="Q4" i="1"/>
  <c r="R4" i="1" s="1"/>
  <c r="O4" i="1"/>
  <c r="P4" i="1" s="1"/>
  <c r="T3" i="1"/>
  <c r="S3" i="1"/>
  <c r="Q3" i="1"/>
  <c r="R3" i="1" s="1"/>
  <c r="O3" i="1"/>
  <c r="P3" i="1" s="1"/>
</calcChain>
</file>

<file path=xl/sharedStrings.xml><?xml version="1.0" encoding="utf-8"?>
<sst xmlns="http://schemas.openxmlformats.org/spreadsheetml/2006/main" count="147" uniqueCount="92">
  <si>
    <t>Row</t>
  </si>
  <si>
    <t>Pool Distributing &amp; Supply Plants</t>
  </si>
  <si>
    <t>County</t>
  </si>
  <si>
    <t>State</t>
  </si>
  <si>
    <t>FIPS</t>
  </si>
  <si>
    <t>FMO</t>
  </si>
  <si>
    <t>Current</t>
  </si>
  <si>
    <t>May '21 Model Estimates</t>
  </si>
  <si>
    <t>Oct '21 Model Estimates</t>
  </si>
  <si>
    <t>UofW v3 Average</t>
  </si>
  <si>
    <t>Proposed Class I
Mar '23</t>
  </si>
  <si>
    <t>New Proposal
May '23</t>
  </si>
  <si>
    <t>Proposal 
#19
Jun '23</t>
  </si>
  <si>
    <t>Difference
Proposal 19
– Current</t>
  </si>
  <si>
    <t>% Change
Proposal 19
v Current</t>
  </si>
  <si>
    <t>Difference
Proposal 19
– UoW Avg</t>
  </si>
  <si>
    <t>% Change
Proposal 19
v UoW Avg</t>
  </si>
  <si>
    <t>Difference
May '23
– Mar '23</t>
  </si>
  <si>
    <t>Difference
Jun '23
– May '23</t>
  </si>
  <si>
    <t>Alpine</t>
  </si>
  <si>
    <t>CA</t>
  </si>
  <si>
    <t>Amador</t>
  </si>
  <si>
    <t>Butte</t>
  </si>
  <si>
    <t>Calaveras</t>
  </si>
  <si>
    <t>Colusa</t>
  </si>
  <si>
    <t>El Dorado</t>
  </si>
  <si>
    <t>Glenn</t>
  </si>
  <si>
    <t>Lassen</t>
  </si>
  <si>
    <t>Mariposa</t>
  </si>
  <si>
    <t>Saputo, Gustine</t>
  </si>
  <si>
    <t>Merced</t>
  </si>
  <si>
    <t>Modoc</t>
  </si>
  <si>
    <t>Nevada</t>
  </si>
  <si>
    <t>Placer</t>
  </si>
  <si>
    <t>Plumas</t>
  </si>
  <si>
    <t>HP Hood, Sacramento</t>
  </si>
  <si>
    <t>Sacramento</t>
  </si>
  <si>
    <t>San Joaquin</t>
  </si>
  <si>
    <t>Shasta</t>
  </si>
  <si>
    <t>Sierra</t>
  </si>
  <si>
    <t>Crystal/Foster, Modesto</t>
  </si>
  <si>
    <t>Stanislaus</t>
  </si>
  <si>
    <t>Sutter</t>
  </si>
  <si>
    <t>Tehama</t>
  </si>
  <si>
    <t>Tuolumne</t>
  </si>
  <si>
    <t>Yolo</t>
  </si>
  <si>
    <t>Yuba</t>
  </si>
  <si>
    <t>Carson City</t>
  </si>
  <si>
    <t>NV</t>
  </si>
  <si>
    <t>NR</t>
  </si>
  <si>
    <t>Churchill</t>
  </si>
  <si>
    <t>Douglas</t>
  </si>
  <si>
    <t>Eureka</t>
  </si>
  <si>
    <t>Humboldt</t>
  </si>
  <si>
    <t>Lander</t>
  </si>
  <si>
    <t>Lyon</t>
  </si>
  <si>
    <t>Pershing</t>
  </si>
  <si>
    <t>Storey</t>
  </si>
  <si>
    <t>Producers/Model, Reno</t>
  </si>
  <si>
    <t>Washoe</t>
  </si>
  <si>
    <t>Clark</t>
  </si>
  <si>
    <t>Lincoln</t>
  </si>
  <si>
    <t>Column</t>
  </si>
  <si>
    <t>Source</t>
  </si>
  <si>
    <t>Reference: Ex. 300 &amp; 301</t>
  </si>
  <si>
    <t>Reference: Ex. 52</t>
  </si>
  <si>
    <t>Ex. 300 &amp; Ex. 301 Col. B</t>
  </si>
  <si>
    <t>Ex. 300 &amp; Ex. 301 Col. C</t>
  </si>
  <si>
    <t>Ex. 300 &amp; Ex. 301 Col. E</t>
  </si>
  <si>
    <t>Ex. 300 &amp; Ex. 301 Col. N</t>
  </si>
  <si>
    <t>Ex. 300 &amp; Ex. 301 Col. I</t>
  </si>
  <si>
    <t>Ex. 300 &amp; Ex. 301 Col. F</t>
  </si>
  <si>
    <t>Ex. 300 &amp; Ex. 301 Col. G</t>
  </si>
  <si>
    <t>Ex. 300 &amp; Ex. 301 Col. L</t>
  </si>
  <si>
    <t>Proposed Class I Mar '23</t>
  </si>
  <si>
    <t>Ex. 300 Col. O</t>
  </si>
  <si>
    <t>New Proposal May '23</t>
  </si>
  <si>
    <t>Ex. 300 Col. S</t>
  </si>
  <si>
    <t>Proposal  #19 Jun '23</t>
  </si>
  <si>
    <t>Ex. 301 Col. O</t>
  </si>
  <si>
    <t>Difference Proposal 19 – Current</t>
  </si>
  <si>
    <t>Calculated: Proposal #19 Jun '23 – Current</t>
  </si>
  <si>
    <t>% Change Proposal 19 v Current</t>
  </si>
  <si>
    <t>Calculated: Difference / Current</t>
  </si>
  <si>
    <t>Difference Proposal 19 – UoW Avg</t>
  </si>
  <si>
    <t>Calculated: Proposal #19 Jun '23 – UofW v3</t>
  </si>
  <si>
    <t>% Change Proposal 19 v UoW Avg</t>
  </si>
  <si>
    <t>Calculated: Difference / UoW v3 Average</t>
  </si>
  <si>
    <t>Difference May '23 – Mar '23</t>
  </si>
  <si>
    <t>Calculated: New Proposal May '23 – Proposed Class II  Mar '23</t>
  </si>
  <si>
    <t>Difference Jun '23 – May '23</t>
  </si>
  <si>
    <t>Calculated: Proposal #19 Jun '23 – New Proposal May 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</si>
</sst>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.00"/>
    <numFmt numFmtId="166" formatCode="&quot;$&quot;#,##0.00;[Red]\-&quot;$&quot;#,##0.00"/>
    <numFmt numFmtId="167" formatCode="0%;[Red]\ \ \-0%"/>
  </numFmts>
  <fonts count="5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1" xfId="2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43" fontId="3" fillId="0" borderId="3" xfId="1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164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65" fontId="4" fillId="0" borderId="4" xfId="2" applyNumberFormat="1" applyFont="1" applyFill="1" applyBorder="1" applyAlignment="1">
      <alignment vertical="top"/>
    </xf>
    <xf numFmtId="165" fontId="4" fillId="0" borderId="5" xfId="0" applyNumberFormat="1" applyFont="1" applyBorder="1" applyAlignment="1">
      <alignment vertical="top"/>
    </xf>
    <xf numFmtId="165" fontId="4" fillId="0" borderId="0" xfId="2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5" xfId="1" applyNumberFormat="1" applyFont="1" applyFill="1" applyBorder="1" applyAlignment="1">
      <alignment vertical="top"/>
    </xf>
    <xf numFmtId="166" fontId="4" fillId="0" borderId="0" xfId="0" applyNumberFormat="1" applyFont="1" applyAlignment="1">
      <alignment vertical="top"/>
    </xf>
    <xf numFmtId="166" fontId="4" fillId="0" borderId="4" xfId="0" applyNumberFormat="1" applyFont="1" applyBorder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4" fillId="0" borderId="5" xfId="0" applyNumberFormat="1" applyFont="1" applyBorder="1" applyAlignment="1">
      <alignment vertical="top"/>
    </xf>
    <xf numFmtId="0" fontId="4" fillId="0" borderId="0" xfId="0" applyFont="1"/>
    <xf numFmtId="0" fontId="4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vertical="top"/>
    </xf>
    <xf numFmtId="164" fontId="4" fillId="2" borderId="5" xfId="0" applyNumberFormat="1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165" fontId="4" fillId="2" borderId="4" xfId="2" applyNumberFormat="1" applyFont="1" applyFill="1" applyBorder="1" applyAlignment="1">
      <alignment vertical="top"/>
    </xf>
    <xf numFmtId="165" fontId="4" fillId="2" borderId="5" xfId="0" applyNumberFormat="1" applyFont="1" applyFill="1" applyBorder="1" applyAlignment="1">
      <alignment vertical="top"/>
    </xf>
    <xf numFmtId="165" fontId="4" fillId="2" borderId="0" xfId="2" applyNumberFormat="1" applyFont="1" applyFill="1" applyBorder="1" applyAlignment="1">
      <alignment vertical="top"/>
    </xf>
    <xf numFmtId="165" fontId="4" fillId="2" borderId="0" xfId="1" applyNumberFormat="1" applyFont="1" applyFill="1" applyBorder="1" applyAlignment="1">
      <alignment vertical="top"/>
    </xf>
    <xf numFmtId="165" fontId="4" fillId="2" borderId="5" xfId="1" applyNumberFormat="1" applyFont="1" applyFill="1" applyBorder="1" applyAlignment="1">
      <alignment vertical="top"/>
    </xf>
    <xf numFmtId="166" fontId="4" fillId="2" borderId="0" xfId="0" applyNumberFormat="1" applyFont="1" applyFill="1" applyAlignment="1">
      <alignment vertical="top"/>
    </xf>
    <xf numFmtId="166" fontId="4" fillId="2" borderId="4" xfId="0" applyNumberFormat="1" applyFont="1" applyFill="1" applyBorder="1" applyAlignment="1">
      <alignment vertical="top"/>
    </xf>
    <xf numFmtId="167" fontId="4" fillId="2" borderId="0" xfId="3" applyNumberFormat="1" applyFont="1" applyFill="1" applyBorder="1" applyAlignment="1">
      <alignment vertical="top"/>
    </xf>
    <xf numFmtId="166" fontId="4" fillId="2" borderId="5" xfId="0" applyNumberFormat="1" applyFont="1" applyFill="1" applyBorder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0" xfId="2" applyNumberFormat="1" applyFont="1" applyFill="1" applyBorder="1"/>
    <xf numFmtId="165" fontId="4" fillId="0" borderId="0" xfId="1" applyNumberFormat="1" applyFont="1" applyFill="1" applyBorder="1"/>
    <xf numFmtId="166" fontId="4" fillId="0" borderId="0" xfId="0" applyNumberFormat="1" applyFont="1"/>
    <xf numFmtId="2" fontId="4" fillId="0" borderId="0" xfId="0" applyNumberFormat="1" applyFont="1"/>
    <xf numFmtId="2" fontId="4" fillId="0" borderId="0" xfId="2" applyNumberFormat="1" applyFont="1" applyFill="1" applyBorder="1"/>
    <xf numFmtId="43" fontId="4" fillId="0" borderId="0" xfId="1" applyFont="1" applyFill="1" applyBorder="1"/>
    <xf numFmtId="0" fontId="3" fillId="0" borderId="0" xfId="0" applyFont="1"/>
    <xf numFmtId="0" fontId="4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90BD2-3C51-0140-BF37-950ECB66D2B4}">
  <sheetPr>
    <pageSetUpPr fitToPage="1"/>
  </sheetPr>
  <dimension ref="B2:T75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8.83203125" defaultRowHeight="16" x14ac:dyDescent="0.2"/>
  <cols>
    <col min="1" max="1" width="2.83203125" style="27" customWidth="1"/>
    <col min="2" max="2" width="7.83203125" style="42" customWidth="1"/>
    <col min="3" max="3" width="23.5" style="43" customWidth="1"/>
    <col min="4" max="4" width="11.33203125" style="42" bestFit="1" customWidth="1"/>
    <col min="5" max="5" width="10.5" style="27" customWidth="1"/>
    <col min="6" max="6" width="10.33203125" style="42" bestFit="1" customWidth="1"/>
    <col min="7" max="7" width="7.83203125" style="44" customWidth="1"/>
    <col min="8" max="8" width="9.83203125" style="42" customWidth="1"/>
    <col min="9" max="9" width="9.83203125" style="49" customWidth="1"/>
    <col min="10" max="11" width="9.83203125" style="50" customWidth="1"/>
    <col min="12" max="12" width="9.83203125" style="27" customWidth="1"/>
    <col min="13" max="13" width="9.83203125" style="51" customWidth="1"/>
    <col min="14" max="14" width="9.83203125" style="27" customWidth="1"/>
    <col min="15" max="15" width="11.33203125" style="27" customWidth="1"/>
    <col min="16" max="18" width="10.83203125" style="27" customWidth="1"/>
    <col min="19" max="19" width="11.33203125" style="27" customWidth="1"/>
    <col min="20" max="20" width="10.83203125" style="27" customWidth="1"/>
    <col min="21" max="16384" width="8.83203125" style="27"/>
  </cols>
  <sheetData>
    <row r="2" spans="2:20" s="12" customFormat="1" ht="51" x14ac:dyDescent="0.2">
      <c r="B2" s="1" t="s">
        <v>0</v>
      </c>
      <c r="C2" s="2" t="s">
        <v>1</v>
      </c>
      <c r="D2" s="3" t="s">
        <v>2</v>
      </c>
      <c r="E2" s="1" t="s">
        <v>3</v>
      </c>
      <c r="F2" s="4" t="s">
        <v>4</v>
      </c>
      <c r="G2" s="5" t="s">
        <v>5</v>
      </c>
      <c r="H2" s="6" t="s">
        <v>6</v>
      </c>
      <c r="I2" s="7" t="s">
        <v>7</v>
      </c>
      <c r="J2" s="7" t="s">
        <v>8</v>
      </c>
      <c r="K2" s="8" t="s">
        <v>9</v>
      </c>
      <c r="L2" s="9" t="s">
        <v>10</v>
      </c>
      <c r="M2" s="10" t="s">
        <v>11</v>
      </c>
      <c r="N2" s="11" t="s">
        <v>12</v>
      </c>
      <c r="O2" s="5" t="s">
        <v>13</v>
      </c>
      <c r="P2" s="1" t="s">
        <v>14</v>
      </c>
      <c r="Q2" s="5" t="s">
        <v>15</v>
      </c>
      <c r="R2" s="1" t="s">
        <v>16</v>
      </c>
      <c r="S2" s="5" t="s">
        <v>17</v>
      </c>
      <c r="T2" s="1" t="s">
        <v>18</v>
      </c>
    </row>
    <row r="3" spans="2:20" x14ac:dyDescent="0.2">
      <c r="B3" s="13">
        <v>159</v>
      </c>
      <c r="C3" s="14"/>
      <c r="D3" s="15" t="s">
        <v>19</v>
      </c>
      <c r="E3" s="13" t="s">
        <v>20</v>
      </c>
      <c r="F3" s="16">
        <v>6003</v>
      </c>
      <c r="G3" s="17">
        <v>51</v>
      </c>
      <c r="H3" s="18">
        <v>1.7</v>
      </c>
      <c r="I3" s="19">
        <v>1.8</v>
      </c>
      <c r="J3" s="20">
        <v>1.8</v>
      </c>
      <c r="K3" s="21">
        <v>1.8</v>
      </c>
      <c r="L3" s="22">
        <v>2.6</v>
      </c>
      <c r="M3" s="23">
        <v>2.5</v>
      </c>
      <c r="N3" s="24">
        <v>2.5</v>
      </c>
      <c r="O3" s="23">
        <f>N3-H3</f>
        <v>0.8</v>
      </c>
      <c r="P3" s="25">
        <f>O3/H3</f>
        <v>0.4705882352941177</v>
      </c>
      <c r="Q3" s="26">
        <f>N3-K3</f>
        <v>0.7</v>
      </c>
      <c r="R3" s="25">
        <f>Q3/K3</f>
        <v>0.38888888888888884</v>
      </c>
      <c r="S3" s="26">
        <f>M3-L3</f>
        <v>-0.10000000000000009</v>
      </c>
      <c r="T3" s="23">
        <f>N3-M3</f>
        <v>0</v>
      </c>
    </row>
    <row r="4" spans="2:20" x14ac:dyDescent="0.2">
      <c r="B4" s="28">
        <v>160</v>
      </c>
      <c r="C4" s="29"/>
      <c r="D4" s="30" t="s">
        <v>21</v>
      </c>
      <c r="E4" s="28" t="s">
        <v>20</v>
      </c>
      <c r="F4" s="31">
        <v>6005</v>
      </c>
      <c r="G4" s="32">
        <v>51</v>
      </c>
      <c r="H4" s="33">
        <v>1.7</v>
      </c>
      <c r="I4" s="34">
        <v>1.8</v>
      </c>
      <c r="J4" s="35">
        <v>1.8</v>
      </c>
      <c r="K4" s="36">
        <v>1.8</v>
      </c>
      <c r="L4" s="37">
        <v>2.6</v>
      </c>
      <c r="M4" s="38">
        <v>2.5</v>
      </c>
      <c r="N4" s="39">
        <v>2.5</v>
      </c>
      <c r="O4" s="38">
        <f t="shared" ref="O4:O35" si="0">N4-H4</f>
        <v>0.8</v>
      </c>
      <c r="P4" s="40">
        <f t="shared" ref="P4:P35" si="1">O4/H4</f>
        <v>0.4705882352941177</v>
      </c>
      <c r="Q4" s="41">
        <f t="shared" ref="Q4:Q35" si="2">N4-K4</f>
        <v>0.7</v>
      </c>
      <c r="R4" s="40">
        <f t="shared" ref="R4:R35" si="3">Q4/K4</f>
        <v>0.38888888888888884</v>
      </c>
      <c r="S4" s="41">
        <f t="shared" ref="S4:T31" si="4">M4-L4</f>
        <v>-0.10000000000000009</v>
      </c>
      <c r="T4" s="38">
        <f t="shared" si="4"/>
        <v>0</v>
      </c>
    </row>
    <row r="5" spans="2:20" x14ac:dyDescent="0.2">
      <c r="B5" s="13">
        <v>161</v>
      </c>
      <c r="C5" s="14"/>
      <c r="D5" s="15" t="s">
        <v>22</v>
      </c>
      <c r="E5" s="13" t="s">
        <v>20</v>
      </c>
      <c r="F5" s="16">
        <v>6007</v>
      </c>
      <c r="G5" s="17">
        <v>51</v>
      </c>
      <c r="H5" s="18">
        <v>1.7</v>
      </c>
      <c r="I5" s="19">
        <v>1.9</v>
      </c>
      <c r="J5" s="20">
        <v>2</v>
      </c>
      <c r="K5" s="21">
        <v>1.95</v>
      </c>
      <c r="L5" s="22">
        <v>3.0000000000000004</v>
      </c>
      <c r="M5" s="23">
        <v>2.5</v>
      </c>
      <c r="N5" s="24">
        <v>2.5</v>
      </c>
      <c r="O5" s="23">
        <f t="shared" si="0"/>
        <v>0.8</v>
      </c>
      <c r="P5" s="25">
        <f t="shared" si="1"/>
        <v>0.4705882352941177</v>
      </c>
      <c r="Q5" s="26">
        <f t="shared" si="2"/>
        <v>0.55000000000000004</v>
      </c>
      <c r="R5" s="25">
        <f t="shared" si="3"/>
        <v>0.2820512820512821</v>
      </c>
      <c r="S5" s="26">
        <f t="shared" si="4"/>
        <v>-0.50000000000000044</v>
      </c>
      <c r="T5" s="23">
        <f t="shared" si="4"/>
        <v>0</v>
      </c>
    </row>
    <row r="6" spans="2:20" x14ac:dyDescent="0.2">
      <c r="B6" s="28">
        <v>162</v>
      </c>
      <c r="C6" s="29"/>
      <c r="D6" s="30" t="s">
        <v>23</v>
      </c>
      <c r="E6" s="28" t="s">
        <v>20</v>
      </c>
      <c r="F6" s="31">
        <v>6009</v>
      </c>
      <c r="G6" s="32">
        <v>51</v>
      </c>
      <c r="H6" s="33">
        <v>1.7</v>
      </c>
      <c r="I6" s="34">
        <v>1.8</v>
      </c>
      <c r="J6" s="35">
        <v>1.8</v>
      </c>
      <c r="K6" s="36">
        <v>1.8</v>
      </c>
      <c r="L6" s="37">
        <v>2.6</v>
      </c>
      <c r="M6" s="38">
        <v>2.5</v>
      </c>
      <c r="N6" s="39">
        <v>2.5</v>
      </c>
      <c r="O6" s="38">
        <f t="shared" si="0"/>
        <v>0.8</v>
      </c>
      <c r="P6" s="40">
        <f t="shared" si="1"/>
        <v>0.4705882352941177</v>
      </c>
      <c r="Q6" s="41">
        <f t="shared" si="2"/>
        <v>0.7</v>
      </c>
      <c r="R6" s="40">
        <f t="shared" si="3"/>
        <v>0.38888888888888884</v>
      </c>
      <c r="S6" s="41">
        <f t="shared" si="4"/>
        <v>-0.10000000000000009</v>
      </c>
      <c r="T6" s="38">
        <f t="shared" si="4"/>
        <v>0</v>
      </c>
    </row>
    <row r="7" spans="2:20" x14ac:dyDescent="0.2">
      <c r="B7" s="13">
        <v>163</v>
      </c>
      <c r="C7" s="14"/>
      <c r="D7" s="15" t="s">
        <v>24</v>
      </c>
      <c r="E7" s="13" t="s">
        <v>20</v>
      </c>
      <c r="F7" s="16">
        <v>6011</v>
      </c>
      <c r="G7" s="17">
        <v>51</v>
      </c>
      <c r="H7" s="18">
        <v>1.7</v>
      </c>
      <c r="I7" s="19">
        <v>1.9</v>
      </c>
      <c r="J7" s="20">
        <v>2.1</v>
      </c>
      <c r="K7" s="21">
        <v>2</v>
      </c>
      <c r="L7" s="22">
        <v>3.0000000000000004</v>
      </c>
      <c r="M7" s="23">
        <v>2.5</v>
      </c>
      <c r="N7" s="24">
        <v>2.5</v>
      </c>
      <c r="O7" s="23">
        <f t="shared" si="0"/>
        <v>0.8</v>
      </c>
      <c r="P7" s="25">
        <f t="shared" si="1"/>
        <v>0.4705882352941177</v>
      </c>
      <c r="Q7" s="26">
        <f t="shared" si="2"/>
        <v>0.5</v>
      </c>
      <c r="R7" s="25">
        <f t="shared" si="3"/>
        <v>0.25</v>
      </c>
      <c r="S7" s="26">
        <f t="shared" si="4"/>
        <v>-0.50000000000000044</v>
      </c>
      <c r="T7" s="23">
        <f t="shared" si="4"/>
        <v>0</v>
      </c>
    </row>
    <row r="8" spans="2:20" x14ac:dyDescent="0.2">
      <c r="B8" s="28">
        <v>166</v>
      </c>
      <c r="C8" s="29"/>
      <c r="D8" s="30" t="s">
        <v>25</v>
      </c>
      <c r="E8" s="28" t="s">
        <v>20</v>
      </c>
      <c r="F8" s="31">
        <v>6017</v>
      </c>
      <c r="G8" s="32">
        <v>51</v>
      </c>
      <c r="H8" s="33">
        <v>1.7</v>
      </c>
      <c r="I8" s="34">
        <v>1.8</v>
      </c>
      <c r="J8" s="35">
        <v>1.8</v>
      </c>
      <c r="K8" s="36">
        <v>1.8</v>
      </c>
      <c r="L8" s="37">
        <v>2.6</v>
      </c>
      <c r="M8" s="38">
        <v>2.5</v>
      </c>
      <c r="N8" s="39">
        <v>2.5</v>
      </c>
      <c r="O8" s="38">
        <f t="shared" si="0"/>
        <v>0.8</v>
      </c>
      <c r="P8" s="40">
        <f t="shared" si="1"/>
        <v>0.4705882352941177</v>
      </c>
      <c r="Q8" s="41">
        <f t="shared" si="2"/>
        <v>0.7</v>
      </c>
      <c r="R8" s="40">
        <f t="shared" si="3"/>
        <v>0.38888888888888884</v>
      </c>
      <c r="S8" s="41">
        <f t="shared" si="4"/>
        <v>-0.10000000000000009</v>
      </c>
      <c r="T8" s="38">
        <f t="shared" si="4"/>
        <v>0</v>
      </c>
    </row>
    <row r="9" spans="2:20" x14ac:dyDescent="0.2">
      <c r="B9" s="13">
        <v>168</v>
      </c>
      <c r="C9" s="14"/>
      <c r="D9" s="15" t="s">
        <v>26</v>
      </c>
      <c r="E9" s="13" t="s">
        <v>20</v>
      </c>
      <c r="F9" s="16">
        <v>6021</v>
      </c>
      <c r="G9" s="17">
        <v>51</v>
      </c>
      <c r="H9" s="18">
        <v>1.7</v>
      </c>
      <c r="I9" s="19">
        <v>2</v>
      </c>
      <c r="J9" s="20">
        <v>2.1</v>
      </c>
      <c r="K9" s="21">
        <v>2.0499999999999998</v>
      </c>
      <c r="L9" s="22">
        <v>3.0000000000000004</v>
      </c>
      <c r="M9" s="23">
        <v>2.5</v>
      </c>
      <c r="N9" s="24">
        <v>2.5</v>
      </c>
      <c r="O9" s="23">
        <f t="shared" si="0"/>
        <v>0.8</v>
      </c>
      <c r="P9" s="25">
        <f t="shared" si="1"/>
        <v>0.4705882352941177</v>
      </c>
      <c r="Q9" s="26">
        <f t="shared" si="2"/>
        <v>0.45000000000000018</v>
      </c>
      <c r="R9" s="25">
        <f t="shared" si="3"/>
        <v>0.21951219512195133</v>
      </c>
      <c r="S9" s="26">
        <f t="shared" si="4"/>
        <v>-0.50000000000000044</v>
      </c>
      <c r="T9" s="23">
        <f t="shared" si="4"/>
        <v>0</v>
      </c>
    </row>
    <row r="10" spans="2:20" x14ac:dyDescent="0.2">
      <c r="B10" s="28">
        <v>175</v>
      </c>
      <c r="C10" s="29"/>
      <c r="D10" s="30" t="s">
        <v>27</v>
      </c>
      <c r="E10" s="28" t="s">
        <v>20</v>
      </c>
      <c r="F10" s="31">
        <v>6035</v>
      </c>
      <c r="G10" s="32">
        <v>51</v>
      </c>
      <c r="H10" s="33">
        <v>1.7</v>
      </c>
      <c r="I10" s="34">
        <v>2</v>
      </c>
      <c r="J10" s="35">
        <v>2</v>
      </c>
      <c r="K10" s="36">
        <v>2</v>
      </c>
      <c r="L10" s="37">
        <v>3.0000000000000004</v>
      </c>
      <c r="M10" s="38">
        <v>2.5</v>
      </c>
      <c r="N10" s="39">
        <v>2.5</v>
      </c>
      <c r="O10" s="38">
        <f t="shared" si="0"/>
        <v>0.8</v>
      </c>
      <c r="P10" s="40">
        <f t="shared" si="1"/>
        <v>0.4705882352941177</v>
      </c>
      <c r="Q10" s="41">
        <f t="shared" si="2"/>
        <v>0.5</v>
      </c>
      <c r="R10" s="40">
        <f t="shared" si="3"/>
        <v>0.25</v>
      </c>
      <c r="S10" s="41">
        <f t="shared" si="4"/>
        <v>-0.50000000000000044</v>
      </c>
      <c r="T10" s="38">
        <f t="shared" si="4"/>
        <v>0</v>
      </c>
    </row>
    <row r="11" spans="2:20" x14ac:dyDescent="0.2">
      <c r="B11" s="13">
        <v>179</v>
      </c>
      <c r="C11" s="14"/>
      <c r="D11" s="15" t="s">
        <v>28</v>
      </c>
      <c r="E11" s="13" t="s">
        <v>20</v>
      </c>
      <c r="F11" s="16">
        <v>6043</v>
      </c>
      <c r="G11" s="17">
        <v>51</v>
      </c>
      <c r="H11" s="18">
        <v>1.7</v>
      </c>
      <c r="I11" s="19">
        <v>1.8</v>
      </c>
      <c r="J11" s="20">
        <v>1.8</v>
      </c>
      <c r="K11" s="21">
        <v>1.8</v>
      </c>
      <c r="L11" s="22">
        <v>2.6</v>
      </c>
      <c r="M11" s="23">
        <v>2.5</v>
      </c>
      <c r="N11" s="24">
        <v>2.5</v>
      </c>
      <c r="O11" s="23">
        <f t="shared" si="0"/>
        <v>0.8</v>
      </c>
      <c r="P11" s="25">
        <f t="shared" si="1"/>
        <v>0.4705882352941177</v>
      </c>
      <c r="Q11" s="26">
        <f t="shared" si="2"/>
        <v>0.7</v>
      </c>
      <c r="R11" s="25">
        <f t="shared" si="3"/>
        <v>0.38888888888888884</v>
      </c>
      <c r="S11" s="26">
        <f t="shared" si="4"/>
        <v>-0.10000000000000009</v>
      </c>
      <c r="T11" s="23">
        <f t="shared" si="4"/>
        <v>0</v>
      </c>
    </row>
    <row r="12" spans="2:20" ht="17" x14ac:dyDescent="0.2">
      <c r="B12" s="28">
        <v>181</v>
      </c>
      <c r="C12" s="29" t="s">
        <v>29</v>
      </c>
      <c r="D12" s="30" t="s">
        <v>30</v>
      </c>
      <c r="E12" s="28" t="s">
        <v>20</v>
      </c>
      <c r="F12" s="31">
        <v>6047</v>
      </c>
      <c r="G12" s="32">
        <v>51</v>
      </c>
      <c r="H12" s="33">
        <v>1.7</v>
      </c>
      <c r="I12" s="34">
        <v>1.9</v>
      </c>
      <c r="J12" s="35">
        <v>1.9</v>
      </c>
      <c r="K12" s="36">
        <v>1.9</v>
      </c>
      <c r="L12" s="37">
        <v>2.6</v>
      </c>
      <c r="M12" s="38">
        <v>2.5</v>
      </c>
      <c r="N12" s="39">
        <v>2.5</v>
      </c>
      <c r="O12" s="38">
        <f t="shared" si="0"/>
        <v>0.8</v>
      </c>
      <c r="P12" s="40">
        <f t="shared" si="1"/>
        <v>0.4705882352941177</v>
      </c>
      <c r="Q12" s="41">
        <f t="shared" si="2"/>
        <v>0.60000000000000009</v>
      </c>
      <c r="R12" s="40">
        <f t="shared" si="3"/>
        <v>0.31578947368421056</v>
      </c>
      <c r="S12" s="41">
        <f t="shared" si="4"/>
        <v>-0.10000000000000009</v>
      </c>
      <c r="T12" s="38">
        <f t="shared" si="4"/>
        <v>0</v>
      </c>
    </row>
    <row r="13" spans="2:20" x14ac:dyDescent="0.2">
      <c r="B13" s="13">
        <v>182</v>
      </c>
      <c r="C13" s="14"/>
      <c r="D13" s="15" t="s">
        <v>31</v>
      </c>
      <c r="E13" s="13" t="s">
        <v>20</v>
      </c>
      <c r="F13" s="16">
        <v>6049</v>
      </c>
      <c r="G13" s="17">
        <v>51</v>
      </c>
      <c r="H13" s="18">
        <v>1.7</v>
      </c>
      <c r="I13" s="19">
        <v>2</v>
      </c>
      <c r="J13" s="20">
        <v>2</v>
      </c>
      <c r="K13" s="21">
        <v>2</v>
      </c>
      <c r="L13" s="22">
        <v>3.0000000000000004</v>
      </c>
      <c r="M13" s="23">
        <v>2.5</v>
      </c>
      <c r="N13" s="24">
        <v>2.5</v>
      </c>
      <c r="O13" s="23">
        <f t="shared" si="0"/>
        <v>0.8</v>
      </c>
      <c r="P13" s="25">
        <f t="shared" si="1"/>
        <v>0.4705882352941177</v>
      </c>
      <c r="Q13" s="26">
        <f t="shared" si="2"/>
        <v>0.5</v>
      </c>
      <c r="R13" s="25">
        <f t="shared" si="3"/>
        <v>0.25</v>
      </c>
      <c r="S13" s="26">
        <f t="shared" si="4"/>
        <v>-0.50000000000000044</v>
      </c>
      <c r="T13" s="23">
        <f t="shared" si="4"/>
        <v>0</v>
      </c>
    </row>
    <row r="14" spans="2:20" x14ac:dyDescent="0.2">
      <c r="B14" s="28">
        <v>186</v>
      </c>
      <c r="C14" s="29"/>
      <c r="D14" s="30" t="s">
        <v>32</v>
      </c>
      <c r="E14" s="28" t="s">
        <v>20</v>
      </c>
      <c r="F14" s="31">
        <v>6057</v>
      </c>
      <c r="G14" s="32">
        <v>51</v>
      </c>
      <c r="H14" s="33">
        <v>1.7</v>
      </c>
      <c r="I14" s="34">
        <v>1.9</v>
      </c>
      <c r="J14" s="35">
        <v>1.9</v>
      </c>
      <c r="K14" s="36">
        <v>1.9</v>
      </c>
      <c r="L14" s="37">
        <v>2.6</v>
      </c>
      <c r="M14" s="38">
        <v>2.5</v>
      </c>
      <c r="N14" s="39">
        <v>2.5</v>
      </c>
      <c r="O14" s="38">
        <f t="shared" si="0"/>
        <v>0.8</v>
      </c>
      <c r="P14" s="40">
        <f t="shared" si="1"/>
        <v>0.4705882352941177</v>
      </c>
      <c r="Q14" s="41">
        <f t="shared" si="2"/>
        <v>0.60000000000000009</v>
      </c>
      <c r="R14" s="40">
        <f t="shared" si="3"/>
        <v>0.31578947368421056</v>
      </c>
      <c r="S14" s="41">
        <f t="shared" si="4"/>
        <v>-0.10000000000000009</v>
      </c>
      <c r="T14" s="38">
        <f t="shared" si="4"/>
        <v>0</v>
      </c>
    </row>
    <row r="15" spans="2:20" x14ac:dyDescent="0.2">
      <c r="B15" s="13">
        <v>188</v>
      </c>
      <c r="C15" s="14"/>
      <c r="D15" s="15" t="s">
        <v>33</v>
      </c>
      <c r="E15" s="13" t="s">
        <v>20</v>
      </c>
      <c r="F15" s="16">
        <v>6061</v>
      </c>
      <c r="G15" s="17">
        <v>51</v>
      </c>
      <c r="H15" s="18">
        <v>1.7</v>
      </c>
      <c r="I15" s="19">
        <v>1.9</v>
      </c>
      <c r="J15" s="20">
        <v>1.9</v>
      </c>
      <c r="K15" s="21">
        <v>1.9</v>
      </c>
      <c r="L15" s="22">
        <v>2.6</v>
      </c>
      <c r="M15" s="23">
        <v>2.5</v>
      </c>
      <c r="N15" s="24">
        <v>2.5</v>
      </c>
      <c r="O15" s="23">
        <f t="shared" si="0"/>
        <v>0.8</v>
      </c>
      <c r="P15" s="25">
        <f t="shared" si="1"/>
        <v>0.4705882352941177</v>
      </c>
      <c r="Q15" s="26">
        <f t="shared" si="2"/>
        <v>0.60000000000000009</v>
      </c>
      <c r="R15" s="25">
        <f t="shared" si="3"/>
        <v>0.31578947368421056</v>
      </c>
      <c r="S15" s="26">
        <f t="shared" si="4"/>
        <v>-0.10000000000000009</v>
      </c>
      <c r="T15" s="23">
        <f t="shared" si="4"/>
        <v>0</v>
      </c>
    </row>
    <row r="16" spans="2:20" x14ac:dyDescent="0.2">
      <c r="B16" s="28">
        <v>189</v>
      </c>
      <c r="C16" s="29"/>
      <c r="D16" s="30" t="s">
        <v>34</v>
      </c>
      <c r="E16" s="28" t="s">
        <v>20</v>
      </c>
      <c r="F16" s="31">
        <v>6063</v>
      </c>
      <c r="G16" s="32">
        <v>51</v>
      </c>
      <c r="H16" s="33">
        <v>1.7</v>
      </c>
      <c r="I16" s="34">
        <v>1.9</v>
      </c>
      <c r="J16" s="35">
        <v>2</v>
      </c>
      <c r="K16" s="36">
        <v>1.95</v>
      </c>
      <c r="L16" s="37">
        <v>3.0000000000000004</v>
      </c>
      <c r="M16" s="38">
        <v>2.5</v>
      </c>
      <c r="N16" s="39">
        <v>2.5</v>
      </c>
      <c r="O16" s="38">
        <f t="shared" si="0"/>
        <v>0.8</v>
      </c>
      <c r="P16" s="40">
        <f t="shared" si="1"/>
        <v>0.4705882352941177</v>
      </c>
      <c r="Q16" s="41">
        <f t="shared" si="2"/>
        <v>0.55000000000000004</v>
      </c>
      <c r="R16" s="40">
        <f t="shared" si="3"/>
        <v>0.2820512820512821</v>
      </c>
      <c r="S16" s="41">
        <f t="shared" si="4"/>
        <v>-0.50000000000000044</v>
      </c>
      <c r="T16" s="38">
        <f t="shared" si="4"/>
        <v>0</v>
      </c>
    </row>
    <row r="17" spans="2:20" x14ac:dyDescent="0.2">
      <c r="B17" s="13">
        <v>191</v>
      </c>
      <c r="C17" s="14" t="s">
        <v>35</v>
      </c>
      <c r="D17" s="15" t="s">
        <v>36</v>
      </c>
      <c r="E17" s="13" t="s">
        <v>20</v>
      </c>
      <c r="F17" s="16">
        <v>6067</v>
      </c>
      <c r="G17" s="17">
        <v>51</v>
      </c>
      <c r="H17" s="18">
        <v>1.7</v>
      </c>
      <c r="I17" s="19">
        <v>1.9</v>
      </c>
      <c r="J17" s="20">
        <v>1.9</v>
      </c>
      <c r="K17" s="21">
        <v>1.9</v>
      </c>
      <c r="L17" s="22">
        <v>2.6</v>
      </c>
      <c r="M17" s="23">
        <v>2.5</v>
      </c>
      <c r="N17" s="24">
        <v>2.5</v>
      </c>
      <c r="O17" s="23">
        <f t="shared" si="0"/>
        <v>0.8</v>
      </c>
      <c r="P17" s="25">
        <f t="shared" si="1"/>
        <v>0.4705882352941177</v>
      </c>
      <c r="Q17" s="26">
        <f t="shared" si="2"/>
        <v>0.60000000000000009</v>
      </c>
      <c r="R17" s="25">
        <f t="shared" si="3"/>
        <v>0.31578947368421056</v>
      </c>
      <c r="S17" s="26">
        <f t="shared" si="4"/>
        <v>-0.10000000000000009</v>
      </c>
      <c r="T17" s="23">
        <f t="shared" si="4"/>
        <v>0</v>
      </c>
    </row>
    <row r="18" spans="2:20" x14ac:dyDescent="0.2">
      <c r="B18" s="28">
        <v>196</v>
      </c>
      <c r="C18" s="29"/>
      <c r="D18" s="30" t="s">
        <v>37</v>
      </c>
      <c r="E18" s="28" t="s">
        <v>20</v>
      </c>
      <c r="F18" s="31">
        <v>6077</v>
      </c>
      <c r="G18" s="32">
        <v>51</v>
      </c>
      <c r="H18" s="33">
        <v>1.7</v>
      </c>
      <c r="I18" s="34">
        <v>1.9</v>
      </c>
      <c r="J18" s="35">
        <v>1.9</v>
      </c>
      <c r="K18" s="36">
        <v>1.9</v>
      </c>
      <c r="L18" s="37">
        <v>2.6</v>
      </c>
      <c r="M18" s="38">
        <v>2.5</v>
      </c>
      <c r="N18" s="39">
        <v>2.5</v>
      </c>
      <c r="O18" s="38">
        <f t="shared" si="0"/>
        <v>0.8</v>
      </c>
      <c r="P18" s="40">
        <f t="shared" si="1"/>
        <v>0.4705882352941177</v>
      </c>
      <c r="Q18" s="41">
        <f t="shared" si="2"/>
        <v>0.60000000000000009</v>
      </c>
      <c r="R18" s="40">
        <f t="shared" si="3"/>
        <v>0.31578947368421056</v>
      </c>
      <c r="S18" s="41">
        <f t="shared" si="4"/>
        <v>-0.10000000000000009</v>
      </c>
      <c r="T18" s="38">
        <f t="shared" si="4"/>
        <v>0</v>
      </c>
    </row>
    <row r="19" spans="2:20" x14ac:dyDescent="0.2">
      <c r="B19" s="13">
        <v>202</v>
      </c>
      <c r="C19" s="14"/>
      <c r="D19" s="15" t="s">
        <v>38</v>
      </c>
      <c r="E19" s="13" t="s">
        <v>20</v>
      </c>
      <c r="F19" s="16">
        <v>6089</v>
      </c>
      <c r="G19" s="17">
        <v>51</v>
      </c>
      <c r="H19" s="18">
        <v>1.7</v>
      </c>
      <c r="I19" s="19">
        <v>2</v>
      </c>
      <c r="J19" s="20">
        <v>2</v>
      </c>
      <c r="K19" s="21">
        <v>2</v>
      </c>
      <c r="L19" s="22">
        <v>3.0000000000000004</v>
      </c>
      <c r="M19" s="23">
        <v>2.5</v>
      </c>
      <c r="N19" s="24">
        <v>2.5</v>
      </c>
      <c r="O19" s="23">
        <f t="shared" si="0"/>
        <v>0.8</v>
      </c>
      <c r="P19" s="25">
        <f t="shared" si="1"/>
        <v>0.4705882352941177</v>
      </c>
      <c r="Q19" s="26">
        <f t="shared" si="2"/>
        <v>0.5</v>
      </c>
      <c r="R19" s="25">
        <f t="shared" si="3"/>
        <v>0.25</v>
      </c>
      <c r="S19" s="26">
        <f t="shared" si="4"/>
        <v>-0.50000000000000044</v>
      </c>
      <c r="T19" s="23">
        <f t="shared" si="4"/>
        <v>0</v>
      </c>
    </row>
    <row r="20" spans="2:20" x14ac:dyDescent="0.2">
      <c r="B20" s="28">
        <v>203</v>
      </c>
      <c r="C20" s="29"/>
      <c r="D20" s="30" t="s">
        <v>39</v>
      </c>
      <c r="E20" s="28" t="s">
        <v>20</v>
      </c>
      <c r="F20" s="31">
        <v>6091</v>
      </c>
      <c r="G20" s="32">
        <v>51</v>
      </c>
      <c r="H20" s="33">
        <v>1.7</v>
      </c>
      <c r="I20" s="34">
        <v>1.9</v>
      </c>
      <c r="J20" s="35">
        <v>1.9</v>
      </c>
      <c r="K20" s="36">
        <v>1.9</v>
      </c>
      <c r="L20" s="37">
        <v>3.0000000000000004</v>
      </c>
      <c r="M20" s="38">
        <v>2.5</v>
      </c>
      <c r="N20" s="39">
        <v>2.5</v>
      </c>
      <c r="O20" s="38">
        <f t="shared" si="0"/>
        <v>0.8</v>
      </c>
      <c r="P20" s="40">
        <f t="shared" si="1"/>
        <v>0.4705882352941177</v>
      </c>
      <c r="Q20" s="41">
        <f t="shared" si="2"/>
        <v>0.60000000000000009</v>
      </c>
      <c r="R20" s="40">
        <f t="shared" si="3"/>
        <v>0.31578947368421056</v>
      </c>
      <c r="S20" s="41">
        <f t="shared" si="4"/>
        <v>-0.50000000000000044</v>
      </c>
      <c r="T20" s="38">
        <f t="shared" si="4"/>
        <v>0</v>
      </c>
    </row>
    <row r="21" spans="2:20" x14ac:dyDescent="0.2">
      <c r="B21" s="13">
        <v>207</v>
      </c>
      <c r="C21" s="14" t="s">
        <v>40</v>
      </c>
      <c r="D21" s="15" t="s">
        <v>41</v>
      </c>
      <c r="E21" s="13" t="s">
        <v>20</v>
      </c>
      <c r="F21" s="16">
        <v>6099</v>
      </c>
      <c r="G21" s="17">
        <v>51</v>
      </c>
      <c r="H21" s="18">
        <v>1.7</v>
      </c>
      <c r="I21" s="19">
        <v>1.9</v>
      </c>
      <c r="J21" s="20">
        <v>1.9</v>
      </c>
      <c r="K21" s="21">
        <v>1.9</v>
      </c>
      <c r="L21" s="22">
        <v>2.6</v>
      </c>
      <c r="M21" s="23">
        <v>2.5</v>
      </c>
      <c r="N21" s="24">
        <v>2.5</v>
      </c>
      <c r="O21" s="23">
        <f t="shared" si="0"/>
        <v>0.8</v>
      </c>
      <c r="P21" s="25">
        <f t="shared" si="1"/>
        <v>0.4705882352941177</v>
      </c>
      <c r="Q21" s="26">
        <f t="shared" si="2"/>
        <v>0.60000000000000009</v>
      </c>
      <c r="R21" s="25">
        <f t="shared" si="3"/>
        <v>0.31578947368421056</v>
      </c>
      <c r="S21" s="26">
        <f t="shared" si="4"/>
        <v>-0.10000000000000009</v>
      </c>
      <c r="T21" s="23">
        <f t="shared" si="4"/>
        <v>0</v>
      </c>
    </row>
    <row r="22" spans="2:20" x14ac:dyDescent="0.2">
      <c r="B22" s="28">
        <v>208</v>
      </c>
      <c r="C22" s="29"/>
      <c r="D22" s="30" t="s">
        <v>42</v>
      </c>
      <c r="E22" s="28" t="s">
        <v>20</v>
      </c>
      <c r="F22" s="31">
        <v>6101</v>
      </c>
      <c r="G22" s="32">
        <v>51</v>
      </c>
      <c r="H22" s="33">
        <v>1.7</v>
      </c>
      <c r="I22" s="34">
        <v>1.9</v>
      </c>
      <c r="J22" s="35">
        <v>2</v>
      </c>
      <c r="K22" s="36">
        <v>1.95</v>
      </c>
      <c r="L22" s="37">
        <v>2.6</v>
      </c>
      <c r="M22" s="38">
        <v>2.5</v>
      </c>
      <c r="N22" s="39">
        <v>2.5</v>
      </c>
      <c r="O22" s="38">
        <f t="shared" si="0"/>
        <v>0.8</v>
      </c>
      <c r="P22" s="40">
        <f t="shared" si="1"/>
        <v>0.4705882352941177</v>
      </c>
      <c r="Q22" s="41">
        <f t="shared" si="2"/>
        <v>0.55000000000000004</v>
      </c>
      <c r="R22" s="40">
        <f t="shared" si="3"/>
        <v>0.2820512820512821</v>
      </c>
      <c r="S22" s="41">
        <f t="shared" si="4"/>
        <v>-0.10000000000000009</v>
      </c>
      <c r="T22" s="38">
        <f t="shared" si="4"/>
        <v>0</v>
      </c>
    </row>
    <row r="23" spans="2:20" x14ac:dyDescent="0.2">
      <c r="B23" s="13">
        <v>209</v>
      </c>
      <c r="C23" s="14"/>
      <c r="D23" s="15" t="s">
        <v>43</v>
      </c>
      <c r="E23" s="13" t="s">
        <v>20</v>
      </c>
      <c r="F23" s="16">
        <v>6103</v>
      </c>
      <c r="G23" s="17">
        <v>51</v>
      </c>
      <c r="H23" s="18">
        <v>1.7</v>
      </c>
      <c r="I23" s="19">
        <v>2</v>
      </c>
      <c r="J23" s="20">
        <v>2.1</v>
      </c>
      <c r="K23" s="21">
        <v>2.0499999999999998</v>
      </c>
      <c r="L23" s="22">
        <v>3.0000000000000004</v>
      </c>
      <c r="M23" s="23">
        <v>2.5</v>
      </c>
      <c r="N23" s="24">
        <v>2.5</v>
      </c>
      <c r="O23" s="23">
        <f t="shared" si="0"/>
        <v>0.8</v>
      </c>
      <c r="P23" s="25">
        <f t="shared" si="1"/>
        <v>0.4705882352941177</v>
      </c>
      <c r="Q23" s="26">
        <f t="shared" si="2"/>
        <v>0.45000000000000018</v>
      </c>
      <c r="R23" s="25">
        <f t="shared" si="3"/>
        <v>0.21951219512195133</v>
      </c>
      <c r="S23" s="26">
        <f t="shared" si="4"/>
        <v>-0.50000000000000044</v>
      </c>
      <c r="T23" s="23">
        <f t="shared" si="4"/>
        <v>0</v>
      </c>
    </row>
    <row r="24" spans="2:20" x14ac:dyDescent="0.2">
      <c r="B24" s="28">
        <v>212</v>
      </c>
      <c r="C24" s="29"/>
      <c r="D24" s="30" t="s">
        <v>44</v>
      </c>
      <c r="E24" s="28" t="s">
        <v>20</v>
      </c>
      <c r="F24" s="31">
        <v>6109</v>
      </c>
      <c r="G24" s="32">
        <v>51</v>
      </c>
      <c r="H24" s="33">
        <v>1.7</v>
      </c>
      <c r="I24" s="34">
        <v>1.8</v>
      </c>
      <c r="J24" s="35">
        <v>1.8</v>
      </c>
      <c r="K24" s="36">
        <v>1.8</v>
      </c>
      <c r="L24" s="37">
        <v>2.6</v>
      </c>
      <c r="M24" s="38">
        <v>2.5</v>
      </c>
      <c r="N24" s="39">
        <v>2.5</v>
      </c>
      <c r="O24" s="38">
        <f t="shared" si="0"/>
        <v>0.8</v>
      </c>
      <c r="P24" s="40">
        <f t="shared" si="1"/>
        <v>0.4705882352941177</v>
      </c>
      <c r="Q24" s="41">
        <f t="shared" si="2"/>
        <v>0.7</v>
      </c>
      <c r="R24" s="40">
        <f t="shared" si="3"/>
        <v>0.38888888888888884</v>
      </c>
      <c r="S24" s="41">
        <f t="shared" si="4"/>
        <v>-0.10000000000000009</v>
      </c>
      <c r="T24" s="38">
        <f t="shared" si="4"/>
        <v>0</v>
      </c>
    </row>
    <row r="25" spans="2:20" x14ac:dyDescent="0.2">
      <c r="B25" s="13">
        <v>214</v>
      </c>
      <c r="C25" s="14"/>
      <c r="D25" s="15" t="s">
        <v>45</v>
      </c>
      <c r="E25" s="13" t="s">
        <v>20</v>
      </c>
      <c r="F25" s="16">
        <v>6113</v>
      </c>
      <c r="G25" s="17">
        <v>51</v>
      </c>
      <c r="H25" s="18">
        <v>1.7</v>
      </c>
      <c r="I25" s="19">
        <v>1.9</v>
      </c>
      <c r="J25" s="20">
        <v>2.1</v>
      </c>
      <c r="K25" s="21">
        <v>2</v>
      </c>
      <c r="L25" s="22">
        <v>2.6</v>
      </c>
      <c r="M25" s="23">
        <v>2.5</v>
      </c>
      <c r="N25" s="24">
        <v>2.5</v>
      </c>
      <c r="O25" s="23">
        <f t="shared" si="0"/>
        <v>0.8</v>
      </c>
      <c r="P25" s="25">
        <f t="shared" si="1"/>
        <v>0.4705882352941177</v>
      </c>
      <c r="Q25" s="26">
        <f t="shared" si="2"/>
        <v>0.5</v>
      </c>
      <c r="R25" s="25">
        <f t="shared" si="3"/>
        <v>0.25</v>
      </c>
      <c r="S25" s="26">
        <f t="shared" si="4"/>
        <v>-0.10000000000000009</v>
      </c>
      <c r="T25" s="23">
        <f t="shared" si="4"/>
        <v>0</v>
      </c>
    </row>
    <row r="26" spans="2:20" x14ac:dyDescent="0.2">
      <c r="B26" s="28">
        <v>215</v>
      </c>
      <c r="C26" s="29"/>
      <c r="D26" s="30" t="s">
        <v>46</v>
      </c>
      <c r="E26" s="28" t="s">
        <v>20</v>
      </c>
      <c r="F26" s="31">
        <v>6115</v>
      </c>
      <c r="G26" s="32">
        <v>51</v>
      </c>
      <c r="H26" s="33">
        <v>1.7</v>
      </c>
      <c r="I26" s="34">
        <v>1.9</v>
      </c>
      <c r="J26" s="35">
        <v>2</v>
      </c>
      <c r="K26" s="36">
        <v>1.95</v>
      </c>
      <c r="L26" s="37">
        <v>2.6</v>
      </c>
      <c r="M26" s="38">
        <v>2.5</v>
      </c>
      <c r="N26" s="39">
        <v>2.5</v>
      </c>
      <c r="O26" s="38">
        <f t="shared" si="0"/>
        <v>0.8</v>
      </c>
      <c r="P26" s="40">
        <f t="shared" si="1"/>
        <v>0.4705882352941177</v>
      </c>
      <c r="Q26" s="41">
        <f t="shared" si="2"/>
        <v>0.55000000000000004</v>
      </c>
      <c r="R26" s="40">
        <f t="shared" si="3"/>
        <v>0.2820512820512821</v>
      </c>
      <c r="S26" s="41">
        <f t="shared" si="4"/>
        <v>-0.10000000000000009</v>
      </c>
      <c r="T26" s="38">
        <f t="shared" si="4"/>
        <v>0</v>
      </c>
    </row>
    <row r="27" spans="2:20" x14ac:dyDescent="0.2">
      <c r="B27" s="13">
        <v>1714</v>
      </c>
      <c r="C27" s="14"/>
      <c r="D27" s="15" t="s">
        <v>47</v>
      </c>
      <c r="E27" s="13" t="s">
        <v>48</v>
      </c>
      <c r="F27" s="16">
        <v>32510</v>
      </c>
      <c r="G27" s="17" t="s">
        <v>49</v>
      </c>
      <c r="H27" s="18">
        <v>1.7</v>
      </c>
      <c r="I27" s="19">
        <v>1.9</v>
      </c>
      <c r="J27" s="20">
        <v>1.9</v>
      </c>
      <c r="K27" s="21">
        <v>1.9</v>
      </c>
      <c r="L27" s="22">
        <v>2.6</v>
      </c>
      <c r="M27" s="23">
        <v>2.5</v>
      </c>
      <c r="N27" s="24">
        <v>2.5</v>
      </c>
      <c r="O27" s="23">
        <f t="shared" si="0"/>
        <v>0.8</v>
      </c>
      <c r="P27" s="25">
        <f t="shared" si="1"/>
        <v>0.4705882352941177</v>
      </c>
      <c r="Q27" s="26">
        <f t="shared" si="2"/>
        <v>0.60000000000000009</v>
      </c>
      <c r="R27" s="25">
        <f t="shared" si="3"/>
        <v>0.31578947368421056</v>
      </c>
      <c r="S27" s="26">
        <f t="shared" si="4"/>
        <v>-0.10000000000000009</v>
      </c>
      <c r="T27" s="23">
        <f t="shared" si="4"/>
        <v>0</v>
      </c>
    </row>
    <row r="28" spans="2:20" x14ac:dyDescent="0.2">
      <c r="B28" s="28">
        <v>1715</v>
      </c>
      <c r="C28" s="29"/>
      <c r="D28" s="30" t="s">
        <v>50</v>
      </c>
      <c r="E28" s="28" t="s">
        <v>48</v>
      </c>
      <c r="F28" s="31">
        <v>32001</v>
      </c>
      <c r="G28" s="32" t="s">
        <v>49</v>
      </c>
      <c r="H28" s="33">
        <v>1.7</v>
      </c>
      <c r="I28" s="34">
        <v>1.9</v>
      </c>
      <c r="J28" s="35">
        <v>2</v>
      </c>
      <c r="K28" s="36">
        <v>1.95</v>
      </c>
      <c r="L28" s="37">
        <v>2.6</v>
      </c>
      <c r="M28" s="38">
        <v>2.5</v>
      </c>
      <c r="N28" s="39">
        <v>2.5</v>
      </c>
      <c r="O28" s="38">
        <f t="shared" si="0"/>
        <v>0.8</v>
      </c>
      <c r="P28" s="40">
        <f t="shared" si="1"/>
        <v>0.4705882352941177</v>
      </c>
      <c r="Q28" s="41">
        <f t="shared" si="2"/>
        <v>0.55000000000000004</v>
      </c>
      <c r="R28" s="40">
        <f t="shared" si="3"/>
        <v>0.2820512820512821</v>
      </c>
      <c r="S28" s="41">
        <f t="shared" si="4"/>
        <v>-0.10000000000000009</v>
      </c>
      <c r="T28" s="38">
        <f t="shared" si="4"/>
        <v>0</v>
      </c>
    </row>
    <row r="29" spans="2:20" x14ac:dyDescent="0.2">
      <c r="B29" s="13">
        <v>1717</v>
      </c>
      <c r="C29" s="14"/>
      <c r="D29" s="15" t="s">
        <v>51</v>
      </c>
      <c r="E29" s="13" t="s">
        <v>48</v>
      </c>
      <c r="F29" s="16">
        <v>32005</v>
      </c>
      <c r="G29" s="17" t="s">
        <v>49</v>
      </c>
      <c r="H29" s="18">
        <v>1.7</v>
      </c>
      <c r="I29" s="19">
        <v>1.8</v>
      </c>
      <c r="J29" s="20">
        <v>1.8</v>
      </c>
      <c r="K29" s="21">
        <v>1.8</v>
      </c>
      <c r="L29" s="22">
        <v>2.6</v>
      </c>
      <c r="M29" s="23">
        <v>2.5</v>
      </c>
      <c r="N29" s="24">
        <v>2.5</v>
      </c>
      <c r="O29" s="23">
        <f t="shared" si="0"/>
        <v>0.8</v>
      </c>
      <c r="P29" s="25">
        <f t="shared" si="1"/>
        <v>0.4705882352941177</v>
      </c>
      <c r="Q29" s="26">
        <f t="shared" si="2"/>
        <v>0.7</v>
      </c>
      <c r="R29" s="25">
        <f t="shared" si="3"/>
        <v>0.38888888888888884</v>
      </c>
      <c r="S29" s="26">
        <f t="shared" si="4"/>
        <v>-0.10000000000000009</v>
      </c>
      <c r="T29" s="23">
        <f t="shared" si="4"/>
        <v>0</v>
      </c>
    </row>
    <row r="30" spans="2:20" x14ac:dyDescent="0.2">
      <c r="B30" s="28">
        <v>1720</v>
      </c>
      <c r="C30" s="29"/>
      <c r="D30" s="30" t="s">
        <v>52</v>
      </c>
      <c r="E30" s="28" t="s">
        <v>48</v>
      </c>
      <c r="F30" s="31">
        <v>32011</v>
      </c>
      <c r="G30" s="32" t="s">
        <v>49</v>
      </c>
      <c r="H30" s="33">
        <v>1.7</v>
      </c>
      <c r="I30" s="34">
        <v>2.1</v>
      </c>
      <c r="J30" s="35">
        <v>2.2000000000000002</v>
      </c>
      <c r="K30" s="36">
        <v>2.15</v>
      </c>
      <c r="L30" s="37">
        <v>2.6</v>
      </c>
      <c r="M30" s="38">
        <v>2.5</v>
      </c>
      <c r="N30" s="39">
        <v>2.5</v>
      </c>
      <c r="O30" s="38">
        <f t="shared" si="0"/>
        <v>0.8</v>
      </c>
      <c r="P30" s="40">
        <f t="shared" si="1"/>
        <v>0.4705882352941177</v>
      </c>
      <c r="Q30" s="41">
        <f t="shared" si="2"/>
        <v>0.35000000000000009</v>
      </c>
      <c r="R30" s="40">
        <f t="shared" si="3"/>
        <v>0.16279069767441864</v>
      </c>
      <c r="S30" s="41">
        <f t="shared" si="4"/>
        <v>-0.10000000000000009</v>
      </c>
      <c r="T30" s="38">
        <f t="shared" si="4"/>
        <v>0</v>
      </c>
    </row>
    <row r="31" spans="2:20" x14ac:dyDescent="0.2">
      <c r="B31" s="13">
        <v>1721</v>
      </c>
      <c r="C31" s="14"/>
      <c r="D31" s="15" t="s">
        <v>53</v>
      </c>
      <c r="E31" s="13" t="s">
        <v>48</v>
      </c>
      <c r="F31" s="16">
        <v>32013</v>
      </c>
      <c r="G31" s="17" t="s">
        <v>49</v>
      </c>
      <c r="H31" s="18">
        <v>1.7</v>
      </c>
      <c r="I31" s="19">
        <v>1.9</v>
      </c>
      <c r="J31" s="20">
        <v>1.9</v>
      </c>
      <c r="K31" s="21">
        <v>1.9</v>
      </c>
      <c r="L31" s="22">
        <v>2.6</v>
      </c>
      <c r="M31" s="23">
        <v>2.5</v>
      </c>
      <c r="N31" s="24">
        <v>2.5</v>
      </c>
      <c r="O31" s="23">
        <f t="shared" si="0"/>
        <v>0.8</v>
      </c>
      <c r="P31" s="25">
        <f t="shared" si="1"/>
        <v>0.4705882352941177</v>
      </c>
      <c r="Q31" s="26">
        <f t="shared" si="2"/>
        <v>0.60000000000000009</v>
      </c>
      <c r="R31" s="25">
        <f t="shared" si="3"/>
        <v>0.31578947368421056</v>
      </c>
      <c r="S31" s="26">
        <f t="shared" si="4"/>
        <v>-0.10000000000000009</v>
      </c>
      <c r="T31" s="23">
        <f t="shared" si="4"/>
        <v>0</v>
      </c>
    </row>
    <row r="32" spans="2:20" x14ac:dyDescent="0.2">
      <c r="B32" s="28">
        <v>1722</v>
      </c>
      <c r="C32" s="29"/>
      <c r="D32" s="30" t="s">
        <v>54</v>
      </c>
      <c r="E32" s="28" t="s">
        <v>48</v>
      </c>
      <c r="F32" s="31">
        <v>32015</v>
      </c>
      <c r="G32" s="32" t="s">
        <v>49</v>
      </c>
      <c r="H32" s="33">
        <v>1.7</v>
      </c>
      <c r="I32" s="34">
        <v>2</v>
      </c>
      <c r="J32" s="35">
        <v>2.1</v>
      </c>
      <c r="K32" s="36">
        <v>2.0499999999999998</v>
      </c>
      <c r="L32" s="37">
        <v>2.6</v>
      </c>
      <c r="M32" s="38">
        <v>2.5</v>
      </c>
      <c r="N32" s="39">
        <v>2.5</v>
      </c>
      <c r="O32" s="38">
        <f t="shared" si="0"/>
        <v>0.8</v>
      </c>
      <c r="P32" s="40">
        <f t="shared" si="1"/>
        <v>0.4705882352941177</v>
      </c>
      <c r="Q32" s="41">
        <f t="shared" si="2"/>
        <v>0.45000000000000018</v>
      </c>
      <c r="R32" s="40">
        <f t="shared" si="3"/>
        <v>0.21951219512195133</v>
      </c>
      <c r="S32" s="41">
        <f t="shared" ref="S32:T35" si="5">M32-L32</f>
        <v>-0.10000000000000009</v>
      </c>
      <c r="T32" s="38">
        <f t="shared" si="5"/>
        <v>0</v>
      </c>
    </row>
    <row r="33" spans="2:20" x14ac:dyDescent="0.2">
      <c r="B33" s="13">
        <v>1724</v>
      </c>
      <c r="C33" s="14"/>
      <c r="D33" s="15" t="s">
        <v>55</v>
      </c>
      <c r="E33" s="13" t="s">
        <v>48</v>
      </c>
      <c r="F33" s="16">
        <v>32019</v>
      </c>
      <c r="G33" s="17" t="s">
        <v>49</v>
      </c>
      <c r="H33" s="18">
        <v>1.7</v>
      </c>
      <c r="I33" s="19">
        <v>1.9</v>
      </c>
      <c r="J33" s="20">
        <v>1.9</v>
      </c>
      <c r="K33" s="21">
        <v>1.9</v>
      </c>
      <c r="L33" s="22">
        <v>2.6</v>
      </c>
      <c r="M33" s="23">
        <v>2.5</v>
      </c>
      <c r="N33" s="24">
        <v>2.5</v>
      </c>
      <c r="O33" s="23">
        <f t="shared" si="0"/>
        <v>0.8</v>
      </c>
      <c r="P33" s="25">
        <f t="shared" si="1"/>
        <v>0.4705882352941177</v>
      </c>
      <c r="Q33" s="26">
        <f t="shared" si="2"/>
        <v>0.60000000000000009</v>
      </c>
      <c r="R33" s="25">
        <f t="shared" si="3"/>
        <v>0.31578947368421056</v>
      </c>
      <c r="S33" s="26">
        <f t="shared" si="5"/>
        <v>-0.10000000000000009</v>
      </c>
      <c r="T33" s="23">
        <f t="shared" si="5"/>
        <v>0</v>
      </c>
    </row>
    <row r="34" spans="2:20" x14ac:dyDescent="0.2">
      <c r="B34" s="28">
        <v>1727</v>
      </c>
      <c r="C34" s="29"/>
      <c r="D34" s="30" t="s">
        <v>56</v>
      </c>
      <c r="E34" s="28" t="s">
        <v>48</v>
      </c>
      <c r="F34" s="31">
        <v>32027</v>
      </c>
      <c r="G34" s="32" t="s">
        <v>49</v>
      </c>
      <c r="H34" s="33">
        <v>1.7</v>
      </c>
      <c r="I34" s="34">
        <v>1.9</v>
      </c>
      <c r="J34" s="35">
        <v>1.9</v>
      </c>
      <c r="K34" s="36">
        <v>1.9</v>
      </c>
      <c r="L34" s="37">
        <v>2.6</v>
      </c>
      <c r="M34" s="38">
        <v>2.5</v>
      </c>
      <c r="N34" s="39">
        <v>2.5</v>
      </c>
      <c r="O34" s="38">
        <f t="shared" si="0"/>
        <v>0.8</v>
      </c>
      <c r="P34" s="40">
        <f t="shared" si="1"/>
        <v>0.4705882352941177</v>
      </c>
      <c r="Q34" s="41">
        <f t="shared" si="2"/>
        <v>0.60000000000000009</v>
      </c>
      <c r="R34" s="40">
        <f t="shared" si="3"/>
        <v>0.31578947368421056</v>
      </c>
      <c r="S34" s="41">
        <f t="shared" si="5"/>
        <v>-0.10000000000000009</v>
      </c>
      <c r="T34" s="38">
        <f t="shared" si="5"/>
        <v>0</v>
      </c>
    </row>
    <row r="35" spans="2:20" x14ac:dyDescent="0.2">
      <c r="B35" s="13">
        <v>1728</v>
      </c>
      <c r="C35" s="14"/>
      <c r="D35" s="15" t="s">
        <v>57</v>
      </c>
      <c r="E35" s="13" t="s">
        <v>48</v>
      </c>
      <c r="F35" s="16">
        <v>32029</v>
      </c>
      <c r="G35" s="17" t="s">
        <v>49</v>
      </c>
      <c r="H35" s="18">
        <v>1.7</v>
      </c>
      <c r="I35" s="19">
        <v>1.9</v>
      </c>
      <c r="J35" s="20">
        <v>1.9</v>
      </c>
      <c r="K35" s="21">
        <v>1.9</v>
      </c>
      <c r="L35" s="22">
        <v>2.6</v>
      </c>
      <c r="M35" s="23">
        <v>2.5</v>
      </c>
      <c r="N35" s="24">
        <v>2.5</v>
      </c>
      <c r="O35" s="23">
        <f t="shared" si="0"/>
        <v>0.8</v>
      </c>
      <c r="P35" s="25">
        <f t="shared" si="1"/>
        <v>0.4705882352941177</v>
      </c>
      <c r="Q35" s="26">
        <f t="shared" si="2"/>
        <v>0.60000000000000009</v>
      </c>
      <c r="R35" s="25">
        <f t="shared" si="3"/>
        <v>0.31578947368421056</v>
      </c>
      <c r="S35" s="26">
        <f t="shared" si="5"/>
        <v>-0.10000000000000009</v>
      </c>
      <c r="T35" s="23">
        <f t="shared" si="5"/>
        <v>0</v>
      </c>
    </row>
    <row r="36" spans="2:20" ht="17" x14ac:dyDescent="0.2">
      <c r="B36" s="28">
        <v>1729</v>
      </c>
      <c r="C36" s="29" t="s">
        <v>58</v>
      </c>
      <c r="D36" s="30" t="s">
        <v>59</v>
      </c>
      <c r="E36" s="28" t="s">
        <v>48</v>
      </c>
      <c r="F36" s="31">
        <v>32031</v>
      </c>
      <c r="G36" s="32" t="s">
        <v>49</v>
      </c>
      <c r="H36" s="33">
        <v>1.7</v>
      </c>
      <c r="I36" s="34">
        <v>1.9</v>
      </c>
      <c r="J36" s="35">
        <v>1.9</v>
      </c>
      <c r="K36" s="36">
        <v>1.9</v>
      </c>
      <c r="L36" s="37">
        <v>2.6</v>
      </c>
      <c r="M36" s="38">
        <v>2.5</v>
      </c>
      <c r="N36" s="39">
        <v>2.5</v>
      </c>
      <c r="O36" s="38">
        <f>N36-H36</f>
        <v>0.8</v>
      </c>
      <c r="P36" s="40">
        <f>O36/H36</f>
        <v>0.4705882352941177</v>
      </c>
      <c r="Q36" s="41">
        <f>N36-K36</f>
        <v>0.60000000000000009</v>
      </c>
      <c r="R36" s="40">
        <f>Q36/K36</f>
        <v>0.31578947368421056</v>
      </c>
      <c r="S36" s="41">
        <f>M36-L36</f>
        <v>-0.10000000000000009</v>
      </c>
      <c r="T36" s="38">
        <f>N36-M36</f>
        <v>0</v>
      </c>
    </row>
    <row r="37" spans="2:20" x14ac:dyDescent="0.2">
      <c r="B37" s="13">
        <v>1716</v>
      </c>
      <c r="C37" s="14"/>
      <c r="D37" s="15" t="s">
        <v>60</v>
      </c>
      <c r="E37" s="13" t="s">
        <v>48</v>
      </c>
      <c r="F37" s="16">
        <v>32003</v>
      </c>
      <c r="G37" s="17" t="s">
        <v>49</v>
      </c>
      <c r="H37" s="18">
        <v>2</v>
      </c>
      <c r="I37" s="19">
        <v>2.6</v>
      </c>
      <c r="J37" s="20">
        <v>3</v>
      </c>
      <c r="K37" s="21">
        <v>2.8</v>
      </c>
      <c r="L37" s="22">
        <v>3</v>
      </c>
      <c r="M37" s="23">
        <v>2.9</v>
      </c>
      <c r="N37" s="24">
        <v>2.9</v>
      </c>
      <c r="O37" s="23">
        <f>N37-H37</f>
        <v>0.89999999999999991</v>
      </c>
      <c r="P37" s="25">
        <f>O37/H37</f>
        <v>0.44999999999999996</v>
      </c>
      <c r="Q37" s="26">
        <f>N37-K37</f>
        <v>0.10000000000000009</v>
      </c>
      <c r="R37" s="25">
        <f>Q37/K37</f>
        <v>3.5714285714285747E-2</v>
      </c>
      <c r="S37" s="26">
        <f>M37-L37</f>
        <v>-0.10000000000000009</v>
      </c>
      <c r="T37" s="23">
        <f>N37-M37</f>
        <v>0</v>
      </c>
    </row>
    <row r="38" spans="2:20" x14ac:dyDescent="0.2">
      <c r="B38" s="28">
        <v>1723</v>
      </c>
      <c r="C38" s="29"/>
      <c r="D38" s="30" t="s">
        <v>61</v>
      </c>
      <c r="E38" s="28" t="s">
        <v>48</v>
      </c>
      <c r="F38" s="31">
        <v>32017</v>
      </c>
      <c r="G38" s="32" t="s">
        <v>49</v>
      </c>
      <c r="H38" s="33">
        <v>1.6</v>
      </c>
      <c r="I38" s="34">
        <v>2.5</v>
      </c>
      <c r="J38" s="35">
        <v>2.8</v>
      </c>
      <c r="K38" s="36">
        <v>2.65</v>
      </c>
      <c r="L38" s="37">
        <v>2.5</v>
      </c>
      <c r="M38" s="38">
        <v>2.5499999999999998</v>
      </c>
      <c r="N38" s="39">
        <v>2.5499999999999998</v>
      </c>
      <c r="O38" s="38">
        <f>N38-H38</f>
        <v>0.94999999999999973</v>
      </c>
      <c r="P38" s="40">
        <f>O38/H38</f>
        <v>0.59374999999999978</v>
      </c>
      <c r="Q38" s="41">
        <f>N38-K38</f>
        <v>-0.10000000000000009</v>
      </c>
      <c r="R38" s="40">
        <f>Q38/K38</f>
        <v>-3.7735849056603807E-2</v>
      </c>
      <c r="S38" s="41">
        <f>M38-L38</f>
        <v>4.9999999999999822E-2</v>
      </c>
      <c r="T38" s="38">
        <f>N38-M38</f>
        <v>0</v>
      </c>
    </row>
    <row r="39" spans="2:20" x14ac:dyDescent="0.2">
      <c r="D39" s="43"/>
      <c r="I39" s="45"/>
      <c r="J39" s="46"/>
      <c r="K39" s="46"/>
      <c r="L39" s="47"/>
      <c r="M39" s="47"/>
      <c r="N39" s="48"/>
      <c r="O39" s="48"/>
      <c r="S39" s="48"/>
    </row>
    <row r="40" spans="2:20" x14ac:dyDescent="0.2">
      <c r="D40" s="43"/>
    </row>
    <row r="41" spans="2:20" x14ac:dyDescent="0.2">
      <c r="C41" s="52" t="s">
        <v>62</v>
      </c>
      <c r="E41" s="52" t="s">
        <v>63</v>
      </c>
      <c r="F41" s="27"/>
      <c r="G41" s="27"/>
      <c r="I41" s="50"/>
      <c r="J41" s="27"/>
      <c r="M41" s="27"/>
    </row>
    <row r="42" spans="2:20" x14ac:dyDescent="0.2">
      <c r="C42" s="43" t="s">
        <v>0</v>
      </c>
      <c r="E42" s="27" t="s">
        <v>64</v>
      </c>
      <c r="F42" s="27"/>
      <c r="G42" s="27"/>
      <c r="I42" s="50"/>
      <c r="J42" s="27"/>
    </row>
    <row r="43" spans="2:20" x14ac:dyDescent="0.2">
      <c r="C43" s="43" t="s">
        <v>1</v>
      </c>
      <c r="E43" s="27" t="s">
        <v>65</v>
      </c>
      <c r="F43" s="27"/>
      <c r="G43" s="27"/>
      <c r="I43" s="50"/>
      <c r="J43" s="27"/>
    </row>
    <row r="44" spans="2:20" x14ac:dyDescent="0.2">
      <c r="C44" s="43" t="s">
        <v>2</v>
      </c>
      <c r="E44" s="27" t="s">
        <v>66</v>
      </c>
      <c r="F44" s="27"/>
      <c r="G44" s="27"/>
      <c r="I44" s="50"/>
      <c r="J44" s="27"/>
    </row>
    <row r="45" spans="2:20" x14ac:dyDescent="0.2">
      <c r="C45" s="43" t="s">
        <v>3</v>
      </c>
      <c r="E45" s="27" t="s">
        <v>67</v>
      </c>
      <c r="F45" s="27"/>
      <c r="G45" s="27"/>
      <c r="I45" s="50"/>
      <c r="J45" s="27"/>
    </row>
    <row r="46" spans="2:20" x14ac:dyDescent="0.2">
      <c r="C46" s="43" t="s">
        <v>4</v>
      </c>
      <c r="E46" s="27" t="s">
        <v>68</v>
      </c>
      <c r="F46" s="27"/>
      <c r="G46" s="27"/>
      <c r="I46" s="50"/>
      <c r="J46" s="27"/>
    </row>
    <row r="47" spans="2:20" x14ac:dyDescent="0.2">
      <c r="C47" s="43" t="s">
        <v>5</v>
      </c>
      <c r="E47" s="27" t="s">
        <v>69</v>
      </c>
      <c r="F47" s="27"/>
      <c r="G47" s="27"/>
      <c r="I47" s="50"/>
      <c r="J47" s="27"/>
    </row>
    <row r="48" spans="2:20" x14ac:dyDescent="0.2">
      <c r="C48" s="43" t="s">
        <v>6</v>
      </c>
      <c r="E48" s="27" t="s">
        <v>70</v>
      </c>
      <c r="F48" s="27"/>
      <c r="G48" s="27"/>
      <c r="I48" s="50"/>
      <c r="J48" s="27"/>
    </row>
    <row r="49" spans="3:19" x14ac:dyDescent="0.2">
      <c r="C49" s="43" t="s">
        <v>7</v>
      </c>
      <c r="E49" s="27" t="s">
        <v>71</v>
      </c>
      <c r="F49" s="27"/>
      <c r="G49" s="27"/>
      <c r="I49" s="50"/>
      <c r="J49" s="27"/>
    </row>
    <row r="50" spans="3:19" x14ac:dyDescent="0.2">
      <c r="C50" s="43" t="s">
        <v>8</v>
      </c>
      <c r="E50" s="27" t="s">
        <v>72</v>
      </c>
      <c r="F50" s="27"/>
      <c r="G50" s="27"/>
      <c r="I50" s="50"/>
      <c r="J50" s="27"/>
      <c r="K50" s="27"/>
    </row>
    <row r="51" spans="3:19" x14ac:dyDescent="0.2">
      <c r="C51" s="43" t="s">
        <v>9</v>
      </c>
      <c r="E51" s="27" t="s">
        <v>73</v>
      </c>
      <c r="F51" s="27"/>
      <c r="G51" s="27"/>
      <c r="I51" s="50"/>
      <c r="J51" s="27"/>
      <c r="K51" s="27"/>
    </row>
    <row r="52" spans="3:19" x14ac:dyDescent="0.2">
      <c r="C52" s="43" t="s">
        <v>74</v>
      </c>
      <c r="E52" s="27" t="s">
        <v>75</v>
      </c>
      <c r="F52" s="27"/>
      <c r="G52" s="27"/>
      <c r="I52" s="50"/>
      <c r="J52" s="27"/>
      <c r="K52" s="27"/>
    </row>
    <row r="53" spans="3:19" x14ac:dyDescent="0.2">
      <c r="C53" s="43" t="s">
        <v>76</v>
      </c>
      <c r="E53" s="27" t="s">
        <v>77</v>
      </c>
      <c r="F53" s="27"/>
      <c r="G53" s="27"/>
      <c r="I53" s="50"/>
      <c r="J53" s="27"/>
      <c r="K53" s="27"/>
    </row>
    <row r="54" spans="3:19" x14ac:dyDescent="0.2">
      <c r="C54" s="43" t="s">
        <v>78</v>
      </c>
      <c r="E54" s="27" t="s">
        <v>79</v>
      </c>
      <c r="F54" s="27"/>
      <c r="G54" s="27"/>
      <c r="I54" s="50"/>
      <c r="J54" s="27"/>
      <c r="K54" s="27"/>
    </row>
    <row r="55" spans="3:19" x14ac:dyDescent="0.2">
      <c r="C55" s="43" t="s">
        <v>80</v>
      </c>
      <c r="E55" t="s">
        <v>81</v>
      </c>
      <c r="F55" s="27"/>
      <c r="G55" s="27"/>
      <c r="L55" s="50"/>
    </row>
    <row r="56" spans="3:19" x14ac:dyDescent="0.2">
      <c r="C56" s="43" t="s">
        <v>82</v>
      </c>
      <c r="E56" s="43" t="s">
        <v>83</v>
      </c>
      <c r="F56" s="27"/>
      <c r="G56" s="27"/>
    </row>
    <row r="57" spans="3:19" s="42" customFormat="1" x14ac:dyDescent="0.2">
      <c r="C57" s="43" t="s">
        <v>84</v>
      </c>
      <c r="E57" t="s">
        <v>85</v>
      </c>
      <c r="F57" s="27"/>
      <c r="G57" s="27"/>
      <c r="I57" s="49"/>
      <c r="J57" s="50"/>
      <c r="K57" s="50"/>
      <c r="L57" s="27"/>
      <c r="O57" s="27"/>
      <c r="P57" s="27"/>
      <c r="Q57" s="27"/>
      <c r="R57" s="27"/>
      <c r="S57" s="27"/>
    </row>
    <row r="58" spans="3:19" s="42" customFormat="1" x14ac:dyDescent="0.2">
      <c r="C58" s="43" t="s">
        <v>86</v>
      </c>
      <c r="E58" s="43" t="s">
        <v>87</v>
      </c>
      <c r="F58" s="27"/>
      <c r="G58" s="27"/>
      <c r="I58" s="49"/>
      <c r="J58" s="50"/>
      <c r="K58" s="50"/>
      <c r="L58" s="27"/>
      <c r="O58" s="27"/>
      <c r="P58" s="27"/>
      <c r="Q58" s="27"/>
      <c r="R58" s="27"/>
      <c r="S58" s="27"/>
    </row>
    <row r="59" spans="3:19" s="42" customFormat="1" x14ac:dyDescent="0.2">
      <c r="C59" s="43" t="s">
        <v>88</v>
      </c>
      <c r="E59" s="27" t="s">
        <v>89</v>
      </c>
      <c r="G59" s="44"/>
      <c r="I59" s="49"/>
      <c r="J59" s="50"/>
      <c r="K59" s="50"/>
      <c r="L59" s="27"/>
      <c r="O59" s="27"/>
      <c r="P59" s="27"/>
      <c r="Q59" s="27"/>
      <c r="R59" s="27"/>
      <c r="S59" s="27"/>
    </row>
    <row r="60" spans="3:19" s="42" customFormat="1" x14ac:dyDescent="0.2">
      <c r="C60" s="43" t="s">
        <v>90</v>
      </c>
      <c r="E60" s="43" t="s">
        <v>91</v>
      </c>
      <c r="G60" s="44"/>
      <c r="I60" s="49"/>
      <c r="J60" s="50"/>
      <c r="K60" s="50"/>
      <c r="L60" s="27"/>
      <c r="O60" s="27"/>
      <c r="P60" s="27"/>
      <c r="Q60" s="27"/>
      <c r="R60" s="27"/>
      <c r="S60" s="27"/>
    </row>
    <row r="62" spans="3:19" x14ac:dyDescent="0.2">
      <c r="D62" s="27"/>
      <c r="E62" s="53"/>
      <c r="F62" s="53"/>
      <c r="G62" s="53"/>
    </row>
    <row r="63" spans="3:19" x14ac:dyDescent="0.2">
      <c r="D63" s="27"/>
      <c r="E63" s="49"/>
      <c r="F63" s="49"/>
      <c r="G63" s="49"/>
    </row>
    <row r="64" spans="3:19" x14ac:dyDescent="0.2">
      <c r="D64" s="27"/>
      <c r="E64" s="49"/>
      <c r="F64" s="49"/>
      <c r="G64" s="49"/>
    </row>
    <row r="65" spans="2:20" x14ac:dyDescent="0.2">
      <c r="D65" s="27"/>
      <c r="E65" s="49"/>
      <c r="F65" s="49"/>
      <c r="G65" s="49"/>
      <c r="M65" s="27"/>
    </row>
    <row r="66" spans="2:20" s="50" customFormat="1" x14ac:dyDescent="0.2">
      <c r="B66" s="43"/>
      <c r="C66" s="43"/>
      <c r="D66" s="42"/>
      <c r="E66" s="27"/>
      <c r="F66" s="42"/>
      <c r="H66" s="49"/>
      <c r="I66" s="44"/>
      <c r="J66" s="42"/>
      <c r="L66" s="27"/>
      <c r="M66" s="51"/>
      <c r="N66" s="27"/>
      <c r="O66" s="27"/>
      <c r="P66" s="27"/>
      <c r="Q66" s="27"/>
      <c r="R66" s="27"/>
      <c r="S66" s="27"/>
      <c r="T66" s="27"/>
    </row>
    <row r="67" spans="2:20" s="50" customFormat="1" x14ac:dyDescent="0.2">
      <c r="B67" s="43"/>
      <c r="C67" s="43"/>
      <c r="D67" s="42"/>
      <c r="E67" s="27"/>
      <c r="F67" s="42"/>
      <c r="H67" s="49"/>
      <c r="I67" s="44"/>
      <c r="J67" s="42"/>
      <c r="L67" s="27"/>
      <c r="M67" s="51"/>
      <c r="N67" s="27"/>
      <c r="O67" s="27"/>
      <c r="P67" s="27"/>
      <c r="Q67" s="27"/>
      <c r="R67" s="27"/>
      <c r="S67" s="27"/>
      <c r="T67" s="27"/>
    </row>
    <row r="68" spans="2:20" s="50" customFormat="1" x14ac:dyDescent="0.2">
      <c r="B68" s="43"/>
      <c r="C68" s="43"/>
      <c r="D68" s="42"/>
      <c r="E68" s="27"/>
      <c r="F68" s="42"/>
      <c r="H68" s="49"/>
      <c r="I68" s="44"/>
      <c r="J68" s="42"/>
      <c r="L68" s="27"/>
      <c r="M68" s="51"/>
      <c r="N68" s="27"/>
      <c r="O68" s="27"/>
      <c r="P68" s="27"/>
      <c r="Q68" s="27"/>
      <c r="R68" s="27"/>
      <c r="S68" s="27"/>
      <c r="T68" s="27"/>
    </row>
    <row r="69" spans="2:20" s="50" customFormat="1" x14ac:dyDescent="0.2">
      <c r="B69" s="43"/>
      <c r="C69" s="43"/>
      <c r="D69" s="42"/>
      <c r="E69" s="27"/>
      <c r="F69" s="42"/>
      <c r="H69" s="49"/>
      <c r="I69" s="44"/>
      <c r="J69" s="42"/>
      <c r="L69" s="27"/>
      <c r="M69" s="51"/>
      <c r="N69" s="27"/>
      <c r="O69" s="27"/>
      <c r="P69" s="27"/>
      <c r="Q69" s="27"/>
      <c r="R69" s="27"/>
      <c r="S69" s="27"/>
      <c r="T69" s="27"/>
    </row>
    <row r="70" spans="2:20" s="50" customFormat="1" x14ac:dyDescent="0.2">
      <c r="B70" s="43"/>
      <c r="C70" s="43"/>
      <c r="D70" s="42"/>
      <c r="E70" s="27"/>
      <c r="F70" s="42"/>
      <c r="H70" s="49"/>
      <c r="I70" s="44"/>
      <c r="J70" s="42"/>
      <c r="L70" s="27"/>
      <c r="M70" s="51"/>
      <c r="N70" s="27"/>
      <c r="O70" s="27"/>
      <c r="P70" s="27"/>
      <c r="Q70" s="27"/>
      <c r="R70" s="27"/>
      <c r="S70" s="27"/>
      <c r="T70" s="27"/>
    </row>
    <row r="71" spans="2:20" s="50" customFormat="1" x14ac:dyDescent="0.2">
      <c r="B71" s="43"/>
      <c r="C71" s="43"/>
      <c r="D71" s="42"/>
      <c r="E71" s="27"/>
      <c r="F71" s="42"/>
      <c r="H71" s="49"/>
      <c r="I71" s="44"/>
      <c r="J71" s="42"/>
      <c r="L71" s="27"/>
      <c r="M71" s="51"/>
      <c r="N71" s="27"/>
      <c r="O71" s="27"/>
      <c r="P71" s="27"/>
      <c r="Q71" s="27"/>
      <c r="R71" s="27"/>
      <c r="S71" s="27"/>
      <c r="T71" s="27"/>
    </row>
    <row r="72" spans="2:20" s="50" customFormat="1" x14ac:dyDescent="0.2">
      <c r="B72" s="43"/>
      <c r="C72" s="43"/>
      <c r="D72" s="42"/>
      <c r="E72" s="27"/>
      <c r="F72" s="42"/>
      <c r="H72" s="49"/>
      <c r="I72" s="44"/>
      <c r="J72" s="42"/>
      <c r="L72" s="27"/>
      <c r="M72" s="51"/>
      <c r="N72" s="27"/>
      <c r="O72" s="27"/>
      <c r="P72" s="27"/>
      <c r="Q72" s="27"/>
      <c r="R72" s="27"/>
      <c r="S72" s="27"/>
      <c r="T72" s="27"/>
    </row>
    <row r="73" spans="2:20" s="50" customFormat="1" x14ac:dyDescent="0.2">
      <c r="B73" s="43"/>
      <c r="C73" s="43"/>
      <c r="D73" s="42"/>
      <c r="E73" s="27"/>
      <c r="F73" s="42"/>
      <c r="H73" s="49"/>
      <c r="I73" s="44"/>
      <c r="J73" s="42"/>
      <c r="L73" s="27"/>
      <c r="M73" s="51"/>
      <c r="N73" s="27"/>
      <c r="O73" s="27"/>
      <c r="P73" s="27"/>
      <c r="Q73" s="27"/>
      <c r="R73" s="27"/>
      <c r="S73" s="27"/>
      <c r="T73" s="27"/>
    </row>
    <row r="74" spans="2:20" s="50" customFormat="1" x14ac:dyDescent="0.2">
      <c r="B74" s="43"/>
      <c r="C74" s="43"/>
      <c r="D74" s="42"/>
      <c r="E74" s="27"/>
      <c r="F74" s="42"/>
      <c r="H74" s="49"/>
      <c r="I74" s="44"/>
      <c r="J74" s="42"/>
      <c r="L74" s="27"/>
      <c r="M74" s="51"/>
      <c r="N74" s="27"/>
      <c r="O74" s="27"/>
      <c r="P74" s="27"/>
      <c r="Q74" s="27"/>
      <c r="R74" s="27"/>
      <c r="S74" s="27"/>
      <c r="T74" s="27"/>
    </row>
    <row r="75" spans="2:20" s="50" customFormat="1" x14ac:dyDescent="0.2">
      <c r="B75" s="43"/>
      <c r="C75" s="43"/>
      <c r="D75" s="42"/>
      <c r="E75" s="27"/>
      <c r="F75" s="42"/>
      <c r="H75" s="49"/>
      <c r="I75" s="44"/>
      <c r="J75" s="42"/>
      <c r="L75" s="27"/>
      <c r="M75" s="51"/>
      <c r="N75" s="27"/>
      <c r="O75" s="27"/>
      <c r="P75" s="27"/>
      <c r="Q75" s="27"/>
      <c r="R75" s="27"/>
      <c r="S75" s="27"/>
      <c r="T75" s="27"/>
    </row>
  </sheetData>
  <sheetProtection algorithmName="SHA-512" hashValue="LSlQP8Fv1xJt7gyW7VlIQJmJhYlyt8D0fwBVMNQRTjH9i9b5xQz6en+sQ/mk0TG4In2r49R84Nk3JRHPfXtGUA==" saltValue="HV8GuAEkJ9+HPPL3i8Gr3A==" spinCount="100000" sheet="1" objects="1" scenarios="1"/>
  <pageMargins left="0.7" right="0.7" top="1" bottom="1" header="0.55000000000000004" footer="0.55000000000000004"/>
  <pageSetup scale="55" fitToHeight="0" orientation="landscape" horizontalDpi="0" verticalDpi="0"/>
  <headerFooter>
    <oddHeader>&amp;L&amp;K000000Prepared by MIG&amp;C&amp;"Calibri Bold,Bold"&amp;K000000Ex. _____ MIG 57 Selected CA &amp; NV Comparison.xlsx&amp;R&amp;K000000Exhibit MIG 57</oddHeader>
    <oddFooter>&amp;R&amp;K000000Page &amp;P of &amp;N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MIG 57</vt:lpstr>
      <vt:lpstr>'MIG 57'!Print_Area</vt:lpstr>
      <vt:lpstr>'MIG 57'!Print_Titles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Sally Keefe</cp:lastModifiedBy>
  <dcterms:created xsi:type="dcterms:W3CDTF">2023-11-29T03:25:15Z</dcterms:created>
  <dcterms:modified xsi:type="dcterms:W3CDTF">2023-11-29T03:28:16Z</dcterms:modified>
</cp:coreProperties>
</file>