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lykeefe/Desktop/MIG FMMO Cl I/~5 Cl I&amp;II Differentials/~Spreadsheets to USDA/"/>
    </mc:Choice>
  </mc:AlternateContent>
  <xr:revisionPtr revIDLastSave="0" documentId="13_ncr:1_{C724FBE6-5B5F-E24C-B3A7-54023E9B4C3D}" xr6:coauthVersionLast="47" xr6:coauthVersionMax="47" xr10:uidLastSave="{00000000-0000-0000-0000-000000000000}"/>
  <bookViews>
    <workbookView xWindow="6380" yWindow="3300" windowWidth="26840" windowHeight="15940" xr2:uid="{4550572B-ED12-CE4D-A4C4-1EEF0C92ACCE}"/>
  </bookViews>
  <sheets>
    <sheet name="MIG 55" sheetId="1" r:id="rId1"/>
  </sheets>
  <definedNames>
    <definedName name="_xlnm._FilterDatabase" localSheetId="0" hidden="1">'MIG 55'!$B$2:$T$55</definedName>
    <definedName name="_xlnm.Print_Area" localSheetId="0">'MIG 55'!$B$2:$T$77</definedName>
    <definedName name="_xlnm.Print_Titles" localSheetId="0">'MIG 55'!$2:$2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5" i="1" l="1"/>
  <c r="S55" i="1"/>
  <c r="Q55" i="1"/>
  <c r="R55" i="1" s="1"/>
  <c r="O55" i="1"/>
  <c r="P55" i="1" s="1"/>
  <c r="T54" i="1"/>
  <c r="S54" i="1"/>
  <c r="Q54" i="1"/>
  <c r="R54" i="1" s="1"/>
  <c r="O54" i="1"/>
  <c r="P54" i="1" s="1"/>
  <c r="T53" i="1"/>
  <c r="S53" i="1"/>
  <c r="Q53" i="1"/>
  <c r="R53" i="1" s="1"/>
  <c r="O53" i="1"/>
  <c r="P53" i="1" s="1"/>
  <c r="T52" i="1"/>
  <c r="S52" i="1"/>
  <c r="Q52" i="1"/>
  <c r="R52" i="1" s="1"/>
  <c r="O52" i="1"/>
  <c r="P52" i="1" s="1"/>
  <c r="T51" i="1"/>
  <c r="S51" i="1"/>
  <c r="Q51" i="1"/>
  <c r="R51" i="1" s="1"/>
  <c r="O51" i="1"/>
  <c r="P51" i="1" s="1"/>
  <c r="T50" i="1"/>
  <c r="S50" i="1"/>
  <c r="Q50" i="1"/>
  <c r="R50" i="1" s="1"/>
  <c r="O50" i="1"/>
  <c r="P50" i="1" s="1"/>
  <c r="T49" i="1"/>
  <c r="S49" i="1"/>
  <c r="Q49" i="1"/>
  <c r="R49" i="1" s="1"/>
  <c r="O49" i="1"/>
  <c r="P49" i="1" s="1"/>
  <c r="T48" i="1"/>
  <c r="S48" i="1"/>
  <c r="Q48" i="1"/>
  <c r="R48" i="1" s="1"/>
  <c r="O48" i="1"/>
  <c r="P48" i="1" s="1"/>
  <c r="T47" i="1"/>
  <c r="S47" i="1"/>
  <c r="Q47" i="1"/>
  <c r="R47" i="1" s="1"/>
  <c r="O47" i="1"/>
  <c r="P47" i="1" s="1"/>
  <c r="T46" i="1"/>
  <c r="S46" i="1"/>
  <c r="Q46" i="1"/>
  <c r="R46" i="1" s="1"/>
  <c r="O46" i="1"/>
  <c r="P46" i="1" s="1"/>
  <c r="T45" i="1"/>
  <c r="S45" i="1"/>
  <c r="Q45" i="1"/>
  <c r="R45" i="1" s="1"/>
  <c r="O45" i="1"/>
  <c r="P45" i="1" s="1"/>
  <c r="T44" i="1"/>
  <c r="S44" i="1"/>
  <c r="Q44" i="1"/>
  <c r="R44" i="1" s="1"/>
  <c r="O44" i="1"/>
  <c r="P44" i="1" s="1"/>
  <c r="T43" i="1"/>
  <c r="S43" i="1"/>
  <c r="Q43" i="1"/>
  <c r="R43" i="1" s="1"/>
  <c r="O43" i="1"/>
  <c r="P43" i="1" s="1"/>
  <c r="T42" i="1"/>
  <c r="S42" i="1"/>
  <c r="Q42" i="1"/>
  <c r="R42" i="1" s="1"/>
  <c r="O42" i="1"/>
  <c r="P42" i="1" s="1"/>
  <c r="T41" i="1"/>
  <c r="S41" i="1"/>
  <c r="Q41" i="1"/>
  <c r="R41" i="1" s="1"/>
  <c r="O41" i="1"/>
  <c r="P41" i="1" s="1"/>
  <c r="T40" i="1"/>
  <c r="S40" i="1"/>
  <c r="Q40" i="1"/>
  <c r="R40" i="1" s="1"/>
  <c r="O40" i="1"/>
  <c r="P40" i="1" s="1"/>
  <c r="T39" i="1"/>
  <c r="S39" i="1"/>
  <c r="Q39" i="1"/>
  <c r="R39" i="1" s="1"/>
  <c r="O39" i="1"/>
  <c r="P39" i="1" s="1"/>
  <c r="T38" i="1"/>
  <c r="S38" i="1"/>
  <c r="Q38" i="1"/>
  <c r="R38" i="1" s="1"/>
  <c r="O38" i="1"/>
  <c r="P38" i="1" s="1"/>
  <c r="T37" i="1"/>
  <c r="S37" i="1"/>
  <c r="Q37" i="1"/>
  <c r="R37" i="1" s="1"/>
  <c r="O37" i="1"/>
  <c r="P37" i="1" s="1"/>
  <c r="T36" i="1"/>
  <c r="S36" i="1"/>
  <c r="Q36" i="1"/>
  <c r="R36" i="1" s="1"/>
  <c r="O36" i="1"/>
  <c r="P36" i="1" s="1"/>
  <c r="T35" i="1"/>
  <c r="S35" i="1"/>
  <c r="Q35" i="1"/>
  <c r="R35" i="1" s="1"/>
  <c r="O35" i="1"/>
  <c r="P35" i="1" s="1"/>
  <c r="T34" i="1"/>
  <c r="S34" i="1"/>
  <c r="Q34" i="1"/>
  <c r="R34" i="1" s="1"/>
  <c r="O34" i="1"/>
  <c r="P34" i="1" s="1"/>
  <c r="T33" i="1"/>
  <c r="S33" i="1"/>
  <c r="Q33" i="1"/>
  <c r="R33" i="1" s="1"/>
  <c r="O33" i="1"/>
  <c r="P33" i="1" s="1"/>
  <c r="T32" i="1"/>
  <c r="S32" i="1"/>
  <c r="Q32" i="1"/>
  <c r="R32" i="1" s="1"/>
  <c r="O32" i="1"/>
  <c r="P32" i="1" s="1"/>
  <c r="T31" i="1"/>
  <c r="S31" i="1"/>
  <c r="Q31" i="1"/>
  <c r="R31" i="1" s="1"/>
  <c r="O31" i="1"/>
  <c r="P31" i="1" s="1"/>
  <c r="T30" i="1"/>
  <c r="S30" i="1"/>
  <c r="Q30" i="1"/>
  <c r="R30" i="1" s="1"/>
  <c r="O30" i="1"/>
  <c r="P30" i="1" s="1"/>
  <c r="T29" i="1"/>
  <c r="S29" i="1"/>
  <c r="Q29" i="1"/>
  <c r="R29" i="1" s="1"/>
  <c r="O29" i="1"/>
  <c r="P29" i="1" s="1"/>
  <c r="T28" i="1"/>
  <c r="S28" i="1"/>
  <c r="Q28" i="1"/>
  <c r="R28" i="1" s="1"/>
  <c r="O28" i="1"/>
  <c r="P28" i="1" s="1"/>
  <c r="T27" i="1"/>
  <c r="S27" i="1"/>
  <c r="Q27" i="1"/>
  <c r="R27" i="1" s="1"/>
  <c r="O27" i="1"/>
  <c r="P27" i="1" s="1"/>
  <c r="T26" i="1"/>
  <c r="S26" i="1"/>
  <c r="Q26" i="1"/>
  <c r="R26" i="1" s="1"/>
  <c r="O26" i="1"/>
  <c r="P26" i="1" s="1"/>
  <c r="T25" i="1"/>
  <c r="S25" i="1"/>
  <c r="Q25" i="1"/>
  <c r="R25" i="1" s="1"/>
  <c r="O25" i="1"/>
  <c r="P25" i="1" s="1"/>
  <c r="T24" i="1"/>
  <c r="S24" i="1"/>
  <c r="Q24" i="1"/>
  <c r="R24" i="1" s="1"/>
  <c r="O24" i="1"/>
  <c r="P24" i="1" s="1"/>
  <c r="T23" i="1"/>
  <c r="S23" i="1"/>
  <c r="Q23" i="1"/>
  <c r="R23" i="1" s="1"/>
  <c r="O23" i="1"/>
  <c r="P23" i="1" s="1"/>
  <c r="T22" i="1"/>
  <c r="S22" i="1"/>
  <c r="Q22" i="1"/>
  <c r="R22" i="1" s="1"/>
  <c r="O22" i="1"/>
  <c r="P22" i="1" s="1"/>
  <c r="T21" i="1"/>
  <c r="S21" i="1"/>
  <c r="Q21" i="1"/>
  <c r="R21" i="1" s="1"/>
  <c r="O21" i="1"/>
  <c r="P21" i="1" s="1"/>
  <c r="T20" i="1"/>
  <c r="S20" i="1"/>
  <c r="Q20" i="1"/>
  <c r="R20" i="1" s="1"/>
  <c r="O20" i="1"/>
  <c r="P20" i="1" s="1"/>
  <c r="T19" i="1"/>
  <c r="S19" i="1"/>
  <c r="Q19" i="1"/>
  <c r="R19" i="1" s="1"/>
  <c r="O19" i="1"/>
  <c r="P19" i="1" s="1"/>
  <c r="T18" i="1"/>
  <c r="S18" i="1"/>
  <c r="Q18" i="1"/>
  <c r="R18" i="1" s="1"/>
  <c r="O18" i="1"/>
  <c r="P18" i="1" s="1"/>
  <c r="T17" i="1"/>
  <c r="S17" i="1"/>
  <c r="Q17" i="1"/>
  <c r="R17" i="1" s="1"/>
  <c r="O17" i="1"/>
  <c r="P17" i="1" s="1"/>
  <c r="T16" i="1"/>
  <c r="S16" i="1"/>
  <c r="Q16" i="1"/>
  <c r="R16" i="1" s="1"/>
  <c r="O16" i="1"/>
  <c r="P16" i="1" s="1"/>
  <c r="T15" i="1"/>
  <c r="S15" i="1"/>
  <c r="Q15" i="1"/>
  <c r="R15" i="1" s="1"/>
  <c r="O15" i="1"/>
  <c r="P15" i="1" s="1"/>
  <c r="T14" i="1"/>
  <c r="S14" i="1"/>
  <c r="Q14" i="1"/>
  <c r="R14" i="1" s="1"/>
  <c r="O14" i="1"/>
  <c r="P14" i="1" s="1"/>
  <c r="T13" i="1"/>
  <c r="S13" i="1"/>
  <c r="Q13" i="1"/>
  <c r="R13" i="1" s="1"/>
  <c r="O13" i="1"/>
  <c r="P13" i="1" s="1"/>
  <c r="T12" i="1"/>
  <c r="S12" i="1"/>
  <c r="Q12" i="1"/>
  <c r="R12" i="1" s="1"/>
  <c r="O12" i="1"/>
  <c r="P12" i="1" s="1"/>
  <c r="T11" i="1"/>
  <c r="S11" i="1"/>
  <c r="Q11" i="1"/>
  <c r="R11" i="1" s="1"/>
  <c r="O11" i="1"/>
  <c r="P11" i="1" s="1"/>
  <c r="T10" i="1"/>
  <c r="S10" i="1"/>
  <c r="Q10" i="1"/>
  <c r="R10" i="1" s="1"/>
  <c r="O10" i="1"/>
  <c r="P10" i="1" s="1"/>
  <c r="T9" i="1"/>
  <c r="S9" i="1"/>
  <c r="Q9" i="1"/>
  <c r="R9" i="1" s="1"/>
  <c r="O9" i="1"/>
  <c r="P9" i="1" s="1"/>
  <c r="T8" i="1"/>
  <c r="S8" i="1"/>
  <c r="Q8" i="1"/>
  <c r="R8" i="1" s="1"/>
  <c r="O8" i="1"/>
  <c r="P8" i="1" s="1"/>
  <c r="T7" i="1"/>
  <c r="S7" i="1"/>
  <c r="Q7" i="1"/>
  <c r="R7" i="1" s="1"/>
  <c r="O7" i="1"/>
  <c r="P7" i="1" s="1"/>
  <c r="T6" i="1"/>
  <c r="S6" i="1"/>
  <c r="Q6" i="1"/>
  <c r="R6" i="1" s="1"/>
  <c r="O6" i="1"/>
  <c r="P6" i="1" s="1"/>
  <c r="T5" i="1"/>
  <c r="S5" i="1"/>
  <c r="Q5" i="1"/>
  <c r="R5" i="1" s="1"/>
  <c r="O5" i="1"/>
  <c r="P5" i="1" s="1"/>
  <c r="T4" i="1"/>
  <c r="S4" i="1"/>
  <c r="Q4" i="1"/>
  <c r="R4" i="1" s="1"/>
  <c r="O4" i="1"/>
  <c r="P4" i="1" s="1"/>
  <c r="T3" i="1"/>
  <c r="S3" i="1"/>
  <c r="Q3" i="1"/>
  <c r="R3" i="1" s="1"/>
  <c r="O3" i="1"/>
  <c r="P3" i="1" s="1"/>
</calcChain>
</file>

<file path=xl/sharedStrings.xml><?xml version="1.0" encoding="utf-8"?>
<sst xmlns="http://schemas.openxmlformats.org/spreadsheetml/2006/main" count="211" uniqueCount="141">
  <si>
    <t>Row</t>
  </si>
  <si>
    <t>Pool Distributing &amp; Supply Plants</t>
  </si>
  <si>
    <t>County</t>
  </si>
  <si>
    <t>State</t>
  </si>
  <si>
    <t>FIPS</t>
  </si>
  <si>
    <t>FMO</t>
  </si>
  <si>
    <t>Current</t>
  </si>
  <si>
    <t>May '21 Model Estimates</t>
  </si>
  <si>
    <t>Oct '21 Model Estimates</t>
  </si>
  <si>
    <t>UofW v3 Average</t>
  </si>
  <si>
    <t>Proposed Class I
Mar '23</t>
  </si>
  <si>
    <t>New Proposal
May '23</t>
  </si>
  <si>
    <t>Proposal 
#19
Jun '23</t>
  </si>
  <si>
    <t>Difference
Proposal 19
– Current</t>
  </si>
  <si>
    <t>% Change
Proposal 19
v Current</t>
  </si>
  <si>
    <t>Difference
Proposal 19
– UoW Avg</t>
  </si>
  <si>
    <t>% Change
Proposal 19
v UoW Avg</t>
  </si>
  <si>
    <t>Difference
May '23
– Mar '23</t>
  </si>
  <si>
    <t>Difference
Jun '23
– May '23</t>
  </si>
  <si>
    <t>DFA/Guida-Seibert, New Britian</t>
  </si>
  <si>
    <t>Hartford</t>
  </si>
  <si>
    <t>CT</t>
  </si>
  <si>
    <t>New Haven</t>
  </si>
  <si>
    <t>Natural Dairy Products, Newark
Hy-Point, Wilmington</t>
  </si>
  <si>
    <t>New Castle</t>
  </si>
  <si>
    <t>DE</t>
  </si>
  <si>
    <t>DFA/Oakhurst, Portland
HP Hood, Portland</t>
  </si>
  <si>
    <t>Cumberland</t>
  </si>
  <si>
    <t>ME</t>
  </si>
  <si>
    <t>NR</t>
  </si>
  <si>
    <t>Baltimore City</t>
  </si>
  <si>
    <t>MD</t>
  </si>
  <si>
    <t>DFA/Dairy Maid, Frederick
South Mountain, Middletown</t>
  </si>
  <si>
    <t>Frederick</t>
  </si>
  <si>
    <t>Howard</t>
  </si>
  <si>
    <t>Marva Maid, Landover
MD-VA, Laurel</t>
  </si>
  <si>
    <t>Prince George's</t>
  </si>
  <si>
    <t>Washington</t>
  </si>
  <si>
    <t>HP Hood, Agawam</t>
  </si>
  <si>
    <t>Hampden</t>
  </si>
  <si>
    <t>MA</t>
  </si>
  <si>
    <t>Crescent Ridge, Sharon
DFA/Garelick, Franklin</t>
  </si>
  <si>
    <t>Norfolk</t>
  </si>
  <si>
    <t>HP Hood, Concord</t>
  </si>
  <si>
    <t>Merrimack</t>
  </si>
  <si>
    <t>NH</t>
  </si>
  <si>
    <t>Bergen</t>
  </si>
  <si>
    <t>NJ</t>
  </si>
  <si>
    <t>DFA/Garelick, Florence</t>
  </si>
  <si>
    <t>Burlington</t>
  </si>
  <si>
    <t>DFA/Cumberland, Bridgeton</t>
  </si>
  <si>
    <t>Middlesex</t>
  </si>
  <si>
    <t>Midland Farms, Menands</t>
  </si>
  <si>
    <t>Albany</t>
  </si>
  <si>
    <t>NY</t>
  </si>
  <si>
    <t>Allegany</t>
  </si>
  <si>
    <t>Cattaraugus</t>
  </si>
  <si>
    <t>Cayuga</t>
  </si>
  <si>
    <t>Cortland</t>
  </si>
  <si>
    <t>Saputo, Delhi
Worcester, Roxbury</t>
  </si>
  <si>
    <t>Delaware</t>
  </si>
  <si>
    <t>Steuben, Elma</t>
  </si>
  <si>
    <t>Erie</t>
  </si>
  <si>
    <t>Agri-Mark, Chateaugay</t>
  </si>
  <si>
    <t>Franklin</t>
  </si>
  <si>
    <t>HP Hood, Batavia</t>
  </si>
  <si>
    <t>Genesee</t>
  </si>
  <si>
    <t>Jefferson</t>
  </si>
  <si>
    <t>HP Hood, Oneida
Queensboro, Canastota</t>
  </si>
  <si>
    <t>Madison</t>
  </si>
  <si>
    <t>Upstate, Rochester</t>
  </si>
  <si>
    <t>Monroe</t>
  </si>
  <si>
    <t>HP Hood, Vernon</t>
  </si>
  <si>
    <t>Oneida</t>
  </si>
  <si>
    <t>Ultra, East Syracuse
Upstate, Syracuse</t>
  </si>
  <si>
    <t>Onondaga</t>
  </si>
  <si>
    <t>DFA/Garelick, E. Greenbush</t>
  </si>
  <si>
    <t>Rensselaer</t>
  </si>
  <si>
    <t>King Brothers, Schuylerville
Stewarts, Greenfield</t>
  </si>
  <si>
    <t>Saratoga</t>
  </si>
  <si>
    <t>St. Lawrence</t>
  </si>
  <si>
    <t>Steuben</t>
  </si>
  <si>
    <t>Tioga</t>
  </si>
  <si>
    <t>Clover, Reading
DFA, Reading
GW Packaging, Douglassville</t>
  </si>
  <si>
    <t>Berks</t>
  </si>
  <si>
    <t>PA</t>
  </si>
  <si>
    <t>Land O'Lakes, Carlisle</t>
  </si>
  <si>
    <t>Wawa, Media</t>
  </si>
  <si>
    <t>Kreider, Manheim
Turkey Hill, Conestoga</t>
  </si>
  <si>
    <t>Lancaster</t>
  </si>
  <si>
    <t>Valley, Williamsport</t>
  </si>
  <si>
    <t>Lycoming</t>
  </si>
  <si>
    <t>DFA/Lehigh Valley, Lansdale
Lucerne, Hatfield</t>
  </si>
  <si>
    <t>Montgomery</t>
  </si>
  <si>
    <t>Dutch Valley, Sunbury</t>
  </si>
  <si>
    <t>Northumberland</t>
  </si>
  <si>
    <t>HP Hood/Crowley, Philadelphia</t>
  </si>
  <si>
    <t>Philadelphia</t>
  </si>
  <si>
    <t>Schuylkill</t>
  </si>
  <si>
    <t>DFA, Middlebury Center</t>
  </si>
  <si>
    <t>Rutter Bros., York</t>
  </si>
  <si>
    <t>York</t>
  </si>
  <si>
    <t>Agri-Mark, Middlebury</t>
  </si>
  <si>
    <t>Addison</t>
  </si>
  <si>
    <t>VT</t>
  </si>
  <si>
    <t>Essex</t>
  </si>
  <si>
    <t>St Albans, St. Albans</t>
  </si>
  <si>
    <t>Grand Isle</t>
  </si>
  <si>
    <t>Orleans</t>
  </si>
  <si>
    <t>Agri-Mark, Cabot
HP Hood, Barre</t>
  </si>
  <si>
    <t>VA</t>
  </si>
  <si>
    <t>Column</t>
  </si>
  <si>
    <t>Source</t>
  </si>
  <si>
    <t>Reference: Ex. 300 &amp; 301</t>
  </si>
  <si>
    <t>Reference: Ex. 52</t>
  </si>
  <si>
    <t>Ex. 300 &amp; Ex. 301 Col. B</t>
  </si>
  <si>
    <t>Ex. 300 &amp; Ex. 301 Col. C</t>
  </si>
  <si>
    <t>Ex. 300 &amp; Ex. 301 Col. E</t>
  </si>
  <si>
    <t>Ex. 300 &amp; Ex. 301 Col. N</t>
  </si>
  <si>
    <t>Ex. 300 &amp; Ex. 301 Col. I</t>
  </si>
  <si>
    <t>Ex. 300 &amp; Ex. 301 Col. F</t>
  </si>
  <si>
    <t>Ex. 300 &amp; Ex. 301 Col. G</t>
  </si>
  <si>
    <t>Ex. 300 &amp; Ex. 301 Col. L</t>
  </si>
  <si>
    <t>Proposed Class I Mar '23</t>
  </si>
  <si>
    <t>Ex. 300 Col. O</t>
  </si>
  <si>
    <t>New Proposal May '23</t>
  </si>
  <si>
    <t>Ex. 300 Col. S</t>
  </si>
  <si>
    <t>Proposal  #19 Jun '23</t>
  </si>
  <si>
    <t>Ex. 301 Col. O</t>
  </si>
  <si>
    <t>Difference Proposal 19 – Current</t>
  </si>
  <si>
    <t>Calculated: Proposal #19 Jun '23 – Current</t>
  </si>
  <si>
    <t>% Change Proposal 19 v Current</t>
  </si>
  <si>
    <t>Calculated: Difference / Current</t>
  </si>
  <si>
    <t>Difference Proposal 19 – UoW Avg</t>
  </si>
  <si>
    <t>Calculated: Proposal #19 Jun '23 – UofW v3</t>
  </si>
  <si>
    <t>% Change Proposal 19 v UoW Avg</t>
  </si>
  <si>
    <t>Calculated: Difference / UoW v3 Average</t>
  </si>
  <si>
    <t>Difference May '23 – Mar '23</t>
  </si>
  <si>
    <t>Calculated: New Proposal May '23 – Proposed Class II  Mar '23</t>
  </si>
  <si>
    <t>Difference Jun '23 – May '23</t>
  </si>
  <si>
    <t>Calculated: Proposal #19 Jun '23 – New Proposal May '23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</si>
</sst>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&quot;$&quot;#,##0.00"/>
    <numFmt numFmtId="166" formatCode="&quot;$&quot;#,##0.00;[Red]\-&quot;$&quot;#,##0.00"/>
    <numFmt numFmtId="167" formatCode="0%;[Red]\ \ \-0%"/>
  </numFmts>
  <fonts count="5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164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1" xfId="2" applyNumberFormat="1" applyFont="1" applyFill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43" fontId="3" fillId="0" borderId="3" xfId="1" applyFont="1" applyFill="1" applyBorder="1" applyAlignment="1">
      <alignment horizontal="center" wrapText="1"/>
    </xf>
    <xf numFmtId="43" fontId="3" fillId="0" borderId="1" xfId="1" applyFont="1" applyFill="1" applyBorder="1" applyAlignment="1">
      <alignment horizontal="center" wrapText="1"/>
    </xf>
    <xf numFmtId="43" fontId="3" fillId="0" borderId="2" xfId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4" fillId="2" borderId="0" xfId="0" applyFont="1" applyFill="1" applyAlignment="1">
      <alignment horizontal="center" vertical="top"/>
    </xf>
    <xf numFmtId="0" fontId="4" fillId="2" borderId="4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vertical="top"/>
    </xf>
    <xf numFmtId="164" fontId="4" fillId="2" borderId="5" xfId="0" applyNumberFormat="1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165" fontId="4" fillId="2" borderId="4" xfId="0" applyNumberFormat="1" applyFont="1" applyFill="1" applyBorder="1" applyAlignment="1">
      <alignment vertical="top"/>
    </xf>
    <xf numFmtId="165" fontId="4" fillId="2" borderId="0" xfId="2" applyNumberFormat="1" applyFont="1" applyFill="1" applyBorder="1" applyAlignment="1">
      <alignment vertical="top"/>
    </xf>
    <xf numFmtId="165" fontId="4" fillId="2" borderId="0" xfId="1" applyNumberFormat="1" applyFont="1" applyFill="1" applyBorder="1" applyAlignment="1">
      <alignment vertical="top"/>
    </xf>
    <xf numFmtId="165" fontId="4" fillId="2" borderId="5" xfId="1" applyNumberFormat="1" applyFont="1" applyFill="1" applyBorder="1" applyAlignment="1">
      <alignment vertical="top"/>
    </xf>
    <xf numFmtId="166" fontId="4" fillId="2" borderId="0" xfId="0" applyNumberFormat="1" applyFont="1" applyFill="1" applyAlignment="1">
      <alignment vertical="top"/>
    </xf>
    <xf numFmtId="166" fontId="4" fillId="2" borderId="4" xfId="0" applyNumberFormat="1" applyFont="1" applyFill="1" applyBorder="1" applyAlignment="1">
      <alignment vertical="top"/>
    </xf>
    <xf numFmtId="167" fontId="4" fillId="2" borderId="0" xfId="3" applyNumberFormat="1" applyFont="1" applyFill="1" applyBorder="1" applyAlignment="1">
      <alignment vertical="top"/>
    </xf>
    <xf numFmtId="166" fontId="4" fillId="2" borderId="5" xfId="0" applyNumberFormat="1" applyFont="1" applyFill="1" applyBorder="1" applyAlignment="1">
      <alignment vertical="top"/>
    </xf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vertical="top"/>
    </xf>
    <xf numFmtId="164" fontId="4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165" fontId="4" fillId="0" borderId="4" xfId="0" applyNumberFormat="1" applyFont="1" applyBorder="1" applyAlignment="1">
      <alignment vertical="top"/>
    </xf>
    <xf numFmtId="165" fontId="4" fillId="0" borderId="0" xfId="2" applyNumberFormat="1" applyFont="1" applyFill="1" applyBorder="1" applyAlignment="1">
      <alignment vertical="top"/>
    </xf>
    <xf numFmtId="165" fontId="4" fillId="0" borderId="0" xfId="1" applyNumberFormat="1" applyFont="1" applyFill="1" applyBorder="1" applyAlignment="1">
      <alignment vertical="top"/>
    </xf>
    <xf numFmtId="165" fontId="4" fillId="0" borderId="5" xfId="1" applyNumberFormat="1" applyFont="1" applyFill="1" applyBorder="1" applyAlignment="1">
      <alignment vertical="top"/>
    </xf>
    <xf numFmtId="166" fontId="4" fillId="0" borderId="0" xfId="0" applyNumberFormat="1" applyFont="1" applyAlignment="1">
      <alignment vertical="top"/>
    </xf>
    <xf numFmtId="166" fontId="4" fillId="0" borderId="4" xfId="0" applyNumberFormat="1" applyFont="1" applyBorder="1" applyAlignment="1">
      <alignment vertical="top"/>
    </xf>
    <xf numFmtId="167" fontId="4" fillId="0" borderId="0" xfId="3" applyNumberFormat="1" applyFont="1" applyFill="1" applyBorder="1" applyAlignment="1">
      <alignment vertical="top"/>
    </xf>
    <xf numFmtId="166" fontId="4" fillId="0" borderId="5" xfId="0" applyNumberFormat="1" applyFont="1" applyBorder="1" applyAlignment="1">
      <alignment vertical="top"/>
    </xf>
    <xf numFmtId="0" fontId="4" fillId="2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/>
    <xf numFmtId="165" fontId="4" fillId="0" borderId="0" xfId="2" applyNumberFormat="1" applyFont="1" applyFill="1" applyBorder="1"/>
    <xf numFmtId="165" fontId="4" fillId="0" borderId="0" xfId="1" applyNumberFormat="1" applyFont="1" applyFill="1" applyBorder="1"/>
    <xf numFmtId="166" fontId="4" fillId="0" borderId="0" xfId="0" applyNumberFormat="1" applyFont="1"/>
    <xf numFmtId="2" fontId="4" fillId="0" borderId="0" xfId="0" applyNumberFormat="1" applyFont="1"/>
    <xf numFmtId="2" fontId="4" fillId="0" borderId="0" xfId="2" applyNumberFormat="1" applyFont="1" applyFill="1" applyBorder="1"/>
    <xf numFmtId="43" fontId="4" fillId="0" borderId="0" xfId="1" applyFont="1" applyFill="1" applyBorder="1"/>
    <xf numFmtId="0" fontId="3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3C11D-2931-9848-B5E8-D55E0AAFEB32}">
  <sheetPr>
    <pageSetUpPr fitToPage="1"/>
  </sheetPr>
  <dimension ref="B2:T170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8.83203125" defaultRowHeight="16" x14ac:dyDescent="0.2"/>
  <cols>
    <col min="1" max="1" width="2.83203125" style="26" customWidth="1"/>
    <col min="2" max="2" width="7.83203125" style="42" customWidth="1"/>
    <col min="3" max="3" width="30.33203125" style="43" bestFit="1" customWidth="1"/>
    <col min="4" max="4" width="16.5" style="42" customWidth="1"/>
    <col min="5" max="5" width="10.5" style="26" customWidth="1"/>
    <col min="6" max="6" width="10.33203125" style="42" bestFit="1" customWidth="1"/>
    <col min="7" max="7" width="7.83203125" style="44" customWidth="1"/>
    <col min="8" max="8" width="9.83203125" style="42" customWidth="1"/>
    <col min="9" max="9" width="9.83203125" style="49" customWidth="1"/>
    <col min="10" max="11" width="9.83203125" style="50" customWidth="1"/>
    <col min="12" max="12" width="9.83203125" style="26" customWidth="1"/>
    <col min="13" max="13" width="9.83203125" style="51" customWidth="1"/>
    <col min="14" max="14" width="9.83203125" style="26" customWidth="1"/>
    <col min="15" max="15" width="11.33203125" style="26" customWidth="1"/>
    <col min="16" max="18" width="10.83203125" style="26" customWidth="1"/>
    <col min="19" max="19" width="11.33203125" style="26" customWidth="1"/>
    <col min="20" max="20" width="10.83203125" style="26" customWidth="1"/>
    <col min="21" max="16384" width="8.83203125" style="26"/>
  </cols>
  <sheetData>
    <row r="2" spans="2:20" s="12" customFormat="1" ht="51" x14ac:dyDescent="0.2">
      <c r="B2" s="1" t="s">
        <v>0</v>
      </c>
      <c r="C2" s="2" t="s">
        <v>1</v>
      </c>
      <c r="D2" s="3" t="s">
        <v>2</v>
      </c>
      <c r="E2" s="1" t="s">
        <v>3</v>
      </c>
      <c r="F2" s="4" t="s">
        <v>4</v>
      </c>
      <c r="G2" s="5" t="s">
        <v>5</v>
      </c>
      <c r="H2" s="6" t="s">
        <v>6</v>
      </c>
      <c r="I2" s="7" t="s">
        <v>7</v>
      </c>
      <c r="J2" s="7" t="s">
        <v>8</v>
      </c>
      <c r="K2" s="8" t="s">
        <v>9</v>
      </c>
      <c r="L2" s="9" t="s">
        <v>10</v>
      </c>
      <c r="M2" s="10" t="s">
        <v>11</v>
      </c>
      <c r="N2" s="11" t="s">
        <v>12</v>
      </c>
      <c r="O2" s="5" t="s">
        <v>13</v>
      </c>
      <c r="P2" s="1" t="s">
        <v>14</v>
      </c>
      <c r="Q2" s="5" t="s">
        <v>15</v>
      </c>
      <c r="R2" s="1" t="s">
        <v>16</v>
      </c>
      <c r="S2" s="5" t="s">
        <v>17</v>
      </c>
      <c r="T2" s="1" t="s">
        <v>18</v>
      </c>
    </row>
    <row r="3" spans="2:20" x14ac:dyDescent="0.2">
      <c r="B3" s="13">
        <v>281</v>
      </c>
      <c r="C3" s="14" t="s">
        <v>19</v>
      </c>
      <c r="D3" s="15" t="s">
        <v>20</v>
      </c>
      <c r="E3" s="13" t="s">
        <v>21</v>
      </c>
      <c r="F3" s="16">
        <v>9003</v>
      </c>
      <c r="G3" s="17">
        <v>1</v>
      </c>
      <c r="H3" s="18">
        <v>3.15</v>
      </c>
      <c r="I3" s="19">
        <v>4.8</v>
      </c>
      <c r="J3" s="19">
        <v>5.0999999999999996</v>
      </c>
      <c r="K3" s="20">
        <v>4.95</v>
      </c>
      <c r="L3" s="21">
        <v>5</v>
      </c>
      <c r="M3" s="22">
        <v>5</v>
      </c>
      <c r="N3" s="23">
        <v>5</v>
      </c>
      <c r="O3" s="22">
        <f t="shared" ref="O3:O55" si="0">N3-H3</f>
        <v>1.85</v>
      </c>
      <c r="P3" s="24">
        <f t="shared" ref="P3:P55" si="1">O3/H3</f>
        <v>0.58730158730158732</v>
      </c>
      <c r="Q3" s="25">
        <f t="shared" ref="Q3:Q55" si="2">N3-K3</f>
        <v>4.9999999999999822E-2</v>
      </c>
      <c r="R3" s="24">
        <f>Q3/K3</f>
        <v>1.0101010101010065E-2</v>
      </c>
      <c r="S3" s="25">
        <f>M3-L3</f>
        <v>0</v>
      </c>
      <c r="T3" s="22">
        <f>N3-M3</f>
        <v>0</v>
      </c>
    </row>
    <row r="4" spans="2:20" x14ac:dyDescent="0.2">
      <c r="B4" s="27">
        <v>284</v>
      </c>
      <c r="C4" s="28"/>
      <c r="D4" s="29" t="s">
        <v>22</v>
      </c>
      <c r="E4" s="27" t="s">
        <v>21</v>
      </c>
      <c r="F4" s="30">
        <v>9009</v>
      </c>
      <c r="G4" s="31">
        <v>1</v>
      </c>
      <c r="H4" s="32">
        <v>3.15</v>
      </c>
      <c r="I4" s="33">
        <v>4.9000000000000004</v>
      </c>
      <c r="J4" s="33">
        <v>5.2</v>
      </c>
      <c r="K4" s="34">
        <v>5.05</v>
      </c>
      <c r="L4" s="35">
        <v>5</v>
      </c>
      <c r="M4" s="36">
        <v>5</v>
      </c>
      <c r="N4" s="37">
        <v>5</v>
      </c>
      <c r="O4" s="36">
        <f t="shared" si="0"/>
        <v>1.85</v>
      </c>
      <c r="P4" s="38">
        <f t="shared" si="1"/>
        <v>0.58730158730158732</v>
      </c>
      <c r="Q4" s="39">
        <f t="shared" si="2"/>
        <v>-4.9999999999999822E-2</v>
      </c>
      <c r="R4" s="38">
        <f t="shared" ref="R4:R55" si="3">Q4/K4</f>
        <v>-9.9009900990098664E-3</v>
      </c>
      <c r="S4" s="39">
        <f>M4-L4</f>
        <v>0</v>
      </c>
      <c r="T4" s="36">
        <f>N4-M4</f>
        <v>0</v>
      </c>
    </row>
    <row r="5" spans="2:20" ht="34" x14ac:dyDescent="0.2">
      <c r="B5" s="13">
        <v>289</v>
      </c>
      <c r="C5" s="40" t="s">
        <v>23</v>
      </c>
      <c r="D5" s="15" t="s">
        <v>24</v>
      </c>
      <c r="E5" s="13" t="s">
        <v>25</v>
      </c>
      <c r="F5" s="16">
        <v>10003</v>
      </c>
      <c r="G5" s="17">
        <v>1</v>
      </c>
      <c r="H5" s="18">
        <v>3.05</v>
      </c>
      <c r="I5" s="19">
        <v>4.4000000000000004</v>
      </c>
      <c r="J5" s="19">
        <v>4.7</v>
      </c>
      <c r="K5" s="20">
        <v>4.55</v>
      </c>
      <c r="L5" s="21">
        <v>4.7</v>
      </c>
      <c r="M5" s="22">
        <v>4.7</v>
      </c>
      <c r="N5" s="23">
        <v>4.7</v>
      </c>
      <c r="O5" s="22">
        <f t="shared" si="0"/>
        <v>1.6500000000000004</v>
      </c>
      <c r="P5" s="24">
        <f t="shared" si="1"/>
        <v>0.54098360655737721</v>
      </c>
      <c r="Q5" s="25">
        <f t="shared" si="2"/>
        <v>0.15000000000000036</v>
      </c>
      <c r="R5" s="24">
        <f t="shared" si="3"/>
        <v>3.2967032967033044E-2</v>
      </c>
      <c r="S5" s="25">
        <f t="shared" ref="S5:T55" si="4">M5-L5</f>
        <v>0</v>
      </c>
      <c r="T5" s="22">
        <f t="shared" si="4"/>
        <v>0</v>
      </c>
    </row>
    <row r="6" spans="2:20" ht="34" x14ac:dyDescent="0.2">
      <c r="B6" s="27">
        <v>1146</v>
      </c>
      <c r="C6" s="41" t="s">
        <v>26</v>
      </c>
      <c r="D6" s="29" t="s">
        <v>27</v>
      </c>
      <c r="E6" s="27" t="s">
        <v>28</v>
      </c>
      <c r="F6" s="30">
        <v>23005</v>
      </c>
      <c r="G6" s="31" t="s">
        <v>29</v>
      </c>
      <c r="H6" s="32">
        <v>3</v>
      </c>
      <c r="I6" s="33">
        <v>4.3</v>
      </c>
      <c r="J6" s="33">
        <v>4.7</v>
      </c>
      <c r="K6" s="34">
        <v>4.5</v>
      </c>
      <c r="L6" s="35">
        <v>4.8499999999999996</v>
      </c>
      <c r="M6" s="36">
        <v>4.8499999999999996</v>
      </c>
      <c r="N6" s="37">
        <v>4.8499999999999996</v>
      </c>
      <c r="O6" s="36">
        <f t="shared" si="0"/>
        <v>1.8499999999999996</v>
      </c>
      <c r="P6" s="38">
        <f t="shared" si="1"/>
        <v>0.61666666666666659</v>
      </c>
      <c r="Q6" s="39">
        <f t="shared" si="2"/>
        <v>0.34999999999999964</v>
      </c>
      <c r="R6" s="38">
        <f t="shared" si="3"/>
        <v>7.7777777777777696E-2</v>
      </c>
      <c r="S6" s="39">
        <f t="shared" si="4"/>
        <v>0</v>
      </c>
      <c r="T6" s="36">
        <f t="shared" si="4"/>
        <v>0</v>
      </c>
    </row>
    <row r="7" spans="2:20" x14ac:dyDescent="0.2">
      <c r="B7" s="13">
        <v>1163</v>
      </c>
      <c r="C7" s="14"/>
      <c r="D7" s="15" t="s">
        <v>30</v>
      </c>
      <c r="E7" s="13" t="s">
        <v>31</v>
      </c>
      <c r="F7" s="16">
        <v>24510</v>
      </c>
      <c r="G7" s="17">
        <v>1</v>
      </c>
      <c r="H7" s="18">
        <v>3</v>
      </c>
      <c r="I7" s="19">
        <v>4.5</v>
      </c>
      <c r="J7" s="19">
        <v>4.9000000000000004</v>
      </c>
      <c r="K7" s="20">
        <v>4.7</v>
      </c>
      <c r="L7" s="21">
        <v>4.7</v>
      </c>
      <c r="M7" s="22">
        <v>4.7</v>
      </c>
      <c r="N7" s="23">
        <v>4.7</v>
      </c>
      <c r="O7" s="22">
        <f t="shared" si="0"/>
        <v>1.7000000000000002</v>
      </c>
      <c r="P7" s="24">
        <f t="shared" si="1"/>
        <v>0.56666666666666676</v>
      </c>
      <c r="Q7" s="25">
        <f t="shared" si="2"/>
        <v>0</v>
      </c>
      <c r="R7" s="24">
        <f t="shared" si="3"/>
        <v>0</v>
      </c>
      <c r="S7" s="25">
        <f t="shared" si="4"/>
        <v>0</v>
      </c>
      <c r="T7" s="22">
        <f t="shared" si="4"/>
        <v>0</v>
      </c>
    </row>
    <row r="8" spans="2:20" ht="34" x14ac:dyDescent="0.2">
      <c r="B8" s="27">
        <v>1170</v>
      </c>
      <c r="C8" s="41" t="s">
        <v>32</v>
      </c>
      <c r="D8" s="29" t="s">
        <v>33</v>
      </c>
      <c r="E8" s="27" t="s">
        <v>31</v>
      </c>
      <c r="F8" s="30">
        <v>24021</v>
      </c>
      <c r="G8" s="31">
        <v>1</v>
      </c>
      <c r="H8" s="32">
        <v>2.9</v>
      </c>
      <c r="I8" s="33">
        <v>4.4000000000000004</v>
      </c>
      <c r="J8" s="33">
        <v>4.7</v>
      </c>
      <c r="K8" s="34">
        <v>4.55</v>
      </c>
      <c r="L8" s="35">
        <v>4.5999999999999996</v>
      </c>
      <c r="M8" s="36">
        <v>4.5999999999999996</v>
      </c>
      <c r="N8" s="37">
        <v>4.5999999999999996</v>
      </c>
      <c r="O8" s="36">
        <f t="shared" si="0"/>
        <v>1.6999999999999997</v>
      </c>
      <c r="P8" s="38">
        <f t="shared" si="1"/>
        <v>0.58620689655172409</v>
      </c>
      <c r="Q8" s="39">
        <f t="shared" si="2"/>
        <v>4.9999999999999822E-2</v>
      </c>
      <c r="R8" s="38">
        <f t="shared" si="3"/>
        <v>1.098901098901095E-2</v>
      </c>
      <c r="S8" s="39">
        <f t="shared" si="4"/>
        <v>0</v>
      </c>
      <c r="T8" s="36">
        <f t="shared" si="4"/>
        <v>0</v>
      </c>
    </row>
    <row r="9" spans="2:20" x14ac:dyDescent="0.2">
      <c r="B9" s="13">
        <v>1173</v>
      </c>
      <c r="C9" s="14"/>
      <c r="D9" s="15" t="s">
        <v>34</v>
      </c>
      <c r="E9" s="13" t="s">
        <v>31</v>
      </c>
      <c r="F9" s="16">
        <v>24027</v>
      </c>
      <c r="G9" s="17">
        <v>1</v>
      </c>
      <c r="H9" s="18">
        <v>3</v>
      </c>
      <c r="I9" s="19">
        <v>4.5</v>
      </c>
      <c r="J9" s="19">
        <v>4.9000000000000004</v>
      </c>
      <c r="K9" s="20">
        <v>4.7</v>
      </c>
      <c r="L9" s="21">
        <v>4.7</v>
      </c>
      <c r="M9" s="22">
        <v>4.7</v>
      </c>
      <c r="N9" s="23">
        <v>4.7</v>
      </c>
      <c r="O9" s="22">
        <f t="shared" si="0"/>
        <v>1.7000000000000002</v>
      </c>
      <c r="P9" s="24">
        <f t="shared" si="1"/>
        <v>0.56666666666666676</v>
      </c>
      <c r="Q9" s="25">
        <f t="shared" si="2"/>
        <v>0</v>
      </c>
      <c r="R9" s="24">
        <f t="shared" si="3"/>
        <v>0</v>
      </c>
      <c r="S9" s="25">
        <f t="shared" si="4"/>
        <v>0</v>
      </c>
      <c r="T9" s="22">
        <f t="shared" si="4"/>
        <v>0</v>
      </c>
    </row>
    <row r="10" spans="2:20" ht="34" x14ac:dyDescent="0.2">
      <c r="B10" s="27">
        <v>1176</v>
      </c>
      <c r="C10" s="41" t="s">
        <v>35</v>
      </c>
      <c r="D10" s="29" t="s">
        <v>36</v>
      </c>
      <c r="E10" s="27" t="s">
        <v>31</v>
      </c>
      <c r="F10" s="30">
        <v>24033</v>
      </c>
      <c r="G10" s="31">
        <v>1</v>
      </c>
      <c r="H10" s="32">
        <v>3</v>
      </c>
      <c r="I10" s="33">
        <v>4.7</v>
      </c>
      <c r="J10" s="33">
        <v>5.0999999999999996</v>
      </c>
      <c r="K10" s="34">
        <v>4.9000000000000004</v>
      </c>
      <c r="L10" s="35">
        <v>4.7</v>
      </c>
      <c r="M10" s="36">
        <v>4.7</v>
      </c>
      <c r="N10" s="37">
        <v>4.7</v>
      </c>
      <c r="O10" s="36">
        <f t="shared" si="0"/>
        <v>1.7000000000000002</v>
      </c>
      <c r="P10" s="38">
        <f t="shared" si="1"/>
        <v>0.56666666666666676</v>
      </c>
      <c r="Q10" s="39">
        <f t="shared" si="2"/>
        <v>-0.20000000000000018</v>
      </c>
      <c r="R10" s="38">
        <f t="shared" si="3"/>
        <v>-4.0816326530612276E-2</v>
      </c>
      <c r="S10" s="39">
        <f t="shared" si="4"/>
        <v>0</v>
      </c>
      <c r="T10" s="36">
        <f t="shared" si="4"/>
        <v>0</v>
      </c>
    </row>
    <row r="11" spans="2:20" x14ac:dyDescent="0.2">
      <c r="B11" s="13">
        <v>1181</v>
      </c>
      <c r="C11" s="14"/>
      <c r="D11" s="15" t="s">
        <v>37</v>
      </c>
      <c r="E11" s="13" t="s">
        <v>31</v>
      </c>
      <c r="F11" s="16">
        <v>24043</v>
      </c>
      <c r="G11" s="17">
        <v>1</v>
      </c>
      <c r="H11" s="18">
        <v>2.8</v>
      </c>
      <c r="I11" s="19">
        <v>4.2</v>
      </c>
      <c r="J11" s="19">
        <v>4.5999999999999996</v>
      </c>
      <c r="K11" s="20">
        <v>4.4000000000000004</v>
      </c>
      <c r="L11" s="21">
        <v>4.5</v>
      </c>
      <c r="M11" s="22">
        <v>4.5</v>
      </c>
      <c r="N11" s="23">
        <v>4.5</v>
      </c>
      <c r="O11" s="22">
        <f t="shared" si="0"/>
        <v>1.7000000000000002</v>
      </c>
      <c r="P11" s="24">
        <f t="shared" si="1"/>
        <v>0.60714285714285721</v>
      </c>
      <c r="Q11" s="25">
        <f t="shared" si="2"/>
        <v>9.9999999999999645E-2</v>
      </c>
      <c r="R11" s="24">
        <f t="shared" si="3"/>
        <v>2.2727272727272645E-2</v>
      </c>
      <c r="S11" s="25">
        <f t="shared" si="4"/>
        <v>0</v>
      </c>
      <c r="T11" s="22">
        <f t="shared" si="4"/>
        <v>0</v>
      </c>
    </row>
    <row r="12" spans="2:20" x14ac:dyDescent="0.2">
      <c r="B12" s="27">
        <v>1190</v>
      </c>
      <c r="C12" s="28" t="s">
        <v>38</v>
      </c>
      <c r="D12" s="29" t="s">
        <v>39</v>
      </c>
      <c r="E12" s="27" t="s">
        <v>40</v>
      </c>
      <c r="F12" s="30">
        <v>25013</v>
      </c>
      <c r="G12" s="31">
        <v>1</v>
      </c>
      <c r="H12" s="32">
        <v>3</v>
      </c>
      <c r="I12" s="33">
        <v>4.7</v>
      </c>
      <c r="J12" s="33">
        <v>5</v>
      </c>
      <c r="K12" s="34">
        <v>4.8499999999999996</v>
      </c>
      <c r="L12" s="35">
        <v>4.8499999999999996</v>
      </c>
      <c r="M12" s="36">
        <v>4.8499999999999996</v>
      </c>
      <c r="N12" s="37">
        <v>4.8499999999999996</v>
      </c>
      <c r="O12" s="36">
        <f t="shared" si="0"/>
        <v>1.8499999999999996</v>
      </c>
      <c r="P12" s="38">
        <f t="shared" si="1"/>
        <v>0.61666666666666659</v>
      </c>
      <c r="Q12" s="39">
        <f t="shared" si="2"/>
        <v>0</v>
      </c>
      <c r="R12" s="38">
        <f t="shared" si="3"/>
        <v>0</v>
      </c>
      <c r="S12" s="39">
        <f t="shared" si="4"/>
        <v>0</v>
      </c>
      <c r="T12" s="36">
        <f t="shared" si="4"/>
        <v>0</v>
      </c>
    </row>
    <row r="13" spans="2:20" ht="34" x14ac:dyDescent="0.2">
      <c r="B13" s="13">
        <v>1194</v>
      </c>
      <c r="C13" s="40" t="s">
        <v>41</v>
      </c>
      <c r="D13" s="15" t="s">
        <v>42</v>
      </c>
      <c r="E13" s="13" t="s">
        <v>40</v>
      </c>
      <c r="F13" s="16">
        <v>25021</v>
      </c>
      <c r="G13" s="17">
        <v>1</v>
      </c>
      <c r="H13" s="18">
        <v>3.25</v>
      </c>
      <c r="I13" s="19">
        <v>5.0999999999999996</v>
      </c>
      <c r="J13" s="19">
        <v>5.4</v>
      </c>
      <c r="K13" s="20">
        <v>5.25</v>
      </c>
      <c r="L13" s="21">
        <v>5.0999999999999996</v>
      </c>
      <c r="M13" s="22">
        <v>5.0999999999999996</v>
      </c>
      <c r="N13" s="23">
        <v>5.0999999999999996</v>
      </c>
      <c r="O13" s="22">
        <f t="shared" si="0"/>
        <v>1.8499999999999996</v>
      </c>
      <c r="P13" s="24">
        <f t="shared" si="1"/>
        <v>0.5692307692307691</v>
      </c>
      <c r="Q13" s="25">
        <f t="shared" si="2"/>
        <v>-0.15000000000000036</v>
      </c>
      <c r="R13" s="24">
        <f t="shared" si="3"/>
        <v>-2.857142857142864E-2</v>
      </c>
      <c r="S13" s="25">
        <f t="shared" si="4"/>
        <v>0</v>
      </c>
      <c r="T13" s="22">
        <f t="shared" si="4"/>
        <v>0</v>
      </c>
    </row>
    <row r="14" spans="2:20" x14ac:dyDescent="0.2">
      <c r="B14" s="27">
        <v>1737</v>
      </c>
      <c r="C14" s="28" t="s">
        <v>43</v>
      </c>
      <c r="D14" s="29" t="s">
        <v>44</v>
      </c>
      <c r="E14" s="27" t="s">
        <v>45</v>
      </c>
      <c r="F14" s="30">
        <v>33013</v>
      </c>
      <c r="G14" s="31">
        <v>1</v>
      </c>
      <c r="H14" s="32">
        <v>3</v>
      </c>
      <c r="I14" s="33">
        <v>4.5</v>
      </c>
      <c r="J14" s="33">
        <v>4.9000000000000004</v>
      </c>
      <c r="K14" s="34">
        <v>4.7</v>
      </c>
      <c r="L14" s="35">
        <v>4.8499999999999996</v>
      </c>
      <c r="M14" s="36">
        <v>4.8499999999999996</v>
      </c>
      <c r="N14" s="37">
        <v>4.8499999999999996</v>
      </c>
      <c r="O14" s="36">
        <f t="shared" si="0"/>
        <v>1.8499999999999996</v>
      </c>
      <c r="P14" s="38">
        <f t="shared" si="1"/>
        <v>0.61666666666666659</v>
      </c>
      <c r="Q14" s="39">
        <f t="shared" si="2"/>
        <v>0.14999999999999947</v>
      </c>
      <c r="R14" s="38">
        <f t="shared" si="3"/>
        <v>3.1914893617021163E-2</v>
      </c>
      <c r="S14" s="39">
        <f t="shared" si="4"/>
        <v>0</v>
      </c>
      <c r="T14" s="36">
        <f t="shared" si="4"/>
        <v>0</v>
      </c>
    </row>
    <row r="15" spans="2:20" x14ac:dyDescent="0.2">
      <c r="B15" s="13">
        <v>1742</v>
      </c>
      <c r="C15" s="14"/>
      <c r="D15" s="15" t="s">
        <v>46</v>
      </c>
      <c r="E15" s="13" t="s">
        <v>47</v>
      </c>
      <c r="F15" s="16">
        <v>34003</v>
      </c>
      <c r="G15" s="17">
        <v>1</v>
      </c>
      <c r="H15" s="18">
        <v>3.15</v>
      </c>
      <c r="I15" s="19">
        <v>5</v>
      </c>
      <c r="J15" s="19">
        <v>5.3</v>
      </c>
      <c r="K15" s="20">
        <v>5.15</v>
      </c>
      <c r="L15" s="21">
        <v>5</v>
      </c>
      <c r="M15" s="22">
        <v>5</v>
      </c>
      <c r="N15" s="23">
        <v>5</v>
      </c>
      <c r="O15" s="22">
        <f t="shared" si="0"/>
        <v>1.85</v>
      </c>
      <c r="P15" s="24">
        <f t="shared" si="1"/>
        <v>0.58730158730158732</v>
      </c>
      <c r="Q15" s="25">
        <f t="shared" si="2"/>
        <v>-0.15000000000000036</v>
      </c>
      <c r="R15" s="24">
        <f t="shared" si="3"/>
        <v>-2.9126213592233077E-2</v>
      </c>
      <c r="S15" s="25">
        <f t="shared" si="4"/>
        <v>0</v>
      </c>
      <c r="T15" s="22">
        <f t="shared" si="4"/>
        <v>0</v>
      </c>
    </row>
    <row r="16" spans="2:20" x14ac:dyDescent="0.2">
      <c r="B16" s="27">
        <v>1743</v>
      </c>
      <c r="C16" s="28" t="s">
        <v>48</v>
      </c>
      <c r="D16" s="29" t="s">
        <v>49</v>
      </c>
      <c r="E16" s="27" t="s">
        <v>47</v>
      </c>
      <c r="F16" s="30">
        <v>34005</v>
      </c>
      <c r="G16" s="31">
        <v>1</v>
      </c>
      <c r="H16" s="32">
        <v>3.05</v>
      </c>
      <c r="I16" s="33">
        <v>4.7</v>
      </c>
      <c r="J16" s="33">
        <v>5</v>
      </c>
      <c r="K16" s="34">
        <v>4.8499999999999996</v>
      </c>
      <c r="L16" s="35">
        <v>4.8</v>
      </c>
      <c r="M16" s="36">
        <v>4.8</v>
      </c>
      <c r="N16" s="37">
        <v>4.8</v>
      </c>
      <c r="O16" s="36">
        <f t="shared" si="0"/>
        <v>1.75</v>
      </c>
      <c r="P16" s="38">
        <f t="shared" si="1"/>
        <v>0.57377049180327877</v>
      </c>
      <c r="Q16" s="39">
        <f t="shared" si="2"/>
        <v>-4.9999999999999822E-2</v>
      </c>
      <c r="R16" s="38">
        <f t="shared" si="3"/>
        <v>-1.0309278350515427E-2</v>
      </c>
      <c r="S16" s="39">
        <f t="shared" si="4"/>
        <v>0</v>
      </c>
      <c r="T16" s="36">
        <f t="shared" si="4"/>
        <v>0</v>
      </c>
    </row>
    <row r="17" spans="2:20" x14ac:dyDescent="0.2">
      <c r="B17" s="13">
        <v>1746</v>
      </c>
      <c r="C17" s="14" t="s">
        <v>50</v>
      </c>
      <c r="D17" s="15" t="s">
        <v>27</v>
      </c>
      <c r="E17" s="13" t="s">
        <v>47</v>
      </c>
      <c r="F17" s="16">
        <v>34011</v>
      </c>
      <c r="G17" s="17">
        <v>1</v>
      </c>
      <c r="H17" s="18">
        <v>3.05</v>
      </c>
      <c r="I17" s="19">
        <v>4.5999999999999996</v>
      </c>
      <c r="J17" s="19">
        <v>4.9000000000000004</v>
      </c>
      <c r="K17" s="20">
        <v>4.75</v>
      </c>
      <c r="L17" s="21">
        <v>4.8</v>
      </c>
      <c r="M17" s="22">
        <v>4.8</v>
      </c>
      <c r="N17" s="23">
        <v>4.8</v>
      </c>
      <c r="O17" s="22">
        <f t="shared" si="0"/>
        <v>1.75</v>
      </c>
      <c r="P17" s="24">
        <f t="shared" si="1"/>
        <v>0.57377049180327877</v>
      </c>
      <c r="Q17" s="25">
        <f t="shared" si="2"/>
        <v>4.9999999999999822E-2</v>
      </c>
      <c r="R17" s="24">
        <f t="shared" si="3"/>
        <v>1.0526315789473648E-2</v>
      </c>
      <c r="S17" s="25">
        <f t="shared" si="4"/>
        <v>0</v>
      </c>
      <c r="T17" s="22">
        <f t="shared" si="4"/>
        <v>0</v>
      </c>
    </row>
    <row r="18" spans="2:20" x14ac:dyDescent="0.2">
      <c r="B18" s="27">
        <v>1752</v>
      </c>
      <c r="C18" s="28"/>
      <c r="D18" s="29" t="s">
        <v>51</v>
      </c>
      <c r="E18" s="27" t="s">
        <v>47</v>
      </c>
      <c r="F18" s="30">
        <v>34023</v>
      </c>
      <c r="G18" s="31">
        <v>1</v>
      </c>
      <c r="H18" s="32">
        <v>3.1</v>
      </c>
      <c r="I18" s="33">
        <v>4.8</v>
      </c>
      <c r="J18" s="33">
        <v>5.0999999999999996</v>
      </c>
      <c r="K18" s="34">
        <v>4.95</v>
      </c>
      <c r="L18" s="35">
        <v>5</v>
      </c>
      <c r="M18" s="36">
        <v>5</v>
      </c>
      <c r="N18" s="37">
        <v>5</v>
      </c>
      <c r="O18" s="36">
        <f t="shared" si="0"/>
        <v>1.9</v>
      </c>
      <c r="P18" s="38">
        <f t="shared" si="1"/>
        <v>0.61290322580645151</v>
      </c>
      <c r="Q18" s="39">
        <f t="shared" si="2"/>
        <v>4.9999999999999822E-2</v>
      </c>
      <c r="R18" s="38">
        <f t="shared" si="3"/>
        <v>1.0101010101010065E-2</v>
      </c>
      <c r="S18" s="39">
        <f t="shared" si="4"/>
        <v>0</v>
      </c>
      <c r="T18" s="36">
        <f t="shared" si="4"/>
        <v>0</v>
      </c>
    </row>
    <row r="19" spans="2:20" x14ac:dyDescent="0.2">
      <c r="B19" s="13">
        <v>1795</v>
      </c>
      <c r="C19" s="14" t="s">
        <v>52</v>
      </c>
      <c r="D19" s="15" t="s">
        <v>53</v>
      </c>
      <c r="E19" s="13" t="s">
        <v>54</v>
      </c>
      <c r="F19" s="16">
        <v>36001</v>
      </c>
      <c r="G19" s="17">
        <v>1</v>
      </c>
      <c r="H19" s="18">
        <v>2.7</v>
      </c>
      <c r="I19" s="19">
        <v>4.2</v>
      </c>
      <c r="J19" s="19">
        <v>4.5999999999999996</v>
      </c>
      <c r="K19" s="20">
        <v>4.4000000000000004</v>
      </c>
      <c r="L19" s="21">
        <v>4.4000000000000004</v>
      </c>
      <c r="M19" s="22">
        <v>4.4000000000000004</v>
      </c>
      <c r="N19" s="23">
        <v>4.4000000000000004</v>
      </c>
      <c r="O19" s="22">
        <f t="shared" si="0"/>
        <v>1.7000000000000002</v>
      </c>
      <c r="P19" s="24">
        <f t="shared" si="1"/>
        <v>0.62962962962962965</v>
      </c>
      <c r="Q19" s="25">
        <f t="shared" si="2"/>
        <v>0</v>
      </c>
      <c r="R19" s="24">
        <f t="shared" si="3"/>
        <v>0</v>
      </c>
      <c r="S19" s="25">
        <f t="shared" si="4"/>
        <v>0</v>
      </c>
      <c r="T19" s="22">
        <f t="shared" si="4"/>
        <v>0</v>
      </c>
    </row>
    <row r="20" spans="2:20" x14ac:dyDescent="0.2">
      <c r="B20" s="27">
        <v>1796</v>
      </c>
      <c r="C20" s="28"/>
      <c r="D20" s="29" t="s">
        <v>55</v>
      </c>
      <c r="E20" s="27" t="s">
        <v>54</v>
      </c>
      <c r="F20" s="30">
        <v>36003</v>
      </c>
      <c r="G20" s="31" t="s">
        <v>29</v>
      </c>
      <c r="H20" s="32">
        <v>2.2999999999999998</v>
      </c>
      <c r="I20" s="33">
        <v>3.9</v>
      </c>
      <c r="J20" s="33">
        <v>4.0999999999999996</v>
      </c>
      <c r="K20" s="34">
        <v>4</v>
      </c>
      <c r="L20" s="35">
        <v>4</v>
      </c>
      <c r="M20" s="36">
        <v>4</v>
      </c>
      <c r="N20" s="37">
        <v>4</v>
      </c>
      <c r="O20" s="36">
        <f t="shared" si="0"/>
        <v>1.7000000000000002</v>
      </c>
      <c r="P20" s="38">
        <f t="shared" si="1"/>
        <v>0.73913043478260887</v>
      </c>
      <c r="Q20" s="39">
        <f t="shared" si="2"/>
        <v>0</v>
      </c>
      <c r="R20" s="38">
        <f t="shared" si="3"/>
        <v>0</v>
      </c>
      <c r="S20" s="39">
        <f t="shared" si="4"/>
        <v>0</v>
      </c>
      <c r="T20" s="36">
        <f t="shared" si="4"/>
        <v>0</v>
      </c>
    </row>
    <row r="21" spans="2:20" x14ac:dyDescent="0.2">
      <c r="B21" s="13">
        <v>1799</v>
      </c>
      <c r="C21" s="14"/>
      <c r="D21" s="15" t="s">
        <v>56</v>
      </c>
      <c r="E21" s="13" t="s">
        <v>54</v>
      </c>
      <c r="F21" s="16">
        <v>36009</v>
      </c>
      <c r="G21" s="17" t="s">
        <v>29</v>
      </c>
      <c r="H21" s="18">
        <v>2.1</v>
      </c>
      <c r="I21" s="19">
        <v>3.9</v>
      </c>
      <c r="J21" s="19">
        <v>4.0999999999999996</v>
      </c>
      <c r="K21" s="20">
        <v>4</v>
      </c>
      <c r="L21" s="21">
        <v>4</v>
      </c>
      <c r="M21" s="22">
        <v>4</v>
      </c>
      <c r="N21" s="23">
        <v>4</v>
      </c>
      <c r="O21" s="22">
        <f t="shared" si="0"/>
        <v>1.9</v>
      </c>
      <c r="P21" s="24">
        <f t="shared" si="1"/>
        <v>0.90476190476190466</v>
      </c>
      <c r="Q21" s="25">
        <f t="shared" si="2"/>
        <v>0</v>
      </c>
      <c r="R21" s="24">
        <f t="shared" si="3"/>
        <v>0</v>
      </c>
      <c r="S21" s="25">
        <f t="shared" si="4"/>
        <v>0</v>
      </c>
      <c r="T21" s="22">
        <f t="shared" si="4"/>
        <v>0</v>
      </c>
    </row>
    <row r="22" spans="2:20" x14ac:dyDescent="0.2">
      <c r="B22" s="27">
        <v>1800</v>
      </c>
      <c r="C22" s="28"/>
      <c r="D22" s="29" t="s">
        <v>57</v>
      </c>
      <c r="E22" s="27" t="s">
        <v>54</v>
      </c>
      <c r="F22" s="30">
        <v>36011</v>
      </c>
      <c r="G22" s="31">
        <v>1</v>
      </c>
      <c r="H22" s="32">
        <v>2.2999999999999998</v>
      </c>
      <c r="I22" s="33">
        <v>3.9</v>
      </c>
      <c r="J22" s="33">
        <v>4.0999999999999996</v>
      </c>
      <c r="K22" s="34">
        <v>4</v>
      </c>
      <c r="L22" s="35">
        <v>4</v>
      </c>
      <c r="M22" s="36">
        <v>4</v>
      </c>
      <c r="N22" s="37">
        <v>4</v>
      </c>
      <c r="O22" s="36">
        <f t="shared" si="0"/>
        <v>1.7000000000000002</v>
      </c>
      <c r="P22" s="38">
        <f t="shared" si="1"/>
        <v>0.73913043478260887</v>
      </c>
      <c r="Q22" s="39">
        <f t="shared" si="2"/>
        <v>0</v>
      </c>
      <c r="R22" s="38">
        <f t="shared" si="3"/>
        <v>0</v>
      </c>
      <c r="S22" s="39">
        <f t="shared" si="4"/>
        <v>0</v>
      </c>
      <c r="T22" s="36">
        <f t="shared" si="4"/>
        <v>0</v>
      </c>
    </row>
    <row r="23" spans="2:20" x14ac:dyDescent="0.2">
      <c r="B23" s="13">
        <v>1806</v>
      </c>
      <c r="C23" s="14"/>
      <c r="D23" s="15" t="s">
        <v>58</v>
      </c>
      <c r="E23" s="13" t="s">
        <v>54</v>
      </c>
      <c r="F23" s="16">
        <v>36023</v>
      </c>
      <c r="G23" s="17">
        <v>1</v>
      </c>
      <c r="H23" s="18">
        <v>2.5</v>
      </c>
      <c r="I23" s="19">
        <v>3.9</v>
      </c>
      <c r="J23" s="19">
        <v>4.2</v>
      </c>
      <c r="K23" s="20">
        <v>4.05</v>
      </c>
      <c r="L23" s="21">
        <v>4.2</v>
      </c>
      <c r="M23" s="22">
        <v>4.2</v>
      </c>
      <c r="N23" s="23">
        <v>4.2</v>
      </c>
      <c r="O23" s="22">
        <f t="shared" si="0"/>
        <v>1.7000000000000002</v>
      </c>
      <c r="P23" s="24">
        <f t="shared" si="1"/>
        <v>0.68</v>
      </c>
      <c r="Q23" s="25">
        <f t="shared" si="2"/>
        <v>0.15000000000000036</v>
      </c>
      <c r="R23" s="24">
        <f t="shared" si="3"/>
        <v>3.7037037037037125E-2</v>
      </c>
      <c r="S23" s="25">
        <f t="shared" si="4"/>
        <v>0</v>
      </c>
      <c r="T23" s="22">
        <f t="shared" si="4"/>
        <v>0</v>
      </c>
    </row>
    <row r="24" spans="2:20" ht="34" x14ac:dyDescent="0.2">
      <c r="B24" s="27">
        <v>1807</v>
      </c>
      <c r="C24" s="41" t="s">
        <v>59</v>
      </c>
      <c r="D24" s="29" t="s">
        <v>60</v>
      </c>
      <c r="E24" s="27" t="s">
        <v>54</v>
      </c>
      <c r="F24" s="30">
        <v>36025</v>
      </c>
      <c r="G24" s="31">
        <v>1</v>
      </c>
      <c r="H24" s="32">
        <v>2.7</v>
      </c>
      <c r="I24" s="33">
        <v>4.2</v>
      </c>
      <c r="J24" s="33">
        <v>4.5</v>
      </c>
      <c r="K24" s="34">
        <v>4.3499999999999996</v>
      </c>
      <c r="L24" s="35">
        <v>4.4000000000000004</v>
      </c>
      <c r="M24" s="36">
        <v>4.4000000000000004</v>
      </c>
      <c r="N24" s="37">
        <v>4.4000000000000004</v>
      </c>
      <c r="O24" s="36">
        <f t="shared" si="0"/>
        <v>1.7000000000000002</v>
      </c>
      <c r="P24" s="38">
        <f t="shared" si="1"/>
        <v>0.62962962962962965</v>
      </c>
      <c r="Q24" s="39">
        <f t="shared" si="2"/>
        <v>5.0000000000000711E-2</v>
      </c>
      <c r="R24" s="38">
        <f t="shared" si="3"/>
        <v>1.1494252873563383E-2</v>
      </c>
      <c r="S24" s="39">
        <f t="shared" si="4"/>
        <v>0</v>
      </c>
      <c r="T24" s="36">
        <f t="shared" si="4"/>
        <v>0</v>
      </c>
    </row>
    <row r="25" spans="2:20" x14ac:dyDescent="0.2">
      <c r="B25" s="13">
        <v>1809</v>
      </c>
      <c r="C25" s="14" t="s">
        <v>61</v>
      </c>
      <c r="D25" s="15" t="s">
        <v>62</v>
      </c>
      <c r="E25" s="13" t="s">
        <v>54</v>
      </c>
      <c r="F25" s="16">
        <v>36029</v>
      </c>
      <c r="G25" s="17" t="s">
        <v>29</v>
      </c>
      <c r="H25" s="18">
        <v>2.2000000000000002</v>
      </c>
      <c r="I25" s="19">
        <v>3.8</v>
      </c>
      <c r="J25" s="19">
        <v>4.0999999999999996</v>
      </c>
      <c r="K25" s="20">
        <v>3.95</v>
      </c>
      <c r="L25" s="21">
        <v>4</v>
      </c>
      <c r="M25" s="22">
        <v>4</v>
      </c>
      <c r="N25" s="23">
        <v>4</v>
      </c>
      <c r="O25" s="22">
        <f t="shared" si="0"/>
        <v>1.7999999999999998</v>
      </c>
      <c r="P25" s="24">
        <f t="shared" si="1"/>
        <v>0.81818181818181801</v>
      </c>
      <c r="Q25" s="25">
        <f t="shared" si="2"/>
        <v>4.9999999999999822E-2</v>
      </c>
      <c r="R25" s="24">
        <f t="shared" si="3"/>
        <v>1.2658227848101221E-2</v>
      </c>
      <c r="S25" s="25">
        <f t="shared" si="4"/>
        <v>0</v>
      </c>
      <c r="T25" s="22">
        <f t="shared" si="4"/>
        <v>0</v>
      </c>
    </row>
    <row r="26" spans="2:20" x14ac:dyDescent="0.2">
      <c r="B26" s="27">
        <v>1811</v>
      </c>
      <c r="C26" s="28" t="s">
        <v>63</v>
      </c>
      <c r="D26" s="29" t="s">
        <v>64</v>
      </c>
      <c r="E26" s="27" t="s">
        <v>54</v>
      </c>
      <c r="F26" s="30">
        <v>36033</v>
      </c>
      <c r="G26" s="31">
        <v>1</v>
      </c>
      <c r="H26" s="32">
        <v>2.2999999999999998</v>
      </c>
      <c r="I26" s="33">
        <v>4.0999999999999996</v>
      </c>
      <c r="J26" s="33">
        <v>4.4000000000000004</v>
      </c>
      <c r="K26" s="34">
        <v>4.25</v>
      </c>
      <c r="L26" s="35">
        <v>4</v>
      </c>
      <c r="M26" s="36">
        <v>4</v>
      </c>
      <c r="N26" s="37">
        <v>4</v>
      </c>
      <c r="O26" s="36">
        <f t="shared" si="0"/>
        <v>1.7000000000000002</v>
      </c>
      <c r="P26" s="38">
        <f t="shared" si="1"/>
        <v>0.73913043478260887</v>
      </c>
      <c r="Q26" s="39">
        <f t="shared" si="2"/>
        <v>-0.25</v>
      </c>
      <c r="R26" s="38">
        <f t="shared" si="3"/>
        <v>-5.8823529411764705E-2</v>
      </c>
      <c r="S26" s="39">
        <f t="shared" si="4"/>
        <v>0</v>
      </c>
      <c r="T26" s="36">
        <f t="shared" si="4"/>
        <v>0</v>
      </c>
    </row>
    <row r="27" spans="2:20" x14ac:dyDescent="0.2">
      <c r="B27" s="13">
        <v>1813</v>
      </c>
      <c r="C27" s="14" t="s">
        <v>65</v>
      </c>
      <c r="D27" s="15" t="s">
        <v>66</v>
      </c>
      <c r="E27" s="13" t="s">
        <v>54</v>
      </c>
      <c r="F27" s="16">
        <v>36037</v>
      </c>
      <c r="G27" s="17" t="s">
        <v>29</v>
      </c>
      <c r="H27" s="18">
        <v>2.2000000000000002</v>
      </c>
      <c r="I27" s="19">
        <v>3.8</v>
      </c>
      <c r="J27" s="19">
        <v>4.0999999999999996</v>
      </c>
      <c r="K27" s="20">
        <v>3.95</v>
      </c>
      <c r="L27" s="21">
        <v>4</v>
      </c>
      <c r="M27" s="22">
        <v>4</v>
      </c>
      <c r="N27" s="23">
        <v>4</v>
      </c>
      <c r="O27" s="22">
        <f t="shared" si="0"/>
        <v>1.7999999999999998</v>
      </c>
      <c r="P27" s="24">
        <f t="shared" si="1"/>
        <v>0.81818181818181801</v>
      </c>
      <c r="Q27" s="25">
        <f t="shared" si="2"/>
        <v>4.9999999999999822E-2</v>
      </c>
      <c r="R27" s="24">
        <f t="shared" si="3"/>
        <v>1.2658227848101221E-2</v>
      </c>
      <c r="S27" s="25">
        <f t="shared" si="4"/>
        <v>0</v>
      </c>
      <c r="T27" s="22">
        <f t="shared" si="4"/>
        <v>0</v>
      </c>
    </row>
    <row r="28" spans="2:20" x14ac:dyDescent="0.2">
      <c r="B28" s="27">
        <v>1817</v>
      </c>
      <c r="C28" s="28"/>
      <c r="D28" s="29" t="s">
        <v>67</v>
      </c>
      <c r="E28" s="27" t="s">
        <v>54</v>
      </c>
      <c r="F28" s="30">
        <v>36045</v>
      </c>
      <c r="G28" s="31">
        <v>1</v>
      </c>
      <c r="H28" s="32">
        <v>2.2999999999999998</v>
      </c>
      <c r="I28" s="33">
        <v>4</v>
      </c>
      <c r="J28" s="33">
        <v>4.3</v>
      </c>
      <c r="K28" s="34">
        <v>4.1500000000000004</v>
      </c>
      <c r="L28" s="35">
        <v>4</v>
      </c>
      <c r="M28" s="36">
        <v>4</v>
      </c>
      <c r="N28" s="37">
        <v>4</v>
      </c>
      <c r="O28" s="36">
        <f t="shared" si="0"/>
        <v>1.7000000000000002</v>
      </c>
      <c r="P28" s="38">
        <f t="shared" si="1"/>
        <v>0.73913043478260887</v>
      </c>
      <c r="Q28" s="39">
        <f t="shared" si="2"/>
        <v>-0.15000000000000036</v>
      </c>
      <c r="R28" s="38">
        <f t="shared" si="3"/>
        <v>-3.6144578313253094E-2</v>
      </c>
      <c r="S28" s="39">
        <f t="shared" si="4"/>
        <v>0</v>
      </c>
      <c r="T28" s="36">
        <f t="shared" si="4"/>
        <v>0</v>
      </c>
    </row>
    <row r="29" spans="2:20" ht="34" x14ac:dyDescent="0.2">
      <c r="B29" s="13">
        <v>1821</v>
      </c>
      <c r="C29" s="40" t="s">
        <v>68</v>
      </c>
      <c r="D29" s="15" t="s">
        <v>69</v>
      </c>
      <c r="E29" s="13" t="s">
        <v>54</v>
      </c>
      <c r="F29" s="16">
        <v>36053</v>
      </c>
      <c r="G29" s="17">
        <v>1</v>
      </c>
      <c r="H29" s="18">
        <v>2.5</v>
      </c>
      <c r="I29" s="19">
        <v>3.9</v>
      </c>
      <c r="J29" s="19">
        <v>4.0999999999999996</v>
      </c>
      <c r="K29" s="20">
        <v>4</v>
      </c>
      <c r="L29" s="21">
        <v>4.2</v>
      </c>
      <c r="M29" s="22">
        <v>4.2</v>
      </c>
      <c r="N29" s="23">
        <v>4.2</v>
      </c>
      <c r="O29" s="22">
        <f t="shared" si="0"/>
        <v>1.7000000000000002</v>
      </c>
      <c r="P29" s="24">
        <f t="shared" si="1"/>
        <v>0.68</v>
      </c>
      <c r="Q29" s="25">
        <f t="shared" si="2"/>
        <v>0.20000000000000018</v>
      </c>
      <c r="R29" s="24">
        <f t="shared" si="3"/>
        <v>5.0000000000000044E-2</v>
      </c>
      <c r="S29" s="25">
        <f t="shared" si="4"/>
        <v>0</v>
      </c>
      <c r="T29" s="22">
        <f t="shared" si="4"/>
        <v>0</v>
      </c>
    </row>
    <row r="30" spans="2:20" x14ac:dyDescent="0.2">
      <c r="B30" s="27">
        <v>1822</v>
      </c>
      <c r="C30" s="28" t="s">
        <v>70</v>
      </c>
      <c r="D30" s="29" t="s">
        <v>71</v>
      </c>
      <c r="E30" s="27" t="s">
        <v>54</v>
      </c>
      <c r="F30" s="30">
        <v>36055</v>
      </c>
      <c r="G30" s="31" t="s">
        <v>29</v>
      </c>
      <c r="H30" s="32">
        <v>2.2999999999999998</v>
      </c>
      <c r="I30" s="33">
        <v>3.8</v>
      </c>
      <c r="J30" s="33">
        <v>4</v>
      </c>
      <c r="K30" s="34">
        <v>3.9</v>
      </c>
      <c r="L30" s="35">
        <v>4</v>
      </c>
      <c r="M30" s="36">
        <v>4</v>
      </c>
      <c r="N30" s="37">
        <v>4</v>
      </c>
      <c r="O30" s="36">
        <f t="shared" si="0"/>
        <v>1.7000000000000002</v>
      </c>
      <c r="P30" s="38">
        <f t="shared" si="1"/>
        <v>0.73913043478260887</v>
      </c>
      <c r="Q30" s="39">
        <f t="shared" si="2"/>
        <v>0.10000000000000009</v>
      </c>
      <c r="R30" s="38">
        <f t="shared" si="3"/>
        <v>2.5641025641025664E-2</v>
      </c>
      <c r="S30" s="39">
        <f t="shared" si="4"/>
        <v>0</v>
      </c>
      <c r="T30" s="36">
        <f t="shared" si="4"/>
        <v>0</v>
      </c>
    </row>
    <row r="31" spans="2:20" x14ac:dyDescent="0.2">
      <c r="B31" s="13">
        <v>1827</v>
      </c>
      <c r="C31" s="14" t="s">
        <v>72</v>
      </c>
      <c r="D31" s="15" t="s">
        <v>73</v>
      </c>
      <c r="E31" s="13" t="s">
        <v>54</v>
      </c>
      <c r="F31" s="16">
        <v>36065</v>
      </c>
      <c r="G31" s="17">
        <v>1</v>
      </c>
      <c r="H31" s="18">
        <v>2.5</v>
      </c>
      <c r="I31" s="19">
        <v>3.9</v>
      </c>
      <c r="J31" s="19">
        <v>4.2</v>
      </c>
      <c r="K31" s="20">
        <v>4.05</v>
      </c>
      <c r="L31" s="21">
        <v>4.2</v>
      </c>
      <c r="M31" s="22">
        <v>4.2</v>
      </c>
      <c r="N31" s="23">
        <v>4.2</v>
      </c>
      <c r="O31" s="22">
        <f t="shared" si="0"/>
        <v>1.7000000000000002</v>
      </c>
      <c r="P31" s="24">
        <f t="shared" si="1"/>
        <v>0.68</v>
      </c>
      <c r="Q31" s="25">
        <f t="shared" si="2"/>
        <v>0.15000000000000036</v>
      </c>
      <c r="R31" s="24">
        <f t="shared" si="3"/>
        <v>3.7037037037037125E-2</v>
      </c>
      <c r="S31" s="25">
        <f t="shared" si="4"/>
        <v>0</v>
      </c>
      <c r="T31" s="22">
        <f t="shared" si="4"/>
        <v>0</v>
      </c>
    </row>
    <row r="32" spans="2:20" ht="34" x14ac:dyDescent="0.2">
      <c r="B32" s="27">
        <v>1828</v>
      </c>
      <c r="C32" s="41" t="s">
        <v>74</v>
      </c>
      <c r="D32" s="29" t="s">
        <v>75</v>
      </c>
      <c r="E32" s="27" t="s">
        <v>54</v>
      </c>
      <c r="F32" s="30">
        <v>36067</v>
      </c>
      <c r="G32" s="31">
        <v>1</v>
      </c>
      <c r="H32" s="32">
        <v>2.5</v>
      </c>
      <c r="I32" s="33">
        <v>3.9</v>
      </c>
      <c r="J32" s="33">
        <v>4.0999999999999996</v>
      </c>
      <c r="K32" s="34">
        <v>4</v>
      </c>
      <c r="L32" s="35">
        <v>4.2</v>
      </c>
      <c r="M32" s="36">
        <v>4.2</v>
      </c>
      <c r="N32" s="37">
        <v>4.2</v>
      </c>
      <c r="O32" s="36">
        <f t="shared" si="0"/>
        <v>1.7000000000000002</v>
      </c>
      <c r="P32" s="38">
        <f t="shared" si="1"/>
        <v>0.68</v>
      </c>
      <c r="Q32" s="39">
        <f t="shared" si="2"/>
        <v>0.20000000000000018</v>
      </c>
      <c r="R32" s="38">
        <f t="shared" si="3"/>
        <v>5.0000000000000044E-2</v>
      </c>
      <c r="S32" s="39">
        <f t="shared" si="4"/>
        <v>0</v>
      </c>
      <c r="T32" s="36">
        <f t="shared" si="4"/>
        <v>0</v>
      </c>
    </row>
    <row r="33" spans="2:20" x14ac:dyDescent="0.2">
      <c r="B33" s="13">
        <v>1836</v>
      </c>
      <c r="C33" s="14" t="s">
        <v>76</v>
      </c>
      <c r="D33" s="15" t="s">
        <v>77</v>
      </c>
      <c r="E33" s="13" t="s">
        <v>54</v>
      </c>
      <c r="F33" s="16">
        <v>36083</v>
      </c>
      <c r="G33" s="17">
        <v>1</v>
      </c>
      <c r="H33" s="18">
        <v>2.7</v>
      </c>
      <c r="I33" s="19">
        <v>4.3</v>
      </c>
      <c r="J33" s="19">
        <v>4.5999999999999996</v>
      </c>
      <c r="K33" s="20">
        <v>4.45</v>
      </c>
      <c r="L33" s="21">
        <v>4.4000000000000004</v>
      </c>
      <c r="M33" s="22">
        <v>4.4000000000000004</v>
      </c>
      <c r="N33" s="23">
        <v>4.4000000000000004</v>
      </c>
      <c r="O33" s="22">
        <f t="shared" si="0"/>
        <v>1.7000000000000002</v>
      </c>
      <c r="P33" s="24">
        <f t="shared" si="1"/>
        <v>0.62962962962962965</v>
      </c>
      <c r="Q33" s="25">
        <f t="shared" si="2"/>
        <v>-4.9999999999999822E-2</v>
      </c>
      <c r="R33" s="24">
        <f t="shared" si="3"/>
        <v>-1.1235955056179735E-2</v>
      </c>
      <c r="S33" s="25">
        <f t="shared" si="4"/>
        <v>0</v>
      </c>
      <c r="T33" s="22">
        <f t="shared" si="4"/>
        <v>0</v>
      </c>
    </row>
    <row r="34" spans="2:20" ht="34" x14ac:dyDescent="0.2">
      <c r="B34" s="27">
        <v>1839</v>
      </c>
      <c r="C34" s="41" t="s">
        <v>78</v>
      </c>
      <c r="D34" s="29" t="s">
        <v>79</v>
      </c>
      <c r="E34" s="27" t="s">
        <v>54</v>
      </c>
      <c r="F34" s="30">
        <v>36091</v>
      </c>
      <c r="G34" s="31">
        <v>1</v>
      </c>
      <c r="H34" s="32">
        <v>2.7</v>
      </c>
      <c r="I34" s="33">
        <v>4.2</v>
      </c>
      <c r="J34" s="33">
        <v>4.5</v>
      </c>
      <c r="K34" s="34">
        <v>4.3499999999999996</v>
      </c>
      <c r="L34" s="35">
        <v>4.4000000000000004</v>
      </c>
      <c r="M34" s="36">
        <v>4.4000000000000004</v>
      </c>
      <c r="N34" s="37">
        <v>4.4000000000000004</v>
      </c>
      <c r="O34" s="36">
        <f t="shared" si="0"/>
        <v>1.7000000000000002</v>
      </c>
      <c r="P34" s="38">
        <f t="shared" si="1"/>
        <v>0.62962962962962965</v>
      </c>
      <c r="Q34" s="39">
        <f t="shared" si="2"/>
        <v>5.0000000000000711E-2</v>
      </c>
      <c r="R34" s="38">
        <f t="shared" si="3"/>
        <v>1.1494252873563383E-2</v>
      </c>
      <c r="S34" s="39">
        <f t="shared" si="4"/>
        <v>0</v>
      </c>
      <c r="T34" s="36">
        <f t="shared" si="4"/>
        <v>0</v>
      </c>
    </row>
    <row r="35" spans="2:20" x14ac:dyDescent="0.2">
      <c r="B35" s="13">
        <v>1844</v>
      </c>
      <c r="C35" s="14"/>
      <c r="D35" s="15" t="s">
        <v>80</v>
      </c>
      <c r="E35" s="13" t="s">
        <v>54</v>
      </c>
      <c r="F35" s="16">
        <v>36089</v>
      </c>
      <c r="G35" s="17">
        <v>1</v>
      </c>
      <c r="H35" s="18">
        <v>2.2999999999999998</v>
      </c>
      <c r="I35" s="19">
        <v>4</v>
      </c>
      <c r="J35" s="19">
        <v>4.3</v>
      </c>
      <c r="K35" s="20">
        <v>4.1500000000000004</v>
      </c>
      <c r="L35" s="21">
        <v>4</v>
      </c>
      <c r="M35" s="22">
        <v>4</v>
      </c>
      <c r="N35" s="23">
        <v>4</v>
      </c>
      <c r="O35" s="22">
        <f t="shared" si="0"/>
        <v>1.7000000000000002</v>
      </c>
      <c r="P35" s="24">
        <f t="shared" si="1"/>
        <v>0.73913043478260887</v>
      </c>
      <c r="Q35" s="25">
        <f t="shared" si="2"/>
        <v>-0.15000000000000036</v>
      </c>
      <c r="R35" s="24">
        <f t="shared" si="3"/>
        <v>-3.6144578313253094E-2</v>
      </c>
      <c r="S35" s="25">
        <f t="shared" si="4"/>
        <v>0</v>
      </c>
      <c r="T35" s="22">
        <f t="shared" si="4"/>
        <v>0</v>
      </c>
    </row>
    <row r="36" spans="2:20" x14ac:dyDescent="0.2">
      <c r="B36" s="27">
        <v>1845</v>
      </c>
      <c r="C36" s="28"/>
      <c r="D36" s="29" t="s">
        <v>81</v>
      </c>
      <c r="E36" s="27" t="s">
        <v>54</v>
      </c>
      <c r="F36" s="30">
        <v>36101</v>
      </c>
      <c r="G36" s="31">
        <v>1</v>
      </c>
      <c r="H36" s="32">
        <v>2.2999999999999998</v>
      </c>
      <c r="I36" s="33">
        <v>3.9</v>
      </c>
      <c r="J36" s="33">
        <v>4.2</v>
      </c>
      <c r="K36" s="34">
        <v>4.05</v>
      </c>
      <c r="L36" s="35">
        <v>4</v>
      </c>
      <c r="M36" s="36">
        <v>4</v>
      </c>
      <c r="N36" s="37">
        <v>4</v>
      </c>
      <c r="O36" s="36">
        <f t="shared" si="0"/>
        <v>1.7000000000000002</v>
      </c>
      <c r="P36" s="38">
        <f t="shared" si="1"/>
        <v>0.73913043478260887</v>
      </c>
      <c r="Q36" s="39">
        <f t="shared" si="2"/>
        <v>-4.9999999999999822E-2</v>
      </c>
      <c r="R36" s="38">
        <f t="shared" si="3"/>
        <v>-1.2345679012345635E-2</v>
      </c>
      <c r="S36" s="39">
        <f t="shared" si="4"/>
        <v>0</v>
      </c>
      <c r="T36" s="36">
        <f t="shared" si="4"/>
        <v>0</v>
      </c>
    </row>
    <row r="37" spans="2:20" x14ac:dyDescent="0.2">
      <c r="B37" s="13">
        <v>1848</v>
      </c>
      <c r="C37" s="14"/>
      <c r="D37" s="15" t="s">
        <v>82</v>
      </c>
      <c r="E37" s="13" t="s">
        <v>54</v>
      </c>
      <c r="F37" s="16">
        <v>36107</v>
      </c>
      <c r="G37" s="17">
        <v>1</v>
      </c>
      <c r="H37" s="18">
        <v>2.5</v>
      </c>
      <c r="I37" s="19">
        <v>4</v>
      </c>
      <c r="J37" s="19">
        <v>4.3</v>
      </c>
      <c r="K37" s="20">
        <v>4.1500000000000004</v>
      </c>
      <c r="L37" s="21">
        <v>4.2</v>
      </c>
      <c r="M37" s="22">
        <v>4.2</v>
      </c>
      <c r="N37" s="23">
        <v>4.2</v>
      </c>
      <c r="O37" s="22">
        <f t="shared" si="0"/>
        <v>1.7000000000000002</v>
      </c>
      <c r="P37" s="24">
        <f t="shared" si="1"/>
        <v>0.68</v>
      </c>
      <c r="Q37" s="25">
        <f t="shared" si="2"/>
        <v>4.9999999999999822E-2</v>
      </c>
      <c r="R37" s="24">
        <f t="shared" si="3"/>
        <v>1.2048192771084293E-2</v>
      </c>
      <c r="S37" s="25">
        <f t="shared" si="4"/>
        <v>0</v>
      </c>
      <c r="T37" s="22">
        <f t="shared" si="4"/>
        <v>0</v>
      </c>
    </row>
    <row r="38" spans="2:20" ht="51" x14ac:dyDescent="0.2">
      <c r="B38" s="27">
        <v>2216</v>
      </c>
      <c r="C38" s="41" t="s">
        <v>83</v>
      </c>
      <c r="D38" s="29" t="s">
        <v>84</v>
      </c>
      <c r="E38" s="27" t="s">
        <v>85</v>
      </c>
      <c r="F38" s="30">
        <v>42011</v>
      </c>
      <c r="G38" s="31" t="s">
        <v>29</v>
      </c>
      <c r="H38" s="32">
        <v>2.8</v>
      </c>
      <c r="I38" s="33">
        <v>4.3</v>
      </c>
      <c r="J38" s="33">
        <v>4.5999999999999996</v>
      </c>
      <c r="K38" s="34">
        <v>4.45</v>
      </c>
      <c r="L38" s="35">
        <v>4.5</v>
      </c>
      <c r="M38" s="36">
        <v>4.5</v>
      </c>
      <c r="N38" s="37">
        <v>4.5</v>
      </c>
      <c r="O38" s="36">
        <f t="shared" si="0"/>
        <v>1.7000000000000002</v>
      </c>
      <c r="P38" s="38">
        <f t="shared" si="1"/>
        <v>0.60714285714285721</v>
      </c>
      <c r="Q38" s="39">
        <f t="shared" si="2"/>
        <v>4.9999999999999822E-2</v>
      </c>
      <c r="R38" s="38">
        <f t="shared" si="3"/>
        <v>1.1235955056179735E-2</v>
      </c>
      <c r="S38" s="39">
        <f t="shared" si="4"/>
        <v>0</v>
      </c>
      <c r="T38" s="36">
        <f t="shared" si="4"/>
        <v>0</v>
      </c>
    </row>
    <row r="39" spans="2:20" x14ac:dyDescent="0.2">
      <c r="B39" s="13">
        <v>2231</v>
      </c>
      <c r="C39" s="14" t="s">
        <v>86</v>
      </c>
      <c r="D39" s="15" t="s">
        <v>27</v>
      </c>
      <c r="E39" s="13" t="s">
        <v>85</v>
      </c>
      <c r="F39" s="16">
        <v>42041</v>
      </c>
      <c r="G39" s="17">
        <v>1</v>
      </c>
      <c r="H39" s="18">
        <v>2.8</v>
      </c>
      <c r="I39" s="19">
        <v>4.2</v>
      </c>
      <c r="J39" s="19">
        <v>4.5</v>
      </c>
      <c r="K39" s="20">
        <v>4.3499999999999996</v>
      </c>
      <c r="L39" s="21">
        <v>4.5</v>
      </c>
      <c r="M39" s="22">
        <v>4.5</v>
      </c>
      <c r="N39" s="23">
        <v>4.5</v>
      </c>
      <c r="O39" s="22">
        <f t="shared" si="0"/>
        <v>1.7000000000000002</v>
      </c>
      <c r="P39" s="24">
        <f t="shared" si="1"/>
        <v>0.60714285714285721</v>
      </c>
      <c r="Q39" s="25">
        <f t="shared" si="2"/>
        <v>0.15000000000000036</v>
      </c>
      <c r="R39" s="24">
        <f t="shared" si="3"/>
        <v>3.4482758620689738E-2</v>
      </c>
      <c r="S39" s="25">
        <f t="shared" si="4"/>
        <v>0</v>
      </c>
      <c r="T39" s="22">
        <f t="shared" si="4"/>
        <v>0</v>
      </c>
    </row>
    <row r="40" spans="2:20" x14ac:dyDescent="0.2">
      <c r="B40" s="27">
        <v>2233</v>
      </c>
      <c r="C40" s="28" t="s">
        <v>87</v>
      </c>
      <c r="D40" s="29" t="s">
        <v>60</v>
      </c>
      <c r="E40" s="27" t="s">
        <v>85</v>
      </c>
      <c r="F40" s="30">
        <v>42045</v>
      </c>
      <c r="G40" s="31">
        <v>1</v>
      </c>
      <c r="H40" s="32">
        <v>3.05</v>
      </c>
      <c r="I40" s="33">
        <v>4.4000000000000004</v>
      </c>
      <c r="J40" s="33">
        <v>4.8</v>
      </c>
      <c r="K40" s="34">
        <v>4.5999999999999996</v>
      </c>
      <c r="L40" s="35">
        <v>4.7</v>
      </c>
      <c r="M40" s="36">
        <v>4.7</v>
      </c>
      <c r="N40" s="37">
        <v>4.7</v>
      </c>
      <c r="O40" s="36">
        <f t="shared" si="0"/>
        <v>1.6500000000000004</v>
      </c>
      <c r="P40" s="38">
        <f t="shared" si="1"/>
        <v>0.54098360655737721</v>
      </c>
      <c r="Q40" s="39">
        <f t="shared" si="2"/>
        <v>0.10000000000000053</v>
      </c>
      <c r="R40" s="38">
        <f t="shared" si="3"/>
        <v>2.1739130434782726E-2</v>
      </c>
      <c r="S40" s="39">
        <f t="shared" si="4"/>
        <v>0</v>
      </c>
      <c r="T40" s="36">
        <f t="shared" si="4"/>
        <v>0</v>
      </c>
    </row>
    <row r="41" spans="2:20" ht="34" x14ac:dyDescent="0.2">
      <c r="B41" s="13">
        <v>2246</v>
      </c>
      <c r="C41" s="40" t="s">
        <v>88</v>
      </c>
      <c r="D41" s="15" t="s">
        <v>89</v>
      </c>
      <c r="E41" s="13" t="s">
        <v>85</v>
      </c>
      <c r="F41" s="16">
        <v>42071</v>
      </c>
      <c r="G41" s="17">
        <v>1</v>
      </c>
      <c r="H41" s="18">
        <v>2.9</v>
      </c>
      <c r="I41" s="19">
        <v>4.3</v>
      </c>
      <c r="J41" s="19">
        <v>4.5999999999999996</v>
      </c>
      <c r="K41" s="20">
        <v>4.45</v>
      </c>
      <c r="L41" s="21">
        <v>4.5999999999999996</v>
      </c>
      <c r="M41" s="22">
        <v>4.5999999999999996</v>
      </c>
      <c r="N41" s="23">
        <v>4.5999999999999996</v>
      </c>
      <c r="O41" s="22">
        <f t="shared" si="0"/>
        <v>1.6999999999999997</v>
      </c>
      <c r="P41" s="24">
        <f t="shared" si="1"/>
        <v>0.58620689655172409</v>
      </c>
      <c r="Q41" s="25">
        <f t="shared" si="2"/>
        <v>0.14999999999999947</v>
      </c>
      <c r="R41" s="24">
        <f t="shared" si="3"/>
        <v>3.3707865168539207E-2</v>
      </c>
      <c r="S41" s="25">
        <f t="shared" si="4"/>
        <v>0</v>
      </c>
      <c r="T41" s="22">
        <f t="shared" si="4"/>
        <v>0</v>
      </c>
    </row>
    <row r="42" spans="2:20" x14ac:dyDescent="0.2">
      <c r="B42" s="27">
        <v>2251</v>
      </c>
      <c r="C42" s="28" t="s">
        <v>90</v>
      </c>
      <c r="D42" s="29" t="s">
        <v>91</v>
      </c>
      <c r="E42" s="27" t="s">
        <v>85</v>
      </c>
      <c r="F42" s="30">
        <v>42081</v>
      </c>
      <c r="G42" s="31" t="s">
        <v>29</v>
      </c>
      <c r="H42" s="32">
        <v>2.5</v>
      </c>
      <c r="I42" s="33">
        <v>4.0999999999999996</v>
      </c>
      <c r="J42" s="33">
        <v>4.4000000000000004</v>
      </c>
      <c r="K42" s="34">
        <v>4.25</v>
      </c>
      <c r="L42" s="35">
        <v>4.2</v>
      </c>
      <c r="M42" s="36">
        <v>4.2</v>
      </c>
      <c r="N42" s="37">
        <v>4.2</v>
      </c>
      <c r="O42" s="36">
        <f t="shared" si="0"/>
        <v>1.7000000000000002</v>
      </c>
      <c r="P42" s="38">
        <f t="shared" si="1"/>
        <v>0.68</v>
      </c>
      <c r="Q42" s="39">
        <f t="shared" si="2"/>
        <v>-4.9999999999999822E-2</v>
      </c>
      <c r="R42" s="38">
        <f t="shared" si="3"/>
        <v>-1.1764705882352899E-2</v>
      </c>
      <c r="S42" s="39">
        <f t="shared" si="4"/>
        <v>0</v>
      </c>
      <c r="T42" s="36">
        <f t="shared" si="4"/>
        <v>0</v>
      </c>
    </row>
    <row r="43" spans="2:20" ht="34" x14ac:dyDescent="0.2">
      <c r="B43" s="13">
        <v>2256</v>
      </c>
      <c r="C43" s="40" t="s">
        <v>92</v>
      </c>
      <c r="D43" s="15" t="s">
        <v>93</v>
      </c>
      <c r="E43" s="13" t="s">
        <v>85</v>
      </c>
      <c r="F43" s="16">
        <v>42091</v>
      </c>
      <c r="G43" s="17">
        <v>1</v>
      </c>
      <c r="H43" s="18">
        <v>3.05</v>
      </c>
      <c r="I43" s="19">
        <v>4.4000000000000004</v>
      </c>
      <c r="J43" s="19">
        <v>4.8</v>
      </c>
      <c r="K43" s="20">
        <v>4.5999999999999996</v>
      </c>
      <c r="L43" s="21">
        <v>4.7</v>
      </c>
      <c r="M43" s="22">
        <v>4.7</v>
      </c>
      <c r="N43" s="23">
        <v>4.7</v>
      </c>
      <c r="O43" s="22">
        <f t="shared" si="0"/>
        <v>1.6500000000000004</v>
      </c>
      <c r="P43" s="24">
        <f t="shared" si="1"/>
        <v>0.54098360655737721</v>
      </c>
      <c r="Q43" s="25">
        <f t="shared" si="2"/>
        <v>0.10000000000000053</v>
      </c>
      <c r="R43" s="24">
        <f t="shared" si="3"/>
        <v>2.1739130434782726E-2</v>
      </c>
      <c r="S43" s="25">
        <f t="shared" si="4"/>
        <v>0</v>
      </c>
      <c r="T43" s="22">
        <f t="shared" si="4"/>
        <v>0</v>
      </c>
    </row>
    <row r="44" spans="2:20" x14ac:dyDescent="0.2">
      <c r="B44" s="27">
        <v>2259</v>
      </c>
      <c r="C44" s="28" t="s">
        <v>94</v>
      </c>
      <c r="D44" s="29" t="s">
        <v>95</v>
      </c>
      <c r="E44" s="27" t="s">
        <v>85</v>
      </c>
      <c r="F44" s="30">
        <v>42097</v>
      </c>
      <c r="G44" s="31" t="s">
        <v>29</v>
      </c>
      <c r="H44" s="32">
        <v>2.7</v>
      </c>
      <c r="I44" s="33">
        <v>4.0999999999999996</v>
      </c>
      <c r="J44" s="33">
        <v>4.5</v>
      </c>
      <c r="K44" s="34">
        <v>4.3</v>
      </c>
      <c r="L44" s="35">
        <v>4.4000000000000004</v>
      </c>
      <c r="M44" s="36">
        <v>4.4000000000000004</v>
      </c>
      <c r="N44" s="37">
        <v>4.4000000000000004</v>
      </c>
      <c r="O44" s="36">
        <f t="shared" si="0"/>
        <v>1.7000000000000002</v>
      </c>
      <c r="P44" s="38">
        <f t="shared" si="1"/>
        <v>0.62962962962962965</v>
      </c>
      <c r="Q44" s="39">
        <f t="shared" si="2"/>
        <v>0.10000000000000053</v>
      </c>
      <c r="R44" s="38">
        <f t="shared" si="3"/>
        <v>2.3255813953488497E-2</v>
      </c>
      <c r="S44" s="39">
        <f t="shared" si="4"/>
        <v>0</v>
      </c>
      <c r="T44" s="36">
        <f t="shared" si="4"/>
        <v>0</v>
      </c>
    </row>
    <row r="45" spans="2:20" x14ac:dyDescent="0.2">
      <c r="B45" s="13">
        <v>2261</v>
      </c>
      <c r="C45" s="14" t="s">
        <v>96</v>
      </c>
      <c r="D45" s="15" t="s">
        <v>97</v>
      </c>
      <c r="E45" s="13" t="s">
        <v>85</v>
      </c>
      <c r="F45" s="16">
        <v>42101</v>
      </c>
      <c r="G45" s="17">
        <v>1</v>
      </c>
      <c r="H45" s="18">
        <v>3.05</v>
      </c>
      <c r="I45" s="19">
        <v>4.5</v>
      </c>
      <c r="J45" s="19">
        <v>4.8</v>
      </c>
      <c r="K45" s="20">
        <v>4.6500000000000004</v>
      </c>
      <c r="L45" s="21">
        <v>4.7</v>
      </c>
      <c r="M45" s="22">
        <v>4.7</v>
      </c>
      <c r="N45" s="23">
        <v>4.7</v>
      </c>
      <c r="O45" s="22">
        <f t="shared" si="0"/>
        <v>1.6500000000000004</v>
      </c>
      <c r="P45" s="24">
        <f t="shared" si="1"/>
        <v>0.54098360655737721</v>
      </c>
      <c r="Q45" s="25">
        <f t="shared" si="2"/>
        <v>4.9999999999999822E-2</v>
      </c>
      <c r="R45" s="24">
        <f t="shared" si="3"/>
        <v>1.0752688172042972E-2</v>
      </c>
      <c r="S45" s="25">
        <f t="shared" si="4"/>
        <v>0</v>
      </c>
      <c r="T45" s="22">
        <f t="shared" si="4"/>
        <v>0</v>
      </c>
    </row>
    <row r="46" spans="2:20" x14ac:dyDescent="0.2">
      <c r="B46" s="27">
        <v>2264</v>
      </c>
      <c r="C46" s="28"/>
      <c r="D46" s="29" t="s">
        <v>98</v>
      </c>
      <c r="E46" s="27" t="s">
        <v>85</v>
      </c>
      <c r="F46" s="30">
        <v>42107</v>
      </c>
      <c r="G46" s="31" t="s">
        <v>29</v>
      </c>
      <c r="H46" s="32">
        <v>2.8</v>
      </c>
      <c r="I46" s="33">
        <v>4.2</v>
      </c>
      <c r="J46" s="33">
        <v>4.5</v>
      </c>
      <c r="K46" s="34">
        <v>4.3499999999999996</v>
      </c>
      <c r="L46" s="35">
        <v>4.5</v>
      </c>
      <c r="M46" s="36">
        <v>4.5</v>
      </c>
      <c r="N46" s="37">
        <v>4.5</v>
      </c>
      <c r="O46" s="36">
        <f t="shared" si="0"/>
        <v>1.7000000000000002</v>
      </c>
      <c r="P46" s="38">
        <f t="shared" si="1"/>
        <v>0.60714285714285721</v>
      </c>
      <c r="Q46" s="39">
        <f t="shared" si="2"/>
        <v>0.15000000000000036</v>
      </c>
      <c r="R46" s="38">
        <f t="shared" si="3"/>
        <v>3.4482758620689738E-2</v>
      </c>
      <c r="S46" s="39">
        <f t="shared" si="4"/>
        <v>0</v>
      </c>
      <c r="T46" s="36">
        <f t="shared" si="4"/>
        <v>0</v>
      </c>
    </row>
    <row r="47" spans="2:20" x14ac:dyDescent="0.2">
      <c r="B47" s="13">
        <v>2269</v>
      </c>
      <c r="C47" s="14" t="s">
        <v>99</v>
      </c>
      <c r="D47" s="15" t="s">
        <v>82</v>
      </c>
      <c r="E47" s="13" t="s">
        <v>85</v>
      </c>
      <c r="F47" s="16">
        <v>42117</v>
      </c>
      <c r="G47" s="17" t="s">
        <v>29</v>
      </c>
      <c r="H47" s="18">
        <v>2.5</v>
      </c>
      <c r="I47" s="19">
        <v>4</v>
      </c>
      <c r="J47" s="19">
        <v>4.3</v>
      </c>
      <c r="K47" s="20">
        <v>4.1500000000000004</v>
      </c>
      <c r="L47" s="21">
        <v>4.2</v>
      </c>
      <c r="M47" s="22">
        <v>4.2</v>
      </c>
      <c r="N47" s="23">
        <v>4.2</v>
      </c>
      <c r="O47" s="22">
        <f t="shared" si="0"/>
        <v>1.7000000000000002</v>
      </c>
      <c r="P47" s="24">
        <f t="shared" si="1"/>
        <v>0.68</v>
      </c>
      <c r="Q47" s="25">
        <f t="shared" si="2"/>
        <v>4.9999999999999822E-2</v>
      </c>
      <c r="R47" s="24">
        <f t="shared" si="3"/>
        <v>1.2048192771084293E-2</v>
      </c>
      <c r="S47" s="25">
        <f t="shared" si="4"/>
        <v>0</v>
      </c>
      <c r="T47" s="22">
        <f t="shared" si="4"/>
        <v>0</v>
      </c>
    </row>
    <row r="48" spans="2:20" x14ac:dyDescent="0.2">
      <c r="B48" s="27">
        <v>2277</v>
      </c>
      <c r="C48" s="28" t="s">
        <v>100</v>
      </c>
      <c r="D48" s="29" t="s">
        <v>101</v>
      </c>
      <c r="E48" s="27" t="s">
        <v>85</v>
      </c>
      <c r="F48" s="30">
        <v>42133</v>
      </c>
      <c r="G48" s="31">
        <v>1</v>
      </c>
      <c r="H48" s="32">
        <v>2.9</v>
      </c>
      <c r="I48" s="33">
        <v>4.3</v>
      </c>
      <c r="J48" s="33">
        <v>4.5999999999999996</v>
      </c>
      <c r="K48" s="34">
        <v>4.45</v>
      </c>
      <c r="L48" s="35">
        <v>4.5999999999999996</v>
      </c>
      <c r="M48" s="36">
        <v>4.5999999999999996</v>
      </c>
      <c r="N48" s="37">
        <v>4.5999999999999996</v>
      </c>
      <c r="O48" s="36">
        <f t="shared" si="0"/>
        <v>1.6999999999999997</v>
      </c>
      <c r="P48" s="38">
        <f t="shared" si="1"/>
        <v>0.58620689655172409</v>
      </c>
      <c r="Q48" s="39">
        <f t="shared" si="2"/>
        <v>0.14999999999999947</v>
      </c>
      <c r="R48" s="38">
        <f t="shared" si="3"/>
        <v>3.3707865168539207E-2</v>
      </c>
      <c r="S48" s="39">
        <f t="shared" si="4"/>
        <v>0</v>
      </c>
      <c r="T48" s="36">
        <f t="shared" si="4"/>
        <v>0</v>
      </c>
    </row>
    <row r="49" spans="2:20" x14ac:dyDescent="0.2">
      <c r="B49" s="13">
        <v>2773</v>
      </c>
      <c r="C49" s="14" t="s">
        <v>102</v>
      </c>
      <c r="D49" s="15" t="s">
        <v>103</v>
      </c>
      <c r="E49" s="13" t="s">
        <v>104</v>
      </c>
      <c r="F49" s="16">
        <v>50001</v>
      </c>
      <c r="G49" s="17">
        <v>1</v>
      </c>
      <c r="H49" s="18">
        <v>2.6</v>
      </c>
      <c r="I49" s="19">
        <v>4.3</v>
      </c>
      <c r="J49" s="19">
        <v>4.5999999999999996</v>
      </c>
      <c r="K49" s="20">
        <v>4.45</v>
      </c>
      <c r="L49" s="21">
        <v>4.3499999999999996</v>
      </c>
      <c r="M49" s="22">
        <v>4.3499999999999996</v>
      </c>
      <c r="N49" s="23">
        <v>4.3499999999999996</v>
      </c>
      <c r="O49" s="22">
        <f t="shared" si="0"/>
        <v>1.7499999999999996</v>
      </c>
      <c r="P49" s="24">
        <f t="shared" si="1"/>
        <v>0.67307692307692291</v>
      </c>
      <c r="Q49" s="25">
        <f t="shared" si="2"/>
        <v>-0.10000000000000053</v>
      </c>
      <c r="R49" s="24">
        <f t="shared" si="3"/>
        <v>-2.2471910112359668E-2</v>
      </c>
      <c r="S49" s="25">
        <f t="shared" si="4"/>
        <v>0</v>
      </c>
      <c r="T49" s="22">
        <f t="shared" si="4"/>
        <v>0</v>
      </c>
    </row>
    <row r="50" spans="2:20" x14ac:dyDescent="0.2">
      <c r="B50" s="27">
        <v>2777</v>
      </c>
      <c r="C50" s="28"/>
      <c r="D50" s="29" t="s">
        <v>105</v>
      </c>
      <c r="E50" s="27" t="s">
        <v>104</v>
      </c>
      <c r="F50" s="30">
        <v>50009</v>
      </c>
      <c r="G50" s="31">
        <v>1</v>
      </c>
      <c r="H50" s="32">
        <v>2.4</v>
      </c>
      <c r="I50" s="33">
        <v>4.2</v>
      </c>
      <c r="J50" s="33">
        <v>4.5</v>
      </c>
      <c r="K50" s="34">
        <v>4.3499999999999996</v>
      </c>
      <c r="L50" s="35">
        <v>4.1500000000000004</v>
      </c>
      <c r="M50" s="36">
        <v>4.1500000000000004</v>
      </c>
      <c r="N50" s="37">
        <v>4.1500000000000004</v>
      </c>
      <c r="O50" s="36">
        <f t="shared" si="0"/>
        <v>1.7500000000000004</v>
      </c>
      <c r="P50" s="38">
        <f t="shared" si="1"/>
        <v>0.72916666666666685</v>
      </c>
      <c r="Q50" s="39">
        <f t="shared" si="2"/>
        <v>-0.19999999999999929</v>
      </c>
      <c r="R50" s="38">
        <f t="shared" si="3"/>
        <v>-4.5977011494252713E-2</v>
      </c>
      <c r="S50" s="39">
        <f t="shared" si="4"/>
        <v>0</v>
      </c>
      <c r="T50" s="36">
        <f t="shared" si="4"/>
        <v>0</v>
      </c>
    </row>
    <row r="51" spans="2:20" x14ac:dyDescent="0.2">
      <c r="B51" s="13">
        <v>2778</v>
      </c>
      <c r="C51" s="14" t="s">
        <v>106</v>
      </c>
      <c r="D51" s="15" t="s">
        <v>64</v>
      </c>
      <c r="E51" s="13" t="s">
        <v>104</v>
      </c>
      <c r="F51" s="16">
        <v>50011</v>
      </c>
      <c r="G51" s="17">
        <v>1</v>
      </c>
      <c r="H51" s="18">
        <v>2.4</v>
      </c>
      <c r="I51" s="19">
        <v>4.2</v>
      </c>
      <c r="J51" s="19">
        <v>4.5</v>
      </c>
      <c r="K51" s="20">
        <v>4.3499999999999996</v>
      </c>
      <c r="L51" s="21">
        <v>4.1500000000000004</v>
      </c>
      <c r="M51" s="22">
        <v>4.1500000000000004</v>
      </c>
      <c r="N51" s="23">
        <v>4.1500000000000004</v>
      </c>
      <c r="O51" s="22">
        <f t="shared" si="0"/>
        <v>1.7500000000000004</v>
      </c>
      <c r="P51" s="24">
        <f t="shared" si="1"/>
        <v>0.72916666666666685</v>
      </c>
      <c r="Q51" s="25">
        <f t="shared" si="2"/>
        <v>-0.19999999999999929</v>
      </c>
      <c r="R51" s="24">
        <f t="shared" si="3"/>
        <v>-4.5977011494252713E-2</v>
      </c>
      <c r="S51" s="25">
        <f t="shared" si="4"/>
        <v>0</v>
      </c>
      <c r="T51" s="22">
        <f t="shared" si="4"/>
        <v>0</v>
      </c>
    </row>
    <row r="52" spans="2:20" x14ac:dyDescent="0.2">
      <c r="B52" s="27">
        <v>2779</v>
      </c>
      <c r="C52" s="28"/>
      <c r="D52" s="29" t="s">
        <v>107</v>
      </c>
      <c r="E52" s="27" t="s">
        <v>104</v>
      </c>
      <c r="F52" s="30">
        <v>50013</v>
      </c>
      <c r="G52" s="31">
        <v>1</v>
      </c>
      <c r="H52" s="32">
        <v>2.4</v>
      </c>
      <c r="I52" s="33">
        <v>4.2</v>
      </c>
      <c r="J52" s="33">
        <v>4.5</v>
      </c>
      <c r="K52" s="34">
        <v>4.3499999999999996</v>
      </c>
      <c r="L52" s="35">
        <v>4.1500000000000004</v>
      </c>
      <c r="M52" s="36">
        <v>4.1500000000000004</v>
      </c>
      <c r="N52" s="37">
        <v>4.1500000000000004</v>
      </c>
      <c r="O52" s="36">
        <f t="shared" si="0"/>
        <v>1.7500000000000004</v>
      </c>
      <c r="P52" s="38">
        <f t="shared" si="1"/>
        <v>0.72916666666666685</v>
      </c>
      <c r="Q52" s="39">
        <f t="shared" si="2"/>
        <v>-0.19999999999999929</v>
      </c>
      <c r="R52" s="38">
        <f t="shared" si="3"/>
        <v>-4.5977011494252713E-2</v>
      </c>
      <c r="S52" s="39">
        <f t="shared" si="4"/>
        <v>0</v>
      </c>
      <c r="T52" s="36">
        <f t="shared" si="4"/>
        <v>0</v>
      </c>
    </row>
    <row r="53" spans="2:20" x14ac:dyDescent="0.2">
      <c r="B53" s="13">
        <v>2782</v>
      </c>
      <c r="C53" s="14"/>
      <c r="D53" s="15" t="s">
        <v>108</v>
      </c>
      <c r="E53" s="13" t="s">
        <v>104</v>
      </c>
      <c r="F53" s="16">
        <v>50019</v>
      </c>
      <c r="G53" s="17">
        <v>1</v>
      </c>
      <c r="H53" s="18">
        <v>2.4</v>
      </c>
      <c r="I53" s="19">
        <v>4.2</v>
      </c>
      <c r="J53" s="19">
        <v>4.5</v>
      </c>
      <c r="K53" s="20">
        <v>4.3499999999999996</v>
      </c>
      <c r="L53" s="21">
        <v>4.1500000000000004</v>
      </c>
      <c r="M53" s="22">
        <v>4.1500000000000004</v>
      </c>
      <c r="N53" s="23">
        <v>4.1500000000000004</v>
      </c>
      <c r="O53" s="22">
        <f t="shared" si="0"/>
        <v>1.7500000000000004</v>
      </c>
      <c r="P53" s="24">
        <f t="shared" si="1"/>
        <v>0.72916666666666685</v>
      </c>
      <c r="Q53" s="25">
        <f t="shared" si="2"/>
        <v>-0.19999999999999929</v>
      </c>
      <c r="R53" s="24">
        <f t="shared" si="3"/>
        <v>-4.5977011494252713E-2</v>
      </c>
      <c r="S53" s="25">
        <f t="shared" si="4"/>
        <v>0</v>
      </c>
      <c r="T53" s="22">
        <f t="shared" si="4"/>
        <v>0</v>
      </c>
    </row>
    <row r="54" spans="2:20" ht="34" x14ac:dyDescent="0.2">
      <c r="B54" s="27">
        <v>2784</v>
      </c>
      <c r="C54" s="41" t="s">
        <v>109</v>
      </c>
      <c r="D54" s="29" t="s">
        <v>37</v>
      </c>
      <c r="E54" s="27" t="s">
        <v>104</v>
      </c>
      <c r="F54" s="30">
        <v>50023</v>
      </c>
      <c r="G54" s="31">
        <v>1</v>
      </c>
      <c r="H54" s="32">
        <v>2.6</v>
      </c>
      <c r="I54" s="33">
        <v>4.3</v>
      </c>
      <c r="J54" s="33">
        <v>4.5999999999999996</v>
      </c>
      <c r="K54" s="34">
        <v>4.45</v>
      </c>
      <c r="L54" s="35">
        <v>4.3499999999999996</v>
      </c>
      <c r="M54" s="36">
        <v>4.3499999999999996</v>
      </c>
      <c r="N54" s="37">
        <v>4.3499999999999996</v>
      </c>
      <c r="O54" s="36">
        <f t="shared" si="0"/>
        <v>1.7499999999999996</v>
      </c>
      <c r="P54" s="38">
        <f t="shared" si="1"/>
        <v>0.67307692307692291</v>
      </c>
      <c r="Q54" s="39">
        <f t="shared" si="2"/>
        <v>-0.10000000000000053</v>
      </c>
      <c r="R54" s="38">
        <f t="shared" si="3"/>
        <v>-2.2471910112359668E-2</v>
      </c>
      <c r="S54" s="39">
        <f t="shared" si="4"/>
        <v>0</v>
      </c>
      <c r="T54" s="36">
        <f t="shared" si="4"/>
        <v>0</v>
      </c>
    </row>
    <row r="55" spans="2:20" x14ac:dyDescent="0.2">
      <c r="B55" s="13">
        <v>2832</v>
      </c>
      <c r="C55" s="14"/>
      <c r="D55" s="15" t="s">
        <v>33</v>
      </c>
      <c r="E55" s="13" t="s">
        <v>110</v>
      </c>
      <c r="F55" s="16">
        <v>51069</v>
      </c>
      <c r="G55" s="17" t="s">
        <v>29</v>
      </c>
      <c r="H55" s="18">
        <v>2.8</v>
      </c>
      <c r="I55" s="19">
        <v>4.3</v>
      </c>
      <c r="J55" s="19">
        <v>4.7</v>
      </c>
      <c r="K55" s="20">
        <v>4.5</v>
      </c>
      <c r="L55" s="21">
        <v>4.5</v>
      </c>
      <c r="M55" s="22">
        <v>4.5</v>
      </c>
      <c r="N55" s="23">
        <v>4.5</v>
      </c>
      <c r="O55" s="22">
        <f t="shared" si="0"/>
        <v>1.7000000000000002</v>
      </c>
      <c r="P55" s="24">
        <f t="shared" si="1"/>
        <v>0.60714285714285721</v>
      </c>
      <c r="Q55" s="25">
        <f t="shared" si="2"/>
        <v>0</v>
      </c>
      <c r="R55" s="24">
        <f t="shared" si="3"/>
        <v>0</v>
      </c>
      <c r="S55" s="25">
        <f t="shared" si="4"/>
        <v>0</v>
      </c>
      <c r="T55" s="22">
        <f t="shared" si="4"/>
        <v>0</v>
      </c>
    </row>
    <row r="56" spans="2:20" x14ac:dyDescent="0.2">
      <c r="D56" s="43"/>
      <c r="I56" s="45"/>
      <c r="J56" s="46"/>
      <c r="K56" s="46"/>
      <c r="L56" s="47"/>
      <c r="M56" s="47"/>
      <c r="N56" s="48"/>
      <c r="O56" s="48"/>
      <c r="S56" s="48"/>
    </row>
    <row r="57" spans="2:20" x14ac:dyDescent="0.2">
      <c r="D57" s="43"/>
    </row>
    <row r="58" spans="2:20" x14ac:dyDescent="0.2">
      <c r="C58" s="52" t="s">
        <v>111</v>
      </c>
      <c r="E58" s="52" t="s">
        <v>112</v>
      </c>
      <c r="F58" s="26"/>
      <c r="G58" s="26"/>
      <c r="I58" s="50"/>
      <c r="J58" s="26"/>
      <c r="M58" s="26"/>
    </row>
    <row r="59" spans="2:20" x14ac:dyDescent="0.2">
      <c r="C59" s="43" t="s">
        <v>0</v>
      </c>
      <c r="E59" s="26" t="s">
        <v>113</v>
      </c>
      <c r="F59" s="26"/>
      <c r="G59" s="26"/>
      <c r="I59" s="50"/>
      <c r="J59" s="26"/>
      <c r="M59" s="26"/>
    </row>
    <row r="60" spans="2:20" x14ac:dyDescent="0.2">
      <c r="C60" s="43" t="s">
        <v>1</v>
      </c>
      <c r="E60" s="26" t="s">
        <v>114</v>
      </c>
      <c r="F60" s="26"/>
      <c r="G60" s="26"/>
      <c r="I60" s="50"/>
      <c r="J60" s="26"/>
      <c r="M60" s="26"/>
    </row>
    <row r="61" spans="2:20" x14ac:dyDescent="0.2">
      <c r="C61" s="43" t="s">
        <v>2</v>
      </c>
      <c r="E61" s="26" t="s">
        <v>115</v>
      </c>
      <c r="F61" s="26"/>
      <c r="G61" s="26"/>
      <c r="I61" s="50"/>
      <c r="J61" s="26"/>
      <c r="M61" s="26"/>
    </row>
    <row r="62" spans="2:20" x14ac:dyDescent="0.2">
      <c r="C62" s="43" t="s">
        <v>3</v>
      </c>
      <c r="E62" s="26" t="s">
        <v>116</v>
      </c>
      <c r="F62" s="26"/>
      <c r="G62" s="26"/>
      <c r="I62" s="50"/>
      <c r="J62" s="26"/>
      <c r="M62" s="26"/>
      <c r="N62"/>
    </row>
    <row r="63" spans="2:20" x14ac:dyDescent="0.2">
      <c r="C63" s="43" t="s">
        <v>4</v>
      </c>
      <c r="E63" s="26" t="s">
        <v>117</v>
      </c>
      <c r="F63" s="26"/>
      <c r="G63" s="26"/>
      <c r="I63" s="50"/>
      <c r="J63" s="26"/>
      <c r="M63" s="26"/>
      <c r="N63"/>
    </row>
    <row r="64" spans="2:20" x14ac:dyDescent="0.2">
      <c r="C64" s="43" t="s">
        <v>5</v>
      </c>
      <c r="E64" s="26" t="s">
        <v>118</v>
      </c>
      <c r="F64" s="26"/>
      <c r="G64" s="26"/>
      <c r="I64" s="50"/>
      <c r="J64" s="26"/>
      <c r="M64" s="26"/>
      <c r="N64"/>
    </row>
    <row r="65" spans="3:19" x14ac:dyDescent="0.2">
      <c r="C65" s="43" t="s">
        <v>6</v>
      </c>
      <c r="E65" s="26" t="s">
        <v>119</v>
      </c>
      <c r="F65" s="26"/>
      <c r="G65" s="26"/>
      <c r="I65" s="50"/>
      <c r="J65" s="26"/>
      <c r="M65" s="26"/>
      <c r="N65"/>
    </row>
    <row r="66" spans="3:19" x14ac:dyDescent="0.2">
      <c r="C66" s="43" t="s">
        <v>7</v>
      </c>
      <c r="E66" s="26" t="s">
        <v>120</v>
      </c>
      <c r="F66" s="26"/>
      <c r="G66" s="26"/>
      <c r="I66" s="50"/>
      <c r="J66" s="26"/>
      <c r="M66" s="26"/>
      <c r="N66"/>
    </row>
    <row r="67" spans="3:19" x14ac:dyDescent="0.2">
      <c r="C67" s="43" t="s">
        <v>8</v>
      </c>
      <c r="E67" s="26" t="s">
        <v>121</v>
      </c>
      <c r="F67" s="26"/>
      <c r="G67" s="26"/>
      <c r="I67" s="50"/>
      <c r="J67" s="26"/>
      <c r="K67" s="26"/>
      <c r="M67" s="26"/>
      <c r="N67"/>
    </row>
    <row r="68" spans="3:19" x14ac:dyDescent="0.2">
      <c r="C68" s="43" t="s">
        <v>9</v>
      </c>
      <c r="E68" s="26" t="s">
        <v>122</v>
      </c>
      <c r="F68" s="26"/>
      <c r="G68" s="26"/>
      <c r="I68" s="50"/>
      <c r="J68" s="26"/>
      <c r="K68" s="26"/>
      <c r="M68" s="26"/>
    </row>
    <row r="69" spans="3:19" x14ac:dyDescent="0.2">
      <c r="C69" s="43" t="s">
        <v>123</v>
      </c>
      <c r="E69" s="26" t="s">
        <v>124</v>
      </c>
      <c r="F69" s="26"/>
      <c r="G69" s="26"/>
      <c r="I69" s="50"/>
      <c r="J69" s="26"/>
      <c r="K69" s="26"/>
      <c r="M69" s="26"/>
    </row>
    <row r="70" spans="3:19" x14ac:dyDescent="0.2">
      <c r="C70" s="43" t="s">
        <v>125</v>
      </c>
      <c r="E70" s="26" t="s">
        <v>126</v>
      </c>
      <c r="F70" s="26"/>
      <c r="G70" s="26"/>
      <c r="I70" s="50"/>
      <c r="J70" s="26"/>
      <c r="K70" s="26"/>
      <c r="M70" s="26"/>
    </row>
    <row r="71" spans="3:19" x14ac:dyDescent="0.2">
      <c r="C71" s="43" t="s">
        <v>127</v>
      </c>
      <c r="E71" s="26" t="s">
        <v>128</v>
      </c>
      <c r="F71" s="26"/>
      <c r="G71" s="26"/>
      <c r="I71" s="50"/>
      <c r="J71" s="26"/>
      <c r="K71" s="26"/>
      <c r="M71" s="26"/>
    </row>
    <row r="72" spans="3:19" x14ac:dyDescent="0.2">
      <c r="C72" s="43" t="s">
        <v>129</v>
      </c>
      <c r="E72" t="s">
        <v>130</v>
      </c>
      <c r="F72" s="26"/>
      <c r="G72" s="26"/>
      <c r="L72" s="50"/>
      <c r="M72" s="26"/>
    </row>
    <row r="73" spans="3:19" x14ac:dyDescent="0.2">
      <c r="C73" s="43" t="s">
        <v>131</v>
      </c>
      <c r="E73" s="43" t="s">
        <v>132</v>
      </c>
      <c r="F73" s="26"/>
      <c r="G73" s="26"/>
      <c r="M73" s="26"/>
    </row>
    <row r="74" spans="3:19" s="42" customFormat="1" x14ac:dyDescent="0.2">
      <c r="C74" s="43" t="s">
        <v>133</v>
      </c>
      <c r="E74" t="s">
        <v>134</v>
      </c>
      <c r="F74" s="26"/>
      <c r="G74" s="26"/>
      <c r="I74" s="49"/>
      <c r="J74" s="50"/>
      <c r="K74" s="50"/>
      <c r="L74" s="26"/>
      <c r="M74" s="26"/>
      <c r="N74" s="26"/>
      <c r="O74" s="26"/>
      <c r="P74" s="26"/>
      <c r="Q74" s="26"/>
      <c r="R74" s="26"/>
      <c r="S74" s="26"/>
    </row>
    <row r="75" spans="3:19" s="42" customFormat="1" x14ac:dyDescent="0.2">
      <c r="C75" s="43" t="s">
        <v>135</v>
      </c>
      <c r="E75" s="43" t="s">
        <v>136</v>
      </c>
      <c r="F75" s="26"/>
      <c r="G75" s="26"/>
      <c r="I75" s="49"/>
      <c r="J75" s="50"/>
      <c r="K75" s="50"/>
      <c r="L75" s="26"/>
      <c r="M75" s="26"/>
      <c r="N75" s="26"/>
      <c r="O75" s="26"/>
      <c r="P75" s="26"/>
      <c r="Q75" s="26"/>
      <c r="R75" s="26"/>
      <c r="S75" s="26"/>
    </row>
    <row r="76" spans="3:19" s="42" customFormat="1" x14ac:dyDescent="0.2">
      <c r="C76" s="43" t="s">
        <v>137</v>
      </c>
      <c r="E76" s="26" t="s">
        <v>138</v>
      </c>
      <c r="G76" s="44"/>
      <c r="I76" s="49"/>
      <c r="J76" s="50"/>
      <c r="K76" s="50"/>
      <c r="L76" s="26"/>
      <c r="M76" s="26"/>
      <c r="N76" s="26"/>
      <c r="O76" s="26"/>
      <c r="P76" s="26"/>
      <c r="Q76" s="26"/>
      <c r="R76" s="26"/>
      <c r="S76" s="26"/>
    </row>
    <row r="77" spans="3:19" s="42" customFormat="1" x14ac:dyDescent="0.2">
      <c r="C77" s="43" t="s">
        <v>139</v>
      </c>
      <c r="E77" s="43" t="s">
        <v>140</v>
      </c>
      <c r="G77" s="44"/>
      <c r="I77" s="49"/>
      <c r="J77" s="50"/>
      <c r="K77" s="50"/>
      <c r="L77" s="26"/>
      <c r="M77" s="26"/>
      <c r="N77" s="26"/>
      <c r="O77" s="26"/>
      <c r="P77" s="26"/>
      <c r="Q77" s="26"/>
      <c r="R77" s="26"/>
      <c r="S77" s="26"/>
    </row>
    <row r="78" spans="3:19" x14ac:dyDescent="0.2">
      <c r="M78" s="26"/>
    </row>
    <row r="79" spans="3:19" x14ac:dyDescent="0.2">
      <c r="M79" s="26"/>
    </row>
    <row r="80" spans="3:19" x14ac:dyDescent="0.2">
      <c r="M80" s="26"/>
    </row>
    <row r="81" spans="13:13" x14ac:dyDescent="0.2">
      <c r="M81" s="26"/>
    </row>
    <row r="82" spans="13:13" x14ac:dyDescent="0.2">
      <c r="M82" s="26"/>
    </row>
    <row r="83" spans="13:13" x14ac:dyDescent="0.2">
      <c r="M83" s="26"/>
    </row>
    <row r="84" spans="13:13" x14ac:dyDescent="0.2">
      <c r="M84" s="26"/>
    </row>
    <row r="85" spans="13:13" x14ac:dyDescent="0.2">
      <c r="M85" s="26"/>
    </row>
    <row r="86" spans="13:13" x14ac:dyDescent="0.2">
      <c r="M86" s="26"/>
    </row>
    <row r="87" spans="13:13" x14ac:dyDescent="0.2">
      <c r="M87" s="26"/>
    </row>
    <row r="88" spans="13:13" x14ac:dyDescent="0.2">
      <c r="M88" s="26"/>
    </row>
    <row r="89" spans="13:13" x14ac:dyDescent="0.2">
      <c r="M89" s="26"/>
    </row>
    <row r="90" spans="13:13" x14ac:dyDescent="0.2">
      <c r="M90" s="26"/>
    </row>
    <row r="91" spans="13:13" x14ac:dyDescent="0.2">
      <c r="M91" s="26"/>
    </row>
    <row r="92" spans="13:13" x14ac:dyDescent="0.2">
      <c r="M92" s="26"/>
    </row>
    <row r="93" spans="13:13" x14ac:dyDescent="0.2">
      <c r="M93" s="26"/>
    </row>
    <row r="94" spans="13:13" x14ac:dyDescent="0.2">
      <c r="M94" s="26"/>
    </row>
    <row r="95" spans="13:13" x14ac:dyDescent="0.2">
      <c r="M95" s="26"/>
    </row>
    <row r="96" spans="13:13" x14ac:dyDescent="0.2">
      <c r="M96" s="26"/>
    </row>
    <row r="97" spans="13:13" x14ac:dyDescent="0.2">
      <c r="M97" s="26"/>
    </row>
    <row r="98" spans="13:13" x14ac:dyDescent="0.2">
      <c r="M98" s="26"/>
    </row>
    <row r="99" spans="13:13" x14ac:dyDescent="0.2">
      <c r="M99" s="26"/>
    </row>
    <row r="100" spans="13:13" x14ac:dyDescent="0.2">
      <c r="M100" s="26"/>
    </row>
    <row r="101" spans="13:13" x14ac:dyDescent="0.2">
      <c r="M101" s="26"/>
    </row>
    <row r="102" spans="13:13" x14ac:dyDescent="0.2">
      <c r="M102" s="26"/>
    </row>
    <row r="103" spans="13:13" x14ac:dyDescent="0.2">
      <c r="M103" s="26"/>
    </row>
    <row r="104" spans="13:13" x14ac:dyDescent="0.2">
      <c r="M104" s="26"/>
    </row>
    <row r="105" spans="13:13" x14ac:dyDescent="0.2">
      <c r="M105" s="26"/>
    </row>
    <row r="106" spans="13:13" x14ac:dyDescent="0.2">
      <c r="M106" s="26"/>
    </row>
    <row r="107" spans="13:13" x14ac:dyDescent="0.2">
      <c r="M107" s="26"/>
    </row>
    <row r="108" spans="13:13" x14ac:dyDescent="0.2">
      <c r="M108" s="26"/>
    </row>
    <row r="109" spans="13:13" x14ac:dyDescent="0.2">
      <c r="M109" s="26"/>
    </row>
    <row r="110" spans="13:13" x14ac:dyDescent="0.2">
      <c r="M110" s="26"/>
    </row>
    <row r="111" spans="13:13" x14ac:dyDescent="0.2">
      <c r="M111" s="26"/>
    </row>
    <row r="112" spans="13:13" x14ac:dyDescent="0.2">
      <c r="M112" s="26"/>
    </row>
    <row r="113" spans="2:13" x14ac:dyDescent="0.2">
      <c r="M113" s="26"/>
    </row>
    <row r="114" spans="2:13" x14ac:dyDescent="0.2">
      <c r="M114" s="26"/>
    </row>
    <row r="115" spans="2:13" x14ac:dyDescent="0.2">
      <c r="M115" s="26"/>
    </row>
    <row r="116" spans="2:13" x14ac:dyDescent="0.2">
      <c r="M116" s="26"/>
    </row>
    <row r="117" spans="2:13" x14ac:dyDescent="0.2">
      <c r="B117" s="43"/>
      <c r="G117" s="50"/>
      <c r="H117" s="49"/>
      <c r="I117" s="44"/>
      <c r="J117" s="42"/>
      <c r="M117" s="26"/>
    </row>
    <row r="118" spans="2:13" x14ac:dyDescent="0.2">
      <c r="B118" s="43"/>
      <c r="G118" s="50"/>
      <c r="H118" s="49"/>
      <c r="I118" s="44"/>
      <c r="J118" s="42"/>
      <c r="M118" s="26"/>
    </row>
    <row r="119" spans="2:13" x14ac:dyDescent="0.2">
      <c r="B119" s="43"/>
      <c r="G119" s="50"/>
      <c r="H119" s="49"/>
      <c r="I119" s="44"/>
      <c r="J119" s="42"/>
      <c r="M119" s="26"/>
    </row>
    <row r="120" spans="2:13" x14ac:dyDescent="0.2">
      <c r="B120" s="43"/>
      <c r="G120" s="50"/>
      <c r="H120" s="49"/>
      <c r="I120" s="44"/>
      <c r="J120" s="42"/>
      <c r="M120" s="26"/>
    </row>
    <row r="121" spans="2:13" x14ac:dyDescent="0.2">
      <c r="B121" s="43"/>
      <c r="G121" s="50"/>
      <c r="H121" s="49"/>
      <c r="I121" s="44"/>
      <c r="J121" s="42"/>
      <c r="M121" s="26"/>
    </row>
    <row r="122" spans="2:13" x14ac:dyDescent="0.2">
      <c r="B122" s="43"/>
      <c r="G122" s="50"/>
      <c r="H122" s="49"/>
      <c r="I122" s="44"/>
      <c r="J122" s="42"/>
      <c r="M122" s="26"/>
    </row>
    <row r="123" spans="2:13" x14ac:dyDescent="0.2">
      <c r="B123" s="43"/>
      <c r="G123" s="50"/>
      <c r="H123" s="49"/>
      <c r="I123" s="44"/>
      <c r="J123" s="42"/>
      <c r="M123" s="26"/>
    </row>
    <row r="124" spans="2:13" x14ac:dyDescent="0.2">
      <c r="B124" s="43"/>
      <c r="G124" s="50"/>
      <c r="H124" s="49"/>
      <c r="I124" s="44"/>
      <c r="J124" s="42"/>
      <c r="M124" s="26"/>
    </row>
    <row r="125" spans="2:13" x14ac:dyDescent="0.2">
      <c r="B125" s="43"/>
      <c r="G125" s="50"/>
      <c r="H125" s="49"/>
      <c r="I125" s="44"/>
      <c r="J125" s="42"/>
      <c r="M125" s="26"/>
    </row>
    <row r="126" spans="2:13" x14ac:dyDescent="0.2">
      <c r="B126" s="43"/>
      <c r="G126" s="50"/>
      <c r="H126" s="49"/>
      <c r="I126" s="44"/>
      <c r="J126" s="42"/>
      <c r="M126" s="26"/>
    </row>
    <row r="127" spans="2:13" x14ac:dyDescent="0.2">
      <c r="B127" s="43"/>
      <c r="G127" s="50"/>
      <c r="H127" s="49"/>
      <c r="I127" s="44"/>
      <c r="J127" s="42"/>
      <c r="M127" s="26"/>
    </row>
    <row r="128" spans="2:13" x14ac:dyDescent="0.2">
      <c r="B128" s="43"/>
      <c r="G128" s="50"/>
      <c r="H128" s="49"/>
      <c r="I128" s="44"/>
      <c r="J128" s="42"/>
      <c r="M128" s="26"/>
    </row>
    <row r="129" spans="2:13" x14ac:dyDescent="0.2">
      <c r="B129" s="43"/>
      <c r="G129" s="50"/>
      <c r="H129" s="49"/>
      <c r="I129" s="44"/>
      <c r="J129" s="42"/>
      <c r="M129" s="26"/>
    </row>
    <row r="130" spans="2:13" x14ac:dyDescent="0.2">
      <c r="B130" s="43"/>
      <c r="G130" s="50"/>
      <c r="H130" s="49"/>
      <c r="I130" s="44"/>
      <c r="J130" s="42"/>
      <c r="M130" s="26"/>
    </row>
    <row r="131" spans="2:13" x14ac:dyDescent="0.2">
      <c r="B131" s="43"/>
      <c r="G131" s="50"/>
      <c r="H131" s="49"/>
      <c r="I131" s="44"/>
      <c r="J131" s="42"/>
      <c r="M131" s="26"/>
    </row>
    <row r="132" spans="2:13" x14ac:dyDescent="0.2">
      <c r="B132" s="43"/>
      <c r="G132" s="50"/>
      <c r="H132" s="49"/>
      <c r="I132" s="44"/>
      <c r="J132" s="42"/>
      <c r="M132" s="26"/>
    </row>
    <row r="133" spans="2:13" x14ac:dyDescent="0.2">
      <c r="B133" s="43"/>
      <c r="G133" s="50"/>
      <c r="H133" s="49"/>
      <c r="I133" s="44"/>
      <c r="J133" s="42"/>
      <c r="M133" s="26"/>
    </row>
    <row r="134" spans="2:13" x14ac:dyDescent="0.2">
      <c r="B134" s="43"/>
      <c r="G134" s="50"/>
      <c r="H134" s="49"/>
      <c r="I134" s="44"/>
      <c r="J134" s="42"/>
      <c r="M134" s="26"/>
    </row>
    <row r="135" spans="2:13" x14ac:dyDescent="0.2">
      <c r="B135" s="43"/>
      <c r="G135" s="50"/>
      <c r="H135" s="49"/>
      <c r="I135" s="44"/>
      <c r="J135" s="42"/>
    </row>
    <row r="136" spans="2:13" x14ac:dyDescent="0.2">
      <c r="B136" s="43"/>
      <c r="G136" s="50"/>
      <c r="H136" s="49"/>
      <c r="I136" s="44"/>
      <c r="J136" s="42"/>
    </row>
    <row r="137" spans="2:13" x14ac:dyDescent="0.2">
      <c r="B137" s="43"/>
      <c r="G137" s="50"/>
      <c r="H137" s="49"/>
      <c r="I137" s="44"/>
      <c r="J137" s="42"/>
    </row>
    <row r="138" spans="2:13" x14ac:dyDescent="0.2">
      <c r="B138" s="43"/>
      <c r="G138" s="50"/>
      <c r="H138" s="49"/>
      <c r="I138" s="44"/>
      <c r="J138" s="42"/>
    </row>
    <row r="139" spans="2:13" x14ac:dyDescent="0.2">
      <c r="B139" s="43"/>
      <c r="G139" s="50"/>
      <c r="H139" s="49"/>
      <c r="I139" s="44"/>
      <c r="J139" s="42"/>
    </row>
    <row r="140" spans="2:13" x14ac:dyDescent="0.2">
      <c r="B140" s="43"/>
      <c r="G140" s="50"/>
      <c r="H140" s="49"/>
      <c r="I140" s="44"/>
      <c r="J140" s="42"/>
    </row>
    <row r="141" spans="2:13" x14ac:dyDescent="0.2">
      <c r="B141" s="43"/>
      <c r="G141" s="50"/>
      <c r="H141" s="49"/>
      <c r="I141" s="44"/>
      <c r="J141" s="42"/>
    </row>
    <row r="142" spans="2:13" x14ac:dyDescent="0.2">
      <c r="B142" s="43"/>
      <c r="G142" s="50"/>
      <c r="H142" s="49"/>
      <c r="I142" s="44"/>
      <c r="J142" s="42"/>
    </row>
    <row r="143" spans="2:13" x14ac:dyDescent="0.2">
      <c r="B143" s="43"/>
      <c r="G143" s="50"/>
      <c r="H143" s="49"/>
      <c r="I143" s="44"/>
      <c r="J143" s="42"/>
    </row>
    <row r="144" spans="2:13" x14ac:dyDescent="0.2">
      <c r="B144" s="43"/>
      <c r="G144" s="50"/>
      <c r="H144" s="49"/>
      <c r="I144" s="44"/>
      <c r="J144" s="42"/>
    </row>
    <row r="145" spans="2:10" x14ac:dyDescent="0.2">
      <c r="B145" s="43"/>
      <c r="G145" s="50"/>
      <c r="H145" s="49"/>
      <c r="I145" s="44"/>
      <c r="J145" s="42"/>
    </row>
    <row r="146" spans="2:10" x14ac:dyDescent="0.2">
      <c r="B146" s="43"/>
      <c r="G146" s="50"/>
      <c r="H146" s="49"/>
      <c r="I146" s="44"/>
      <c r="J146" s="42"/>
    </row>
    <row r="147" spans="2:10" x14ac:dyDescent="0.2">
      <c r="B147" s="43"/>
      <c r="G147" s="50"/>
      <c r="H147" s="49"/>
      <c r="I147" s="44"/>
      <c r="J147" s="42"/>
    </row>
    <row r="148" spans="2:10" x14ac:dyDescent="0.2">
      <c r="B148" s="43"/>
      <c r="G148" s="50"/>
      <c r="H148" s="49"/>
      <c r="I148" s="44"/>
      <c r="J148" s="42"/>
    </row>
    <row r="149" spans="2:10" x14ac:dyDescent="0.2">
      <c r="B149" s="43"/>
      <c r="G149" s="50"/>
      <c r="H149" s="49"/>
      <c r="I149" s="44"/>
      <c r="J149" s="42"/>
    </row>
    <row r="150" spans="2:10" x14ac:dyDescent="0.2">
      <c r="B150" s="43"/>
      <c r="G150" s="50"/>
      <c r="H150" s="49"/>
      <c r="I150" s="44"/>
      <c r="J150" s="42"/>
    </row>
    <row r="151" spans="2:10" x14ac:dyDescent="0.2">
      <c r="B151" s="43"/>
      <c r="G151" s="50"/>
      <c r="H151" s="49"/>
      <c r="I151" s="44"/>
      <c r="J151" s="42"/>
    </row>
    <row r="152" spans="2:10" x14ac:dyDescent="0.2">
      <c r="B152" s="43"/>
      <c r="G152" s="50"/>
      <c r="H152" s="49"/>
      <c r="I152" s="44"/>
      <c r="J152" s="42"/>
    </row>
    <row r="153" spans="2:10" x14ac:dyDescent="0.2">
      <c r="B153" s="43"/>
      <c r="G153" s="50"/>
      <c r="H153" s="49"/>
      <c r="I153" s="44"/>
      <c r="J153" s="42"/>
    </row>
    <row r="154" spans="2:10" x14ac:dyDescent="0.2">
      <c r="B154" s="43"/>
      <c r="G154" s="50"/>
      <c r="H154" s="49"/>
      <c r="I154" s="44"/>
      <c r="J154" s="42"/>
    </row>
    <row r="155" spans="2:10" x14ac:dyDescent="0.2">
      <c r="B155" s="43"/>
      <c r="G155" s="50"/>
      <c r="H155" s="49"/>
      <c r="I155" s="44"/>
      <c r="J155" s="42"/>
    </row>
    <row r="156" spans="2:10" x14ac:dyDescent="0.2">
      <c r="B156" s="43"/>
      <c r="G156" s="50"/>
      <c r="H156" s="49"/>
      <c r="I156" s="44"/>
      <c r="J156" s="42"/>
    </row>
    <row r="157" spans="2:10" x14ac:dyDescent="0.2">
      <c r="B157" s="43"/>
      <c r="G157" s="50"/>
      <c r="H157" s="49"/>
      <c r="I157" s="44"/>
      <c r="J157" s="42"/>
    </row>
    <row r="158" spans="2:10" x14ac:dyDescent="0.2">
      <c r="B158" s="43"/>
      <c r="G158" s="50"/>
      <c r="H158" s="49"/>
      <c r="I158" s="44"/>
      <c r="J158" s="42"/>
    </row>
    <row r="159" spans="2:10" x14ac:dyDescent="0.2">
      <c r="B159" s="43"/>
      <c r="G159" s="50"/>
      <c r="H159" s="49"/>
      <c r="I159" s="44"/>
      <c r="J159" s="42"/>
    </row>
    <row r="160" spans="2:10" x14ac:dyDescent="0.2">
      <c r="B160" s="43"/>
      <c r="G160" s="50"/>
      <c r="H160" s="49"/>
      <c r="I160" s="44"/>
      <c r="J160" s="42"/>
    </row>
    <row r="161" spans="2:10" x14ac:dyDescent="0.2">
      <c r="B161" s="43"/>
      <c r="G161" s="50"/>
      <c r="H161" s="49"/>
      <c r="I161" s="44"/>
      <c r="J161" s="42"/>
    </row>
    <row r="162" spans="2:10" x14ac:dyDescent="0.2">
      <c r="B162" s="43"/>
      <c r="G162" s="50"/>
      <c r="H162" s="49"/>
      <c r="I162" s="44"/>
      <c r="J162" s="42"/>
    </row>
    <row r="163" spans="2:10" x14ac:dyDescent="0.2">
      <c r="B163" s="43"/>
      <c r="G163" s="50"/>
      <c r="H163" s="49"/>
      <c r="I163" s="44"/>
      <c r="J163" s="42"/>
    </row>
    <row r="164" spans="2:10" x14ac:dyDescent="0.2">
      <c r="B164" s="43"/>
      <c r="G164" s="50"/>
      <c r="H164" s="49"/>
      <c r="I164" s="44"/>
      <c r="J164" s="42"/>
    </row>
    <row r="165" spans="2:10" x14ac:dyDescent="0.2">
      <c r="B165" s="43"/>
      <c r="G165" s="50"/>
      <c r="H165" s="49"/>
      <c r="I165" s="44"/>
      <c r="J165" s="42"/>
    </row>
    <row r="166" spans="2:10" x14ac:dyDescent="0.2">
      <c r="B166" s="43"/>
      <c r="G166" s="50"/>
      <c r="H166" s="49"/>
      <c r="I166" s="44"/>
      <c r="J166" s="42"/>
    </row>
    <row r="167" spans="2:10" x14ac:dyDescent="0.2">
      <c r="B167" s="43"/>
      <c r="G167" s="50"/>
      <c r="H167" s="49"/>
      <c r="I167" s="44"/>
      <c r="J167" s="42"/>
    </row>
    <row r="168" spans="2:10" x14ac:dyDescent="0.2">
      <c r="B168" s="43"/>
      <c r="G168" s="50"/>
      <c r="H168" s="49"/>
      <c r="I168" s="44"/>
      <c r="J168" s="42"/>
    </row>
    <row r="169" spans="2:10" x14ac:dyDescent="0.2">
      <c r="B169" s="43"/>
      <c r="G169" s="50"/>
      <c r="H169" s="49"/>
      <c r="I169" s="44"/>
      <c r="J169" s="42"/>
    </row>
    <row r="170" spans="2:10" x14ac:dyDescent="0.2">
      <c r="B170" s="43"/>
      <c r="G170" s="50"/>
      <c r="H170" s="49"/>
      <c r="I170" s="44"/>
      <c r="J170" s="42"/>
    </row>
  </sheetData>
  <sheetProtection algorithmName="SHA-512" hashValue="9q1saWhCFqyBHLM25iwaCr1h7XdsSd9aTi1+EGSXaSszKKud7KfnJNNBOLdbPyJ/NTMDTmgmSs7vt6+6MfAIag==" saltValue="3F6mOERWJ7IfWO80ZJ8c/g==" spinCount="100000" sheet="1" objects="1" scenarios="1"/>
  <pageMargins left="0.7" right="0.7" top="1" bottom="1" header="0.55000000000000004" footer="0.55000000000000004"/>
  <pageSetup scale="52" fitToHeight="0" orientation="landscape" horizontalDpi="0" verticalDpi="0"/>
  <headerFooter>
    <oddHeader>&amp;L&amp;K000000Prepared by MIG&amp;C&amp;"Calibri Bold,Bold"&amp;K000000Ex. _____ MIG 55 Selected FMMO 1 Northeast County Comparison.xlsx&amp;R&amp;K000000Exhibit MIG 55</oddHeader>
    <oddFooter>&amp;R&amp;K000000Page &amp;P of &amp;N</oddFooter>
  </headerFooter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MIG 55</vt:lpstr>
      <vt:lpstr>'MIG 55'!Print_Area</vt:lpstr>
      <vt:lpstr>'MIG 55'!Print_Titles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Keefe</dc:creator>
  <cp:lastModifiedBy>Sally Keefe</cp:lastModifiedBy>
  <dcterms:created xsi:type="dcterms:W3CDTF">2023-11-28T02:57:02Z</dcterms:created>
  <dcterms:modified xsi:type="dcterms:W3CDTF">2023-11-28T02:58:49Z</dcterms:modified>
</cp:coreProperties>
</file>