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lykeefe/Desktop/MIG FMMO Cl I/~5 Cl I&amp;II Differentials/~Spreadsheets to USDA/"/>
    </mc:Choice>
  </mc:AlternateContent>
  <xr:revisionPtr revIDLastSave="0" documentId="13_ncr:1_{D922956E-5C69-D643-B54A-4C055D6F24AF}" xr6:coauthVersionLast="47" xr6:coauthVersionMax="47" xr10:uidLastSave="{00000000-0000-0000-0000-000000000000}"/>
  <bookViews>
    <workbookView xWindow="1080" yWindow="500" windowWidth="25780" windowHeight="14940" xr2:uid="{3D34CF6B-ECE6-E044-BF2E-96C909E5EFC2}"/>
  </bookViews>
  <sheets>
    <sheet name="MIG 38" sheetId="1" r:id="rId1"/>
  </sheets>
  <definedNames>
    <definedName name="_xlnm._FilterDatabase" localSheetId="0" hidden="1">'MIG 38'!$B$2:$T$40</definedName>
    <definedName name="_xlnm.Print_Area" localSheetId="0">'MIG 38'!$B$2:$T$38</definedName>
    <definedName name="_xlnm.Print_Titles" localSheetId="0">'MIG 38'!$2:$2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6" i="1" l="1"/>
  <c r="S16" i="1"/>
  <c r="Q16" i="1"/>
  <c r="R16" i="1" s="1"/>
  <c r="O16" i="1"/>
  <c r="P16" i="1" s="1"/>
  <c r="T15" i="1"/>
  <c r="S15" i="1"/>
  <c r="Q15" i="1"/>
  <c r="R15" i="1" s="1"/>
  <c r="O15" i="1"/>
  <c r="P15" i="1" s="1"/>
  <c r="T14" i="1"/>
  <c r="S14" i="1"/>
  <c r="Q14" i="1"/>
  <c r="R14" i="1" s="1"/>
  <c r="O14" i="1"/>
  <c r="P14" i="1" s="1"/>
  <c r="T13" i="1"/>
  <c r="S13" i="1"/>
  <c r="Q13" i="1"/>
  <c r="R13" i="1" s="1"/>
  <c r="O13" i="1"/>
  <c r="P13" i="1" s="1"/>
  <c r="T12" i="1"/>
  <c r="S12" i="1"/>
  <c r="Q12" i="1"/>
  <c r="R12" i="1" s="1"/>
  <c r="O12" i="1"/>
  <c r="P12" i="1" s="1"/>
  <c r="T11" i="1"/>
  <c r="S11" i="1"/>
  <c r="Q11" i="1"/>
  <c r="R11" i="1" s="1"/>
  <c r="O11" i="1"/>
  <c r="P11" i="1" s="1"/>
  <c r="T10" i="1"/>
  <c r="S10" i="1"/>
  <c r="Q10" i="1"/>
  <c r="R10" i="1" s="1"/>
  <c r="O10" i="1"/>
  <c r="P10" i="1" s="1"/>
  <c r="T9" i="1"/>
  <c r="S9" i="1"/>
  <c r="Q9" i="1"/>
  <c r="R9" i="1" s="1"/>
  <c r="O9" i="1"/>
  <c r="P9" i="1" s="1"/>
  <c r="T8" i="1"/>
  <c r="S8" i="1"/>
  <c r="Q8" i="1"/>
  <c r="R8" i="1" s="1"/>
  <c r="O8" i="1"/>
  <c r="P8" i="1" s="1"/>
  <c r="T7" i="1"/>
  <c r="S7" i="1"/>
  <c r="Q7" i="1"/>
  <c r="R7" i="1" s="1"/>
  <c r="O7" i="1"/>
  <c r="P7" i="1" s="1"/>
  <c r="T6" i="1"/>
  <c r="S6" i="1"/>
  <c r="Q6" i="1"/>
  <c r="R6" i="1" s="1"/>
  <c r="O6" i="1"/>
  <c r="P6" i="1" s="1"/>
  <c r="T5" i="1"/>
  <c r="S5" i="1"/>
  <c r="Q5" i="1"/>
  <c r="R5" i="1" s="1"/>
  <c r="O5" i="1"/>
  <c r="P5" i="1" s="1"/>
  <c r="T4" i="1"/>
  <c r="S4" i="1"/>
  <c r="Q4" i="1"/>
  <c r="R4" i="1" s="1"/>
  <c r="O4" i="1"/>
  <c r="P4" i="1" s="1"/>
  <c r="T3" i="1"/>
  <c r="S3" i="1"/>
  <c r="Q3" i="1"/>
  <c r="R3" i="1" s="1"/>
  <c r="O3" i="1"/>
  <c r="P3" i="1" s="1"/>
</calcChain>
</file>

<file path=xl/sharedStrings.xml><?xml version="1.0" encoding="utf-8"?>
<sst xmlns="http://schemas.openxmlformats.org/spreadsheetml/2006/main" count="99" uniqueCount="81">
  <si>
    <t>Row</t>
  </si>
  <si>
    <t>Pool Distributing &amp; 
Supply Plants</t>
  </si>
  <si>
    <t>County</t>
  </si>
  <si>
    <t>State</t>
  </si>
  <si>
    <t>FIPS</t>
  </si>
  <si>
    <t>FMO</t>
  </si>
  <si>
    <t>Current</t>
  </si>
  <si>
    <t>May '21 Model Estimates</t>
  </si>
  <si>
    <t>Oct '21 Model Estimates</t>
  </si>
  <si>
    <t>UofW v3 Average</t>
  </si>
  <si>
    <t>Proposed Class I
Mar '23</t>
  </si>
  <si>
    <t>New Proposal
May '23</t>
  </si>
  <si>
    <t>Proposal 
#19
Jun '23</t>
  </si>
  <si>
    <t>Difference
Proposal 19
– Current</t>
  </si>
  <si>
    <t>% Change
Proposal 19
v Current</t>
  </si>
  <si>
    <t>Difference
Proposal 19
– UoW Avg</t>
  </si>
  <si>
    <t>% Change
Proposal 19
v UoW Avg</t>
  </si>
  <si>
    <t>Difference
May '23
– Mar '23</t>
  </si>
  <si>
    <t>Difference
Jun '23
– May '23</t>
  </si>
  <si>
    <t>Hiland, Little Rock</t>
  </si>
  <si>
    <t>Pulaski</t>
  </si>
  <si>
    <t>AR</t>
  </si>
  <si>
    <t>Hiland, Fort Smith</t>
  </si>
  <si>
    <t>Sebastian</t>
  </si>
  <si>
    <t>Hiland, Fayetteville</t>
  </si>
  <si>
    <t>Washington</t>
  </si>
  <si>
    <t>Finney</t>
  </si>
  <si>
    <t>KS</t>
  </si>
  <si>
    <t>Hiland, Wichita</t>
  </si>
  <si>
    <t>Sedgwick</t>
  </si>
  <si>
    <t>Hiland, Kansas City</t>
  </si>
  <si>
    <t>Jackson</t>
  </si>
  <si>
    <t>MO</t>
  </si>
  <si>
    <t>Hiland, Norman</t>
  </si>
  <si>
    <t>Cleveland</t>
  </si>
  <si>
    <t>OK</t>
  </si>
  <si>
    <t>Hiland, Chandler</t>
  </si>
  <si>
    <t>Lincoln</t>
  </si>
  <si>
    <t>Volleman, Gustine</t>
  </si>
  <si>
    <t>Comanche</t>
  </si>
  <si>
    <t>TX</t>
  </si>
  <si>
    <t>DFA/Oak Farms, Dallas
Hiland, Dallas
Danone, Dallas</t>
  </si>
  <si>
    <t>Dallas</t>
  </si>
  <si>
    <t>Deaf Smith</t>
  </si>
  <si>
    <t>DFA/Oak Farms, Houston
HEB, Houston</t>
  </si>
  <si>
    <t>Plains, Amarillo</t>
  </si>
  <si>
    <t>Potter</t>
  </si>
  <si>
    <t>Hiland, Austin</t>
  </si>
  <si>
    <t>Travis</t>
  </si>
  <si>
    <t>Column</t>
  </si>
  <si>
    <t>Source</t>
  </si>
  <si>
    <t>Reference: Ex. 300 &amp; 301</t>
  </si>
  <si>
    <t>Pool Distributing &amp; Supply Plants</t>
  </si>
  <si>
    <t>Reference: Ex. 52</t>
  </si>
  <si>
    <t>Ex. 300 &amp; Ex. 301 Col. B</t>
  </si>
  <si>
    <t>Ex. 300 &amp; Ex. 301 Col. C</t>
  </si>
  <si>
    <t>Ex. 300 &amp; Ex. 301 Col. E</t>
  </si>
  <si>
    <t>Ex. 300 &amp; Ex. 301 Col. N</t>
  </si>
  <si>
    <t>Ex. 300 &amp; Ex. 301 Col. I</t>
  </si>
  <si>
    <t>Ex. 300 &amp; Ex. 301 Col. F</t>
  </si>
  <si>
    <t>Ex. 300 &amp; Ex. 301 Col. G</t>
  </si>
  <si>
    <t>Ex. 300 &amp; Ex. 301 Col. L</t>
  </si>
  <si>
    <t>Proposed Class I Mar '23</t>
  </si>
  <si>
    <t>Ex. 300 Col. O</t>
  </si>
  <si>
    <t>New Proposal May '23</t>
  </si>
  <si>
    <t>Ex. 300 Col. S</t>
  </si>
  <si>
    <t>Proposal  #19 Jun '23</t>
  </si>
  <si>
    <t>Ex. 301 Col. O</t>
  </si>
  <si>
    <t>Difference Proposal 19 – Current</t>
  </si>
  <si>
    <t>Calculated: Proposal #19 Jun '23 – Current</t>
  </si>
  <si>
    <t>% Change Proposal 19 v Current</t>
  </si>
  <si>
    <t>Calculated: Difference / Current</t>
  </si>
  <si>
    <t>Difference Proposal 19 – UoW Avg</t>
  </si>
  <si>
    <t>Calculated: Proposal #19 Jun '23 – UofW v3</t>
  </si>
  <si>
    <t>% Change Proposal 19 v UoW Avg</t>
  </si>
  <si>
    <t>Calculated: Difference / UoW v3 Average</t>
  </si>
  <si>
    <t>Difference May '23 – Mar '23</t>
  </si>
  <si>
    <t>Calculated: New Proposal May '23 – Proposed Class II  Mar '23</t>
  </si>
  <si>
    <t>Difference Jun '23 – May '23</t>
  </si>
  <si>
    <t>Calculated: Proposal #19 Jun '23 – New Proposal May '23</t>
  </si>
  <si>
    <t>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</si>
</sst>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.00"/>
    <numFmt numFmtId="166" formatCode="&quot;$&quot;#,##0.00;[Red]\-&quot;$&quot;#,##0.00"/>
    <numFmt numFmtId="167" formatCode="0%;[Red]\ \ \-0%"/>
  </numFmts>
  <fonts count="6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1" xfId="2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43" fontId="3" fillId="0" borderId="3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/>
    <xf numFmtId="164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5" fontId="4" fillId="2" borderId="4" xfId="0" applyNumberFormat="1" applyFont="1" applyFill="1" applyBorder="1"/>
    <xf numFmtId="165" fontId="4" fillId="2" borderId="0" xfId="2" applyNumberFormat="1" applyFont="1" applyFill="1" applyBorder="1"/>
    <xf numFmtId="165" fontId="4" fillId="2" borderId="0" xfId="1" applyNumberFormat="1" applyFont="1" applyFill="1" applyBorder="1"/>
    <xf numFmtId="165" fontId="4" fillId="2" borderId="5" xfId="1" applyNumberFormat="1" applyFont="1" applyFill="1" applyBorder="1"/>
    <xf numFmtId="166" fontId="4" fillId="2" borderId="0" xfId="0" applyNumberFormat="1" applyFont="1" applyFill="1"/>
    <xf numFmtId="166" fontId="4" fillId="2" borderId="4" xfId="0" applyNumberFormat="1" applyFont="1" applyFill="1" applyBorder="1"/>
    <xf numFmtId="166" fontId="4" fillId="2" borderId="0" xfId="0" applyNumberFormat="1" applyFont="1" applyFill="1" applyAlignment="1">
      <alignment vertical="top"/>
    </xf>
    <xf numFmtId="167" fontId="4" fillId="2" borderId="0" xfId="3" applyNumberFormat="1" applyFont="1" applyFill="1" applyBorder="1" applyAlignment="1">
      <alignment vertical="top"/>
    </xf>
    <xf numFmtId="166" fontId="4" fillId="2" borderId="5" xfId="0" applyNumberFormat="1" applyFont="1" applyFill="1" applyBorder="1" applyAlignment="1">
      <alignment vertical="top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/>
    <xf numFmtId="164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4" xfId="0" applyNumberFormat="1" applyFont="1" applyBorder="1"/>
    <xf numFmtId="165" fontId="4" fillId="0" borderId="0" xfId="2" applyNumberFormat="1" applyFont="1" applyFill="1" applyBorder="1"/>
    <xf numFmtId="165" fontId="4" fillId="0" borderId="0" xfId="1" applyNumberFormat="1" applyFont="1" applyFill="1" applyBorder="1"/>
    <xf numFmtId="165" fontId="4" fillId="0" borderId="5" xfId="1" applyNumberFormat="1" applyFont="1" applyFill="1" applyBorder="1"/>
    <xf numFmtId="166" fontId="4" fillId="0" borderId="0" xfId="0" applyNumberFormat="1" applyFont="1"/>
    <xf numFmtId="166" fontId="4" fillId="0" borderId="4" xfId="0" applyNumberFormat="1" applyFont="1" applyBorder="1"/>
    <xf numFmtId="166" fontId="4" fillId="0" borderId="0" xfId="0" applyNumberFormat="1" applyFont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4" fillId="0" borderId="5" xfId="0" applyNumberFormat="1" applyFont="1" applyBorder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5" fontId="4" fillId="0" borderId="4" xfId="0" applyNumberFormat="1" applyFont="1" applyBorder="1" applyAlignment="1">
      <alignment vertical="top"/>
    </xf>
    <xf numFmtId="165" fontId="4" fillId="0" borderId="0" xfId="2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5" xfId="1" applyNumberFormat="1" applyFont="1" applyFill="1" applyBorder="1" applyAlignment="1">
      <alignment vertical="top"/>
    </xf>
    <xf numFmtId="166" fontId="4" fillId="0" borderId="4" xfId="0" applyNumberFormat="1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2" fontId="4" fillId="0" borderId="0" xfId="0" applyNumberFormat="1" applyFont="1"/>
    <xf numFmtId="2" fontId="4" fillId="0" borderId="0" xfId="2" applyNumberFormat="1" applyFont="1" applyFill="1" applyBorder="1"/>
    <xf numFmtId="0" fontId="3" fillId="0" borderId="0" xfId="0" applyFont="1"/>
    <xf numFmtId="2" fontId="5" fillId="0" borderId="0" xfId="2" applyNumberFormat="1" applyFont="1" applyFill="1" applyBorder="1"/>
    <xf numFmtId="43" fontId="4" fillId="0" borderId="0" xfId="1" applyFont="1" applyFill="1" applyBorder="1"/>
    <xf numFmtId="164" fontId="4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05067-D38D-C442-B0FC-F79DF43C481E}">
  <sheetPr>
    <tabColor theme="2"/>
    <pageSetUpPr fitToPage="1"/>
  </sheetPr>
  <dimension ref="A2:T6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8.83203125" defaultRowHeight="16" x14ac:dyDescent="0.2"/>
  <cols>
    <col min="1" max="1" width="2.83203125" style="27" customWidth="1"/>
    <col min="2" max="2" width="7.83203125" style="28" customWidth="1"/>
    <col min="3" max="3" width="22.5" style="28" customWidth="1"/>
    <col min="4" max="4" width="11.83203125" style="27" customWidth="1"/>
    <col min="5" max="5" width="7.83203125" style="28" customWidth="1"/>
    <col min="6" max="6" width="7.83203125" style="59" customWidth="1"/>
    <col min="7" max="7" width="7.83203125" style="28" customWidth="1"/>
    <col min="8" max="8" width="10.83203125" style="54" customWidth="1"/>
    <col min="9" max="10" width="10.83203125" style="55" customWidth="1"/>
    <col min="11" max="11" width="10.83203125" style="27" customWidth="1"/>
    <col min="12" max="12" width="10.83203125" style="58" customWidth="1"/>
    <col min="13" max="14" width="10.83203125" style="27" customWidth="1"/>
    <col min="15" max="15" width="11.33203125" style="27" customWidth="1"/>
    <col min="16" max="16" width="10.33203125" style="27" customWidth="1"/>
    <col min="17" max="17" width="12.1640625" style="27" customWidth="1"/>
    <col min="18" max="18" width="10.83203125" style="27" customWidth="1"/>
    <col min="19" max="20" width="9.83203125" style="27" customWidth="1"/>
    <col min="21" max="16384" width="8.83203125" style="27"/>
  </cols>
  <sheetData>
    <row r="2" spans="2:20" s="12" customFormat="1" ht="68" x14ac:dyDescent="0.2">
      <c r="B2" s="1" t="s">
        <v>0</v>
      </c>
      <c r="C2" s="2" t="s">
        <v>1</v>
      </c>
      <c r="D2" s="3" t="s">
        <v>2</v>
      </c>
      <c r="E2" s="1" t="s">
        <v>3</v>
      </c>
      <c r="F2" s="4" t="s">
        <v>4</v>
      </c>
      <c r="G2" s="5" t="s">
        <v>5</v>
      </c>
      <c r="H2" s="6" t="s">
        <v>6</v>
      </c>
      <c r="I2" s="7" t="s">
        <v>7</v>
      </c>
      <c r="J2" s="7" t="s">
        <v>8</v>
      </c>
      <c r="K2" s="8" t="s">
        <v>9</v>
      </c>
      <c r="L2" s="9" t="s">
        <v>10</v>
      </c>
      <c r="M2" s="10" t="s">
        <v>11</v>
      </c>
      <c r="N2" s="11" t="s">
        <v>12</v>
      </c>
      <c r="O2" s="5" t="s">
        <v>13</v>
      </c>
      <c r="P2" s="1" t="s">
        <v>14</v>
      </c>
      <c r="Q2" s="5" t="s">
        <v>15</v>
      </c>
      <c r="R2" s="1" t="s">
        <v>16</v>
      </c>
      <c r="S2" s="5" t="s">
        <v>17</v>
      </c>
      <c r="T2" s="1" t="s">
        <v>18</v>
      </c>
    </row>
    <row r="3" spans="2:20" x14ac:dyDescent="0.2">
      <c r="B3" s="13">
        <v>143</v>
      </c>
      <c r="C3" s="14" t="s">
        <v>19</v>
      </c>
      <c r="D3" s="15" t="s">
        <v>20</v>
      </c>
      <c r="E3" s="13" t="s">
        <v>21</v>
      </c>
      <c r="F3" s="16">
        <v>5119</v>
      </c>
      <c r="G3" s="17">
        <v>7</v>
      </c>
      <c r="H3" s="18">
        <v>2.9</v>
      </c>
      <c r="I3" s="19">
        <v>4.2</v>
      </c>
      <c r="J3" s="19">
        <v>4.7</v>
      </c>
      <c r="K3" s="20">
        <v>4.45</v>
      </c>
      <c r="L3" s="21">
        <v>4.5999999999999996</v>
      </c>
      <c r="M3" s="22">
        <v>4.5999999999999996</v>
      </c>
      <c r="N3" s="23">
        <v>4.5999999999999996</v>
      </c>
      <c r="O3" s="24">
        <f>N3-H3</f>
        <v>1.6999999999999997</v>
      </c>
      <c r="P3" s="25">
        <f>O3/H3</f>
        <v>0.58620689655172409</v>
      </c>
      <c r="Q3" s="26">
        <f>N3-K3</f>
        <v>0.14999999999999947</v>
      </c>
      <c r="R3" s="25">
        <f>Q3/K3</f>
        <v>3.3707865168539207E-2</v>
      </c>
      <c r="S3" s="26">
        <f>M3-L3</f>
        <v>0</v>
      </c>
      <c r="T3" s="24">
        <f>N3-M3</f>
        <v>0</v>
      </c>
    </row>
    <row r="4" spans="2:20" x14ac:dyDescent="0.2">
      <c r="B4" s="28">
        <v>148</v>
      </c>
      <c r="C4" s="29" t="s">
        <v>22</v>
      </c>
      <c r="D4" s="30" t="s">
        <v>23</v>
      </c>
      <c r="E4" s="28" t="s">
        <v>21</v>
      </c>
      <c r="F4" s="31">
        <v>5131</v>
      </c>
      <c r="G4" s="32">
        <v>7</v>
      </c>
      <c r="H4" s="33">
        <v>2.9</v>
      </c>
      <c r="I4" s="34">
        <v>3.6</v>
      </c>
      <c r="J4" s="34">
        <v>4</v>
      </c>
      <c r="K4" s="35">
        <v>3.8</v>
      </c>
      <c r="L4" s="36">
        <v>4</v>
      </c>
      <c r="M4" s="37">
        <v>4</v>
      </c>
      <c r="N4" s="38">
        <v>4</v>
      </c>
      <c r="O4" s="39">
        <f>N4-H4</f>
        <v>1.1000000000000001</v>
      </c>
      <c r="P4" s="40">
        <f>O4/H4</f>
        <v>0.37931034482758624</v>
      </c>
      <c r="Q4" s="41">
        <f>N4-K4</f>
        <v>0.20000000000000018</v>
      </c>
      <c r="R4" s="40">
        <f>Q4/K4</f>
        <v>5.2631578947368474E-2</v>
      </c>
      <c r="S4" s="41">
        <f>M4-L4</f>
        <v>0</v>
      </c>
      <c r="T4" s="39">
        <f>N4-M4</f>
        <v>0</v>
      </c>
    </row>
    <row r="5" spans="2:20" x14ac:dyDescent="0.2">
      <c r="B5" s="13">
        <v>155</v>
      </c>
      <c r="C5" s="14" t="s">
        <v>24</v>
      </c>
      <c r="D5" s="15" t="s">
        <v>25</v>
      </c>
      <c r="E5" s="13" t="s">
        <v>21</v>
      </c>
      <c r="F5" s="16">
        <v>5143</v>
      </c>
      <c r="G5" s="17">
        <v>7</v>
      </c>
      <c r="H5" s="18">
        <v>2.7</v>
      </c>
      <c r="I5" s="19">
        <v>3.3</v>
      </c>
      <c r="J5" s="19">
        <v>3.7</v>
      </c>
      <c r="K5" s="20">
        <v>3.5</v>
      </c>
      <c r="L5" s="21">
        <v>4</v>
      </c>
      <c r="M5" s="22">
        <v>4</v>
      </c>
      <c r="N5" s="23">
        <v>4</v>
      </c>
      <c r="O5" s="24">
        <f t="shared" ref="O5:O16" si="0">N5-H5</f>
        <v>1.2999999999999998</v>
      </c>
      <c r="P5" s="25">
        <f t="shared" ref="P5:P16" si="1">O5/H5</f>
        <v>0.4814814814814814</v>
      </c>
      <c r="Q5" s="26">
        <f t="shared" ref="Q5:Q16" si="2">N5-K5</f>
        <v>0.5</v>
      </c>
      <c r="R5" s="25">
        <f t="shared" ref="R5:R16" si="3">Q5/K5</f>
        <v>0.14285714285714285</v>
      </c>
      <c r="S5" s="26">
        <f t="shared" ref="S5:T16" si="4">M5-L5</f>
        <v>0</v>
      </c>
      <c r="T5" s="24">
        <f t="shared" si="4"/>
        <v>0</v>
      </c>
    </row>
    <row r="6" spans="2:20" x14ac:dyDescent="0.2">
      <c r="B6" s="28">
        <v>883</v>
      </c>
      <c r="C6" s="29"/>
      <c r="D6" s="30" t="s">
        <v>26</v>
      </c>
      <c r="E6" s="28" t="s">
        <v>27</v>
      </c>
      <c r="F6" s="31">
        <v>20055</v>
      </c>
      <c r="G6" s="32">
        <v>32</v>
      </c>
      <c r="H6" s="33">
        <v>2.2000000000000002</v>
      </c>
      <c r="I6" s="34">
        <v>2.5</v>
      </c>
      <c r="J6" s="34">
        <v>2.6</v>
      </c>
      <c r="K6" s="35">
        <v>2.5499999999999998</v>
      </c>
      <c r="L6" s="36">
        <v>3.7</v>
      </c>
      <c r="M6" s="37">
        <v>3</v>
      </c>
      <c r="N6" s="38">
        <v>3</v>
      </c>
      <c r="O6" s="39">
        <f t="shared" si="0"/>
        <v>0.79999999999999982</v>
      </c>
      <c r="P6" s="40">
        <f t="shared" si="1"/>
        <v>0.36363636363636354</v>
      </c>
      <c r="Q6" s="41">
        <f t="shared" si="2"/>
        <v>0.45000000000000018</v>
      </c>
      <c r="R6" s="40">
        <f t="shared" si="3"/>
        <v>0.17647058823529421</v>
      </c>
      <c r="S6" s="41">
        <f t="shared" si="4"/>
        <v>-0.70000000000000018</v>
      </c>
      <c r="T6" s="39">
        <f t="shared" si="4"/>
        <v>0</v>
      </c>
    </row>
    <row r="7" spans="2:20" x14ac:dyDescent="0.2">
      <c r="B7" s="13">
        <v>942</v>
      </c>
      <c r="C7" s="14" t="s">
        <v>28</v>
      </c>
      <c r="D7" s="15" t="s">
        <v>29</v>
      </c>
      <c r="E7" s="13" t="s">
        <v>27</v>
      </c>
      <c r="F7" s="16">
        <v>20173</v>
      </c>
      <c r="G7" s="17">
        <v>32</v>
      </c>
      <c r="H7" s="18">
        <v>2.2000000000000002</v>
      </c>
      <c r="I7" s="19">
        <v>2.8</v>
      </c>
      <c r="J7" s="19">
        <v>3.1</v>
      </c>
      <c r="K7" s="20">
        <v>2.95</v>
      </c>
      <c r="L7" s="21">
        <v>3.85</v>
      </c>
      <c r="M7" s="22">
        <v>3.85</v>
      </c>
      <c r="N7" s="23">
        <v>3.85</v>
      </c>
      <c r="O7" s="24">
        <f t="shared" si="0"/>
        <v>1.65</v>
      </c>
      <c r="P7" s="25">
        <f t="shared" si="1"/>
        <v>0.74999999999999989</v>
      </c>
      <c r="Q7" s="26">
        <f t="shared" si="2"/>
        <v>0.89999999999999991</v>
      </c>
      <c r="R7" s="25">
        <f t="shared" si="3"/>
        <v>0.30508474576271183</v>
      </c>
      <c r="S7" s="26">
        <f t="shared" si="4"/>
        <v>0</v>
      </c>
      <c r="T7" s="24">
        <f t="shared" si="4"/>
        <v>0</v>
      </c>
    </row>
    <row r="8" spans="2:20" x14ac:dyDescent="0.2">
      <c r="B8" s="28">
        <v>1498</v>
      </c>
      <c r="C8" s="29" t="s">
        <v>30</v>
      </c>
      <c r="D8" s="30" t="s">
        <v>31</v>
      </c>
      <c r="E8" s="28" t="s">
        <v>32</v>
      </c>
      <c r="F8" s="31">
        <v>29095</v>
      </c>
      <c r="G8" s="32">
        <v>32</v>
      </c>
      <c r="H8" s="33">
        <v>2</v>
      </c>
      <c r="I8" s="34">
        <v>3.2</v>
      </c>
      <c r="J8" s="34">
        <v>3.5</v>
      </c>
      <c r="K8" s="35">
        <v>3.35</v>
      </c>
      <c r="L8" s="36">
        <v>3.7</v>
      </c>
      <c r="M8" s="37">
        <v>3.35</v>
      </c>
      <c r="N8" s="38">
        <v>3.35</v>
      </c>
      <c r="O8" s="39">
        <f t="shared" si="0"/>
        <v>1.35</v>
      </c>
      <c r="P8" s="40">
        <f t="shared" si="1"/>
        <v>0.67500000000000004</v>
      </c>
      <c r="Q8" s="41">
        <f t="shared" si="2"/>
        <v>0</v>
      </c>
      <c r="R8" s="40">
        <f t="shared" si="3"/>
        <v>0</v>
      </c>
      <c r="S8" s="41">
        <f t="shared" si="4"/>
        <v>-0.35000000000000009</v>
      </c>
      <c r="T8" s="39">
        <f t="shared" si="4"/>
        <v>0</v>
      </c>
    </row>
    <row r="9" spans="2:20" x14ac:dyDescent="0.2">
      <c r="B9" s="13">
        <v>2112</v>
      </c>
      <c r="C9" s="14" t="s">
        <v>33</v>
      </c>
      <c r="D9" s="15" t="s">
        <v>34</v>
      </c>
      <c r="E9" s="13" t="s">
        <v>35</v>
      </c>
      <c r="F9" s="16">
        <v>40027</v>
      </c>
      <c r="G9" s="17">
        <v>32</v>
      </c>
      <c r="H9" s="18">
        <v>2.6</v>
      </c>
      <c r="I9" s="19">
        <v>3.3</v>
      </c>
      <c r="J9" s="19">
        <v>3.7</v>
      </c>
      <c r="K9" s="20">
        <v>3.5</v>
      </c>
      <c r="L9" s="21">
        <v>3.85</v>
      </c>
      <c r="M9" s="22">
        <v>3.85</v>
      </c>
      <c r="N9" s="23">
        <v>3.85</v>
      </c>
      <c r="O9" s="24">
        <f t="shared" si="0"/>
        <v>1.25</v>
      </c>
      <c r="P9" s="25">
        <f t="shared" si="1"/>
        <v>0.48076923076923073</v>
      </c>
      <c r="Q9" s="26">
        <f t="shared" si="2"/>
        <v>0.35000000000000009</v>
      </c>
      <c r="R9" s="25">
        <f t="shared" si="3"/>
        <v>0.10000000000000002</v>
      </c>
      <c r="S9" s="26">
        <f t="shared" si="4"/>
        <v>0</v>
      </c>
      <c r="T9" s="24">
        <f t="shared" si="4"/>
        <v>0</v>
      </c>
    </row>
    <row r="10" spans="2:20" x14ac:dyDescent="0.2">
      <c r="B10" s="28">
        <v>2139</v>
      </c>
      <c r="C10" s="29" t="s">
        <v>36</v>
      </c>
      <c r="D10" s="30" t="s">
        <v>37</v>
      </c>
      <c r="E10" s="28" t="s">
        <v>35</v>
      </c>
      <c r="F10" s="31">
        <v>40081</v>
      </c>
      <c r="G10" s="32">
        <v>32</v>
      </c>
      <c r="H10" s="33">
        <v>2.6</v>
      </c>
      <c r="I10" s="34">
        <v>3.3</v>
      </c>
      <c r="J10" s="34">
        <v>3.7</v>
      </c>
      <c r="K10" s="35">
        <v>3.5</v>
      </c>
      <c r="L10" s="36">
        <v>3.85</v>
      </c>
      <c r="M10" s="37">
        <v>3.85</v>
      </c>
      <c r="N10" s="38">
        <v>3.85</v>
      </c>
      <c r="O10" s="39">
        <f t="shared" si="0"/>
        <v>1.25</v>
      </c>
      <c r="P10" s="40">
        <f t="shared" si="1"/>
        <v>0.48076923076923073</v>
      </c>
      <c r="Q10" s="41">
        <f t="shared" si="2"/>
        <v>0.35000000000000009</v>
      </c>
      <c r="R10" s="40">
        <f t="shared" si="3"/>
        <v>0.10000000000000002</v>
      </c>
      <c r="S10" s="41">
        <f t="shared" si="4"/>
        <v>0</v>
      </c>
      <c r="T10" s="39">
        <f t="shared" si="4"/>
        <v>0</v>
      </c>
    </row>
    <row r="11" spans="2:20" x14ac:dyDescent="0.2">
      <c r="B11" s="13">
        <v>2537</v>
      </c>
      <c r="C11" s="14" t="s">
        <v>38</v>
      </c>
      <c r="D11" s="15" t="s">
        <v>39</v>
      </c>
      <c r="E11" s="13" t="s">
        <v>40</v>
      </c>
      <c r="F11" s="16">
        <v>48093</v>
      </c>
      <c r="G11" s="17">
        <v>126</v>
      </c>
      <c r="H11" s="18">
        <v>2.8</v>
      </c>
      <c r="I11" s="19">
        <v>3.6</v>
      </c>
      <c r="J11" s="19">
        <v>3.7</v>
      </c>
      <c r="K11" s="20">
        <v>3.65</v>
      </c>
      <c r="L11" s="21">
        <v>4.3499999999999996</v>
      </c>
      <c r="M11" s="22">
        <v>4.3499999999999996</v>
      </c>
      <c r="N11" s="23">
        <v>3.85</v>
      </c>
      <c r="O11" s="24">
        <f t="shared" si="0"/>
        <v>1.0500000000000003</v>
      </c>
      <c r="P11" s="25">
        <f t="shared" si="1"/>
        <v>0.37500000000000011</v>
      </c>
      <c r="Q11" s="26">
        <f t="shared" si="2"/>
        <v>0.20000000000000018</v>
      </c>
      <c r="R11" s="25">
        <f t="shared" si="3"/>
        <v>5.4794520547945258E-2</v>
      </c>
      <c r="S11" s="26">
        <f t="shared" si="4"/>
        <v>0</v>
      </c>
      <c r="T11" s="24">
        <f t="shared" si="4"/>
        <v>-0.49999999999999956</v>
      </c>
    </row>
    <row r="12" spans="2:20" s="52" customFormat="1" ht="51" x14ac:dyDescent="0.2">
      <c r="B12" s="42">
        <v>2547</v>
      </c>
      <c r="C12" s="43" t="s">
        <v>41</v>
      </c>
      <c r="D12" s="44" t="s">
        <v>42</v>
      </c>
      <c r="E12" s="42" t="s">
        <v>40</v>
      </c>
      <c r="F12" s="45">
        <v>48113</v>
      </c>
      <c r="G12" s="46">
        <v>126</v>
      </c>
      <c r="H12" s="47">
        <v>3</v>
      </c>
      <c r="I12" s="48">
        <v>3.7</v>
      </c>
      <c r="J12" s="48">
        <v>3.8</v>
      </c>
      <c r="K12" s="49">
        <v>3.75</v>
      </c>
      <c r="L12" s="50">
        <v>4</v>
      </c>
      <c r="M12" s="39">
        <v>4</v>
      </c>
      <c r="N12" s="51">
        <v>4</v>
      </c>
      <c r="O12" s="39">
        <f t="shared" si="0"/>
        <v>1</v>
      </c>
      <c r="P12" s="40">
        <f t="shared" si="1"/>
        <v>0.33333333333333331</v>
      </c>
      <c r="Q12" s="41">
        <f t="shared" si="2"/>
        <v>0.25</v>
      </c>
      <c r="R12" s="40">
        <f t="shared" si="3"/>
        <v>6.6666666666666666E-2</v>
      </c>
      <c r="S12" s="41">
        <f t="shared" si="4"/>
        <v>0</v>
      </c>
      <c r="T12" s="39">
        <f t="shared" si="4"/>
        <v>0</v>
      </c>
    </row>
    <row r="13" spans="2:20" x14ac:dyDescent="0.2">
      <c r="B13" s="13">
        <v>2549</v>
      </c>
      <c r="C13" s="14"/>
      <c r="D13" s="15" t="s">
        <v>43</v>
      </c>
      <c r="E13" s="13" t="s">
        <v>40</v>
      </c>
      <c r="F13" s="16">
        <v>48117</v>
      </c>
      <c r="G13" s="17">
        <v>126</v>
      </c>
      <c r="H13" s="18">
        <v>2.4</v>
      </c>
      <c r="I13" s="19">
        <v>2.2999999999999998</v>
      </c>
      <c r="J13" s="19">
        <v>2.4</v>
      </c>
      <c r="K13" s="20">
        <v>2.35</v>
      </c>
      <c r="L13" s="21">
        <v>3</v>
      </c>
      <c r="M13" s="22">
        <v>3</v>
      </c>
      <c r="N13" s="23">
        <v>3</v>
      </c>
      <c r="O13" s="24">
        <f t="shared" si="0"/>
        <v>0.60000000000000009</v>
      </c>
      <c r="P13" s="25">
        <f t="shared" si="1"/>
        <v>0.25000000000000006</v>
      </c>
      <c r="Q13" s="26">
        <f t="shared" si="2"/>
        <v>0.64999999999999991</v>
      </c>
      <c r="R13" s="25">
        <f t="shared" si="3"/>
        <v>0.27659574468085102</v>
      </c>
      <c r="S13" s="26">
        <f t="shared" si="4"/>
        <v>0</v>
      </c>
      <c r="T13" s="24">
        <f t="shared" si="4"/>
        <v>0</v>
      </c>
    </row>
    <row r="14" spans="2:20" s="52" customFormat="1" ht="34" x14ac:dyDescent="0.2">
      <c r="B14" s="42">
        <v>2591</v>
      </c>
      <c r="C14" s="43" t="s">
        <v>44</v>
      </c>
      <c r="D14" s="44" t="s">
        <v>80</v>
      </c>
      <c r="E14" s="42" t="s">
        <v>40</v>
      </c>
      <c r="F14" s="45">
        <v>48201</v>
      </c>
      <c r="G14" s="46">
        <v>126</v>
      </c>
      <c r="H14" s="47">
        <v>3.6</v>
      </c>
      <c r="I14" s="48">
        <v>4.5999999999999996</v>
      </c>
      <c r="J14" s="48">
        <v>4.8</v>
      </c>
      <c r="K14" s="49">
        <v>4.7</v>
      </c>
      <c r="L14" s="50">
        <v>5</v>
      </c>
      <c r="M14" s="39">
        <v>5</v>
      </c>
      <c r="N14" s="51">
        <v>5</v>
      </c>
      <c r="O14" s="39">
        <f t="shared" si="0"/>
        <v>1.4</v>
      </c>
      <c r="P14" s="40">
        <f t="shared" si="1"/>
        <v>0.38888888888888884</v>
      </c>
      <c r="Q14" s="41">
        <f t="shared" si="2"/>
        <v>0.29999999999999982</v>
      </c>
      <c r="R14" s="40">
        <f t="shared" si="3"/>
        <v>6.3829787234042507E-2</v>
      </c>
      <c r="S14" s="41">
        <f t="shared" si="4"/>
        <v>0</v>
      </c>
      <c r="T14" s="39">
        <f t="shared" si="4"/>
        <v>0</v>
      </c>
    </row>
    <row r="15" spans="2:20" x14ac:dyDescent="0.2">
      <c r="B15" s="13">
        <v>2678</v>
      </c>
      <c r="C15" s="14" t="s">
        <v>45</v>
      </c>
      <c r="D15" s="15" t="s">
        <v>46</v>
      </c>
      <c r="E15" s="13" t="s">
        <v>40</v>
      </c>
      <c r="F15" s="16">
        <v>48375</v>
      </c>
      <c r="G15" s="17">
        <v>126</v>
      </c>
      <c r="H15" s="18">
        <v>2.4</v>
      </c>
      <c r="I15" s="19">
        <v>2.2000000000000002</v>
      </c>
      <c r="J15" s="19">
        <v>2.2999999999999998</v>
      </c>
      <c r="K15" s="20">
        <v>2.25</v>
      </c>
      <c r="L15" s="21">
        <v>3</v>
      </c>
      <c r="M15" s="22">
        <v>3</v>
      </c>
      <c r="N15" s="23">
        <v>3</v>
      </c>
      <c r="O15" s="24">
        <f t="shared" si="0"/>
        <v>0.60000000000000009</v>
      </c>
      <c r="P15" s="25">
        <f t="shared" si="1"/>
        <v>0.25000000000000006</v>
      </c>
      <c r="Q15" s="26">
        <f t="shared" si="2"/>
        <v>0.75</v>
      </c>
      <c r="R15" s="25">
        <f t="shared" si="3"/>
        <v>0.33333333333333331</v>
      </c>
      <c r="S15" s="26">
        <f t="shared" si="4"/>
        <v>0</v>
      </c>
      <c r="T15" s="24">
        <f t="shared" si="4"/>
        <v>0</v>
      </c>
    </row>
    <row r="16" spans="2:20" x14ac:dyDescent="0.2">
      <c r="B16" s="28">
        <v>2717</v>
      </c>
      <c r="C16" s="29" t="s">
        <v>47</v>
      </c>
      <c r="D16" s="30" t="s">
        <v>48</v>
      </c>
      <c r="E16" s="28" t="s">
        <v>40</v>
      </c>
      <c r="F16" s="31">
        <v>48453</v>
      </c>
      <c r="G16" s="32">
        <v>126</v>
      </c>
      <c r="H16" s="33">
        <v>3.3</v>
      </c>
      <c r="I16" s="34">
        <v>4</v>
      </c>
      <c r="J16" s="34">
        <v>4.2</v>
      </c>
      <c r="K16" s="35">
        <v>4.0999999999999996</v>
      </c>
      <c r="L16" s="36">
        <v>4.7</v>
      </c>
      <c r="M16" s="37">
        <v>4.7</v>
      </c>
      <c r="N16" s="38">
        <v>4.3499999999999996</v>
      </c>
      <c r="O16" s="39">
        <f t="shared" si="0"/>
        <v>1.0499999999999998</v>
      </c>
      <c r="P16" s="40">
        <f t="shared" si="1"/>
        <v>0.31818181818181812</v>
      </c>
      <c r="Q16" s="41">
        <f t="shared" si="2"/>
        <v>0.25</v>
      </c>
      <c r="R16" s="40">
        <f t="shared" si="3"/>
        <v>6.0975609756097567E-2</v>
      </c>
      <c r="S16" s="41">
        <f t="shared" si="4"/>
        <v>0</v>
      </c>
      <c r="T16" s="39">
        <f t="shared" si="4"/>
        <v>-0.35000000000000053</v>
      </c>
    </row>
    <row r="17" spans="3:10" x14ac:dyDescent="0.2">
      <c r="D17" s="53"/>
      <c r="E17" s="53"/>
      <c r="F17" s="27"/>
    </row>
    <row r="18" spans="3:10" x14ac:dyDescent="0.2">
      <c r="D18" s="53"/>
      <c r="E18" s="53"/>
      <c r="F18" s="27"/>
    </row>
    <row r="19" spans="3:10" x14ac:dyDescent="0.2">
      <c r="C19" s="56" t="s">
        <v>49</v>
      </c>
      <c r="E19" s="56" t="s">
        <v>50</v>
      </c>
      <c r="F19" s="27"/>
      <c r="G19" s="27"/>
    </row>
    <row r="20" spans="3:10" x14ac:dyDescent="0.2">
      <c r="C20" s="53" t="s">
        <v>0</v>
      </c>
      <c r="E20" s="27" t="s">
        <v>51</v>
      </c>
      <c r="F20" s="27"/>
      <c r="G20" s="27"/>
    </row>
    <row r="21" spans="3:10" x14ac:dyDescent="0.2">
      <c r="C21" s="53" t="s">
        <v>52</v>
      </c>
      <c r="E21" s="27" t="s">
        <v>53</v>
      </c>
      <c r="F21" s="27"/>
      <c r="G21" s="27"/>
    </row>
    <row r="22" spans="3:10" x14ac:dyDescent="0.2">
      <c r="C22" s="53" t="s">
        <v>2</v>
      </c>
      <c r="E22" s="27" t="s">
        <v>54</v>
      </c>
      <c r="F22" s="27"/>
      <c r="G22" s="27"/>
    </row>
    <row r="23" spans="3:10" x14ac:dyDescent="0.2">
      <c r="C23" s="53" t="s">
        <v>3</v>
      </c>
      <c r="E23" s="27" t="s">
        <v>55</v>
      </c>
      <c r="F23" s="27"/>
      <c r="G23" s="27"/>
    </row>
    <row r="24" spans="3:10" x14ac:dyDescent="0.2">
      <c r="C24" s="53" t="s">
        <v>4</v>
      </c>
      <c r="E24" s="27" t="s">
        <v>56</v>
      </c>
      <c r="F24" s="27"/>
      <c r="G24" s="27"/>
    </row>
    <row r="25" spans="3:10" x14ac:dyDescent="0.2">
      <c r="C25" s="53" t="s">
        <v>5</v>
      </c>
      <c r="E25" s="27" t="s">
        <v>57</v>
      </c>
      <c r="F25" s="27"/>
      <c r="G25" s="27"/>
    </row>
    <row r="26" spans="3:10" x14ac:dyDescent="0.2">
      <c r="C26" s="53" t="s">
        <v>6</v>
      </c>
      <c r="E26" s="27" t="s">
        <v>58</v>
      </c>
      <c r="F26" s="27"/>
      <c r="G26" s="27"/>
    </row>
    <row r="27" spans="3:10" x14ac:dyDescent="0.2">
      <c r="C27" s="53" t="s">
        <v>7</v>
      </c>
      <c r="E27" s="27" t="s">
        <v>59</v>
      </c>
      <c r="F27" s="27"/>
      <c r="G27" s="27"/>
    </row>
    <row r="28" spans="3:10" x14ac:dyDescent="0.2">
      <c r="C28" s="53" t="s">
        <v>8</v>
      </c>
      <c r="E28" s="27" t="s">
        <v>60</v>
      </c>
      <c r="F28" s="27"/>
      <c r="G28" s="27"/>
      <c r="J28" s="57"/>
    </row>
    <row r="29" spans="3:10" x14ac:dyDescent="0.2">
      <c r="C29" s="53" t="s">
        <v>9</v>
      </c>
      <c r="E29" s="27" t="s">
        <v>61</v>
      </c>
      <c r="F29" s="27"/>
      <c r="G29" s="27"/>
      <c r="J29" s="57"/>
    </row>
    <row r="30" spans="3:10" x14ac:dyDescent="0.2">
      <c r="C30" s="53" t="s">
        <v>62</v>
      </c>
      <c r="E30" s="27" t="s">
        <v>63</v>
      </c>
      <c r="F30" s="27"/>
      <c r="G30" s="27"/>
    </row>
    <row r="31" spans="3:10" x14ac:dyDescent="0.2">
      <c r="C31" s="53" t="s">
        <v>64</v>
      </c>
      <c r="E31" s="27" t="s">
        <v>65</v>
      </c>
      <c r="F31" s="27"/>
      <c r="G31" s="27"/>
    </row>
    <row r="32" spans="3:10" x14ac:dyDescent="0.2">
      <c r="C32" s="53" t="s">
        <v>66</v>
      </c>
      <c r="E32" s="27" t="s">
        <v>67</v>
      </c>
      <c r="F32" s="27"/>
      <c r="G32" s="53"/>
    </row>
    <row r="33" spans="1:20" s="54" customFormat="1" x14ac:dyDescent="0.2">
      <c r="A33" s="27"/>
      <c r="B33" s="28"/>
      <c r="C33" s="53" t="s">
        <v>68</v>
      </c>
      <c r="D33" s="27"/>
      <c r="E33" t="s">
        <v>69</v>
      </c>
      <c r="F33" s="27"/>
      <c r="G33" s="27"/>
      <c r="I33" s="55"/>
      <c r="J33" s="55"/>
      <c r="K33" s="27"/>
      <c r="L33" s="58"/>
      <c r="M33" s="27"/>
      <c r="N33" s="27"/>
      <c r="O33" s="27"/>
      <c r="P33" s="27"/>
      <c r="Q33" s="27"/>
      <c r="R33" s="27"/>
      <c r="S33" s="27"/>
      <c r="T33" s="27"/>
    </row>
    <row r="34" spans="1:20" s="54" customFormat="1" x14ac:dyDescent="0.2">
      <c r="A34" s="27"/>
      <c r="B34" s="28"/>
      <c r="C34" s="53" t="s">
        <v>70</v>
      </c>
      <c r="D34" s="27"/>
      <c r="E34" s="53" t="s">
        <v>71</v>
      </c>
      <c r="F34" s="27"/>
      <c r="G34" s="53"/>
      <c r="I34" s="55"/>
      <c r="J34" s="55"/>
      <c r="K34" s="27"/>
      <c r="L34" s="58"/>
      <c r="M34" s="27"/>
      <c r="N34" s="27"/>
      <c r="O34" s="27"/>
      <c r="P34" s="27"/>
      <c r="Q34" s="27"/>
      <c r="R34" s="27"/>
      <c r="S34" s="27"/>
      <c r="T34" s="27"/>
    </row>
    <row r="35" spans="1:20" s="54" customFormat="1" x14ac:dyDescent="0.2">
      <c r="A35" s="27"/>
      <c r="B35" s="28"/>
      <c r="C35" s="53" t="s">
        <v>72</v>
      </c>
      <c r="D35" s="27"/>
      <c r="E35" t="s">
        <v>73</v>
      </c>
      <c r="F35" s="27"/>
      <c r="G35" s="28"/>
      <c r="I35" s="55"/>
      <c r="J35" s="55"/>
      <c r="K35" s="27"/>
      <c r="L35" s="58"/>
      <c r="M35" s="27"/>
      <c r="N35" s="27"/>
      <c r="O35" s="27"/>
      <c r="P35" s="27"/>
      <c r="Q35" s="27"/>
      <c r="R35" s="27"/>
      <c r="S35" s="27"/>
      <c r="T35" s="27"/>
    </row>
    <row r="36" spans="1:20" s="54" customFormat="1" x14ac:dyDescent="0.2">
      <c r="A36" s="27"/>
      <c r="B36" s="28"/>
      <c r="C36" s="53" t="s">
        <v>74</v>
      </c>
      <c r="D36" s="27"/>
      <c r="E36" s="53" t="s">
        <v>75</v>
      </c>
      <c r="F36" s="27"/>
      <c r="G36" s="28"/>
      <c r="I36" s="55"/>
      <c r="J36" s="55"/>
      <c r="K36" s="27"/>
      <c r="L36" s="58"/>
      <c r="M36" s="27"/>
      <c r="N36" s="27"/>
      <c r="O36" s="27"/>
      <c r="P36" s="27"/>
      <c r="Q36" s="27"/>
      <c r="R36" s="27"/>
      <c r="S36" s="27"/>
      <c r="T36" s="27"/>
    </row>
    <row r="37" spans="1:20" s="54" customFormat="1" x14ac:dyDescent="0.2">
      <c r="A37" s="27"/>
      <c r="B37" s="28"/>
      <c r="C37" s="53" t="s">
        <v>76</v>
      </c>
      <c r="D37" s="27"/>
      <c r="E37" s="27" t="s">
        <v>77</v>
      </c>
      <c r="F37" s="27"/>
      <c r="G37" s="28"/>
      <c r="I37" s="55"/>
      <c r="J37" s="55"/>
      <c r="K37" s="27"/>
      <c r="L37" s="58"/>
      <c r="M37" s="27"/>
      <c r="N37" s="27"/>
      <c r="O37" s="27"/>
      <c r="P37" s="27"/>
      <c r="Q37" s="27"/>
      <c r="R37" s="27"/>
      <c r="S37" s="27"/>
      <c r="T37" s="27"/>
    </row>
    <row r="38" spans="1:20" s="54" customFormat="1" x14ac:dyDescent="0.2">
      <c r="A38" s="27"/>
      <c r="B38" s="28"/>
      <c r="C38" s="53" t="s">
        <v>78</v>
      </c>
      <c r="D38" s="27"/>
      <c r="E38" s="53" t="s">
        <v>79</v>
      </c>
      <c r="F38" s="27"/>
      <c r="G38" s="28"/>
      <c r="I38" s="55"/>
      <c r="J38" s="55"/>
      <c r="K38" s="27"/>
      <c r="L38" s="58"/>
      <c r="M38" s="27"/>
      <c r="N38" s="27"/>
      <c r="O38" s="27"/>
      <c r="P38" s="27"/>
      <c r="Q38" s="27"/>
      <c r="R38" s="27"/>
      <c r="S38" s="27"/>
      <c r="T38" s="27"/>
    </row>
    <row r="39" spans="1:20" s="54" customFormat="1" x14ac:dyDescent="0.2">
      <c r="A39" s="27"/>
      <c r="B39" s="28"/>
      <c r="C39" s="28"/>
      <c r="D39" s="53"/>
      <c r="E39" s="28"/>
      <c r="F39" s="27"/>
      <c r="G39" s="28"/>
      <c r="I39" s="55"/>
      <c r="J39" s="55"/>
      <c r="K39" s="27"/>
      <c r="L39" s="58"/>
      <c r="M39" s="27"/>
      <c r="N39" s="27"/>
      <c r="O39" s="27"/>
      <c r="P39" s="27"/>
      <c r="Q39" s="27"/>
      <c r="R39" s="27"/>
      <c r="S39" s="27"/>
      <c r="T39" s="27"/>
    </row>
    <row r="54" spans="1:18" s="28" customFormat="1" x14ac:dyDescent="0.2">
      <c r="A54" s="27"/>
      <c r="D54" s="56"/>
      <c r="E54" s="27"/>
      <c r="F54" s="56"/>
      <c r="H54" s="54"/>
      <c r="I54" s="55"/>
      <c r="J54" s="55"/>
      <c r="K54" s="27"/>
      <c r="L54" s="58"/>
      <c r="M54" s="27"/>
      <c r="N54" s="27"/>
      <c r="O54" s="27"/>
      <c r="P54" s="27"/>
      <c r="Q54" s="27"/>
      <c r="R54" s="27"/>
    </row>
    <row r="55" spans="1:18" s="28" customFormat="1" x14ac:dyDescent="0.2">
      <c r="A55" s="27"/>
      <c r="D55" s="27"/>
      <c r="E55" s="27"/>
      <c r="F55" s="27"/>
      <c r="H55" s="54"/>
      <c r="I55" s="55"/>
      <c r="J55" s="55"/>
      <c r="K55" s="27"/>
      <c r="L55" s="58"/>
      <c r="M55" s="27"/>
      <c r="N55" s="27"/>
      <c r="O55" s="27"/>
      <c r="P55" s="27"/>
      <c r="Q55" s="27"/>
      <c r="R55" s="27"/>
    </row>
    <row r="56" spans="1:18" s="28" customFormat="1" x14ac:dyDescent="0.2">
      <c r="A56" s="27"/>
      <c r="D56" s="27"/>
      <c r="E56" s="27"/>
      <c r="F56" s="27"/>
      <c r="H56" s="54"/>
      <c r="I56" s="55"/>
      <c r="J56" s="55"/>
      <c r="K56" s="27"/>
      <c r="L56" s="58"/>
      <c r="M56" s="27"/>
      <c r="N56" s="27"/>
      <c r="O56" s="27"/>
      <c r="P56" s="27"/>
      <c r="Q56" s="27"/>
      <c r="R56" s="27"/>
    </row>
    <row r="57" spans="1:18" s="28" customFormat="1" x14ac:dyDescent="0.2">
      <c r="A57" s="27"/>
      <c r="D57" s="27"/>
      <c r="E57" s="27"/>
      <c r="F57" s="27"/>
      <c r="H57" s="54"/>
      <c r="I57" s="55"/>
      <c r="J57" s="55"/>
      <c r="K57" s="27"/>
      <c r="L57" s="58"/>
      <c r="M57" s="27"/>
      <c r="N57" s="27"/>
      <c r="O57" s="27"/>
      <c r="P57" s="27"/>
      <c r="Q57" s="27"/>
      <c r="R57" s="27"/>
    </row>
    <row r="58" spans="1:18" s="28" customFormat="1" x14ac:dyDescent="0.2">
      <c r="A58" s="27"/>
      <c r="D58" s="27"/>
      <c r="E58" s="27"/>
      <c r="F58" s="27"/>
      <c r="H58" s="54"/>
      <c r="I58" s="55"/>
      <c r="J58" s="55"/>
      <c r="K58" s="27"/>
      <c r="L58" s="58"/>
      <c r="M58" s="27"/>
      <c r="N58" s="27"/>
      <c r="O58" s="27"/>
      <c r="P58" s="27"/>
      <c r="Q58" s="27"/>
      <c r="R58" s="27"/>
    </row>
    <row r="59" spans="1:18" s="28" customFormat="1" x14ac:dyDescent="0.2">
      <c r="A59" s="27"/>
      <c r="D59" s="27"/>
      <c r="E59" s="27"/>
      <c r="F59" s="27"/>
      <c r="H59" s="54"/>
      <c r="I59" s="55"/>
      <c r="J59" s="55"/>
      <c r="K59" s="27"/>
      <c r="L59" s="58"/>
      <c r="M59" s="27"/>
      <c r="N59" s="27"/>
      <c r="O59" s="27"/>
      <c r="P59" s="27"/>
      <c r="Q59" s="27"/>
      <c r="R59" s="27"/>
    </row>
    <row r="60" spans="1:18" s="28" customFormat="1" x14ac:dyDescent="0.2">
      <c r="A60" s="27"/>
      <c r="D60" s="27"/>
      <c r="E60" s="27"/>
      <c r="F60" s="27"/>
      <c r="H60" s="54"/>
      <c r="I60" s="55"/>
      <c r="J60" s="55"/>
      <c r="K60" s="27"/>
      <c r="L60" s="58"/>
      <c r="M60" s="27"/>
      <c r="N60" s="27"/>
      <c r="O60" s="27"/>
      <c r="P60" s="27"/>
      <c r="Q60" s="27"/>
      <c r="R60" s="27"/>
    </row>
    <row r="61" spans="1:18" s="28" customFormat="1" x14ac:dyDescent="0.2">
      <c r="A61" s="27"/>
      <c r="D61" s="27"/>
      <c r="E61" s="27"/>
      <c r="F61" s="27"/>
      <c r="H61" s="54"/>
      <c r="I61" s="55"/>
      <c r="J61" s="55"/>
      <c r="K61" s="27"/>
      <c r="L61" s="58"/>
      <c r="M61" s="27"/>
      <c r="N61" s="27"/>
      <c r="O61" s="27"/>
      <c r="P61" s="27"/>
      <c r="Q61" s="27"/>
      <c r="R61" s="27"/>
    </row>
    <row r="62" spans="1:18" s="28" customFormat="1" x14ac:dyDescent="0.2">
      <c r="A62" s="27"/>
      <c r="D62" s="27"/>
      <c r="E62" s="27"/>
      <c r="F62" s="27"/>
      <c r="H62" s="54"/>
      <c r="I62" s="55"/>
      <c r="J62" s="55"/>
      <c r="K62" s="27"/>
      <c r="L62" s="58"/>
      <c r="M62" s="27"/>
      <c r="N62" s="27"/>
      <c r="O62" s="27"/>
      <c r="P62" s="27"/>
      <c r="Q62" s="27"/>
      <c r="R62" s="27"/>
    </row>
    <row r="63" spans="1:18" s="28" customFormat="1" x14ac:dyDescent="0.2">
      <c r="A63" s="27"/>
      <c r="D63" s="27"/>
      <c r="E63" s="27"/>
      <c r="F63" s="27"/>
      <c r="H63" s="54"/>
      <c r="I63" s="55"/>
      <c r="J63" s="55"/>
      <c r="K63" s="27"/>
      <c r="L63" s="58"/>
      <c r="M63" s="27"/>
      <c r="N63" s="27"/>
      <c r="O63" s="27"/>
      <c r="P63" s="27"/>
      <c r="Q63" s="27"/>
      <c r="R63" s="27"/>
    </row>
    <row r="64" spans="1:18" s="28" customFormat="1" x14ac:dyDescent="0.2">
      <c r="A64" s="27"/>
      <c r="D64" s="27"/>
      <c r="E64" s="27"/>
      <c r="F64" s="27"/>
      <c r="H64" s="54"/>
      <c r="I64" s="55"/>
      <c r="J64" s="55"/>
      <c r="K64" s="27"/>
      <c r="L64" s="58"/>
      <c r="M64" s="27"/>
      <c r="N64" s="27"/>
      <c r="O64" s="27"/>
      <c r="P64" s="27"/>
      <c r="Q64" s="27"/>
      <c r="R64" s="27"/>
    </row>
    <row r="65" spans="1:18" s="28" customFormat="1" x14ac:dyDescent="0.2">
      <c r="A65" s="27"/>
      <c r="D65" s="27"/>
      <c r="E65" s="27"/>
      <c r="F65" s="27"/>
      <c r="H65" s="54"/>
      <c r="I65" s="55"/>
      <c r="J65" s="55"/>
      <c r="K65" s="27"/>
      <c r="L65" s="58"/>
      <c r="M65" s="27"/>
      <c r="N65" s="27"/>
      <c r="O65" s="27"/>
      <c r="P65" s="27"/>
      <c r="Q65" s="27"/>
      <c r="R65" s="27"/>
    </row>
    <row r="66" spans="1:18" s="28" customFormat="1" x14ac:dyDescent="0.2">
      <c r="A66" s="27"/>
      <c r="D66" s="27"/>
      <c r="E66" s="27"/>
      <c r="F66" s="53"/>
      <c r="H66" s="54"/>
      <c r="I66" s="55"/>
      <c r="J66" s="55"/>
      <c r="K66" s="27"/>
      <c r="L66" s="58"/>
      <c r="M66" s="27"/>
      <c r="N66" s="27"/>
      <c r="O66" s="27"/>
      <c r="P66" s="27"/>
      <c r="Q66" s="27"/>
      <c r="R66" s="27"/>
    </row>
  </sheetData>
  <sheetProtection algorithmName="SHA-512" hashValue="n4d8A7l3N5BsmwmDoqQMh/MyuGZERjDBDUxtZc6kjD1dQu3kxbtQ3wIJ0eozlRIxw3e5gzHuCv1BnaxRPYJ9Ow==" saltValue="4Sgw4OrbYqARP/uJKnRfPg==" spinCount="100000" sheet="1" objects="1" scenarios="1"/>
  <pageMargins left="0.7" right="0.7" top="1" bottom="0.75" header="0.55000000000000004" footer="0.55000000000000004"/>
  <pageSetup scale="73" fitToHeight="0" orientation="landscape" horizontalDpi="0" verticalDpi="0" copies="45"/>
  <headerFooter>
    <oddHeader>&amp;L&amp;K000000Prepared by MIG&amp;C&amp;"Calibri Bold,Bold"&amp;K000000Ex. _____ MIG 38 Selected AR KS MO OK TX County Comparison.xlsx&amp;R&amp;K000000Exhibit MIG 38</oddHeader>
    <oddFooter>&amp;R&amp;K000000Page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MIG 38</vt:lpstr>
      <vt:lpstr>'MIG 38'!Print_Area</vt:lpstr>
      <vt:lpstr>'MIG 38'!Print_Titles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Keefe</dc:creator>
  <cp:lastModifiedBy>Sally Keefe</cp:lastModifiedBy>
  <cp:lastPrinted>2023-12-03T23:39:49Z</cp:lastPrinted>
  <dcterms:created xsi:type="dcterms:W3CDTF">2023-12-03T23:33:05Z</dcterms:created>
  <dcterms:modified xsi:type="dcterms:W3CDTF">2023-12-04T00:13:40Z</dcterms:modified>
</cp:coreProperties>
</file>