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usdagcc-my.sharepoint.com/personal/bradley_vierra_usda_gov/Documents/Desktop/"/>
    </mc:Choice>
  </mc:AlternateContent>
  <xr:revisionPtr revIDLastSave="0" documentId="8_{08B9ED0B-5232-4AC9-9A3C-0C79EB82CBDB}" xr6:coauthVersionLast="47" xr6:coauthVersionMax="47" xr10:uidLastSave="{00000000-0000-0000-0000-000000000000}"/>
  <bookViews>
    <workbookView xWindow="-120" yWindow="-120" windowWidth="29040" windowHeight="15840" tabRatio="827" xr2:uid="{6CA65820-568B-4BCA-AB37-A4F63639A2E8}"/>
  </bookViews>
  <sheets>
    <sheet name="Read Me" sheetId="14" r:id="rId1"/>
    <sheet name="January 2023" sheetId="1" r:id="rId2"/>
    <sheet name="February 2023" sheetId="2" r:id="rId3"/>
    <sheet name="March 2023" sheetId="3" r:id="rId4"/>
    <sheet name="April 2023" sheetId="4" r:id="rId5"/>
    <sheet name="May 2023" sheetId="5" r:id="rId6"/>
    <sheet name="June 2023" sheetId="7" r:id="rId7"/>
    <sheet name="July 2023" sheetId="8" r:id="rId8"/>
    <sheet name="August 2023" sheetId="9" r:id="rId9"/>
    <sheet name="September 2023" sheetId="10" r:id="rId10"/>
    <sheet name="October 2023" sheetId="11" r:id="rId11"/>
    <sheet name="November 2023" sheetId="12" r:id="rId12"/>
    <sheet name="December 2023"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2" l="1"/>
  <c r="N4" i="2"/>
  <c r="N5" i="2"/>
  <c r="N6" i="2"/>
  <c r="R3" i="1"/>
  <c r="Q3" i="1"/>
  <c r="P3" i="1"/>
  <c r="O3" i="1"/>
  <c r="Q14" i="13"/>
  <c r="O14" i="13"/>
  <c r="N14" i="13"/>
  <c r="P14" i="13" s="1"/>
  <c r="R14" i="13" s="1"/>
  <c r="Q13" i="13"/>
  <c r="O13" i="13"/>
  <c r="N13" i="13"/>
  <c r="P13" i="13" s="1"/>
  <c r="R13" i="13" s="1"/>
  <c r="Q12" i="13"/>
  <c r="R12" i="13" s="1"/>
  <c r="P12" i="13"/>
  <c r="O12" i="13"/>
  <c r="N12" i="13"/>
  <c r="Q11" i="13"/>
  <c r="P11" i="13"/>
  <c r="R11" i="13" s="1"/>
  <c r="O11" i="13"/>
  <c r="N11" i="13"/>
  <c r="Q10" i="13"/>
  <c r="O10" i="13"/>
  <c r="P10" i="13" s="1"/>
  <c r="R10" i="13" s="1"/>
  <c r="N10" i="13"/>
  <c r="Q9" i="13"/>
  <c r="O9" i="13"/>
  <c r="N9" i="13"/>
  <c r="P9" i="13" s="1"/>
  <c r="R9" i="13" s="1"/>
  <c r="Q8" i="13"/>
  <c r="O8" i="13"/>
  <c r="N8" i="13"/>
  <c r="P8" i="13" s="1"/>
  <c r="R8" i="13" s="1"/>
  <c r="Q7" i="13"/>
  <c r="O7" i="13"/>
  <c r="N7" i="13"/>
  <c r="P7" i="13" s="1"/>
  <c r="R7" i="13" s="1"/>
  <c r="Q6" i="13"/>
  <c r="O6" i="13"/>
  <c r="N6" i="13"/>
  <c r="P6" i="13" s="1"/>
  <c r="R6" i="13" s="1"/>
  <c r="Q5" i="13"/>
  <c r="P5" i="13"/>
  <c r="R5" i="13" s="1"/>
  <c r="O5" i="13"/>
  <c r="N5" i="13"/>
  <c r="Q4" i="13"/>
  <c r="O4" i="13"/>
  <c r="N4" i="13"/>
  <c r="P4" i="13" s="1"/>
  <c r="R4" i="13" s="1"/>
  <c r="Q3" i="13"/>
  <c r="O3" i="13"/>
  <c r="N3" i="13"/>
  <c r="P3" i="13" s="1"/>
  <c r="R3" i="13" s="1"/>
  <c r="Q14" i="12"/>
  <c r="O14" i="12"/>
  <c r="N14" i="12"/>
  <c r="P14" i="12" s="1"/>
  <c r="R14" i="12" s="1"/>
  <c r="Q13" i="12"/>
  <c r="O13" i="12"/>
  <c r="N13" i="12"/>
  <c r="P13" i="12" s="1"/>
  <c r="R13" i="12" s="1"/>
  <c r="Q12" i="12"/>
  <c r="R12" i="12" s="1"/>
  <c r="P12" i="12"/>
  <c r="O12" i="12"/>
  <c r="N12" i="12"/>
  <c r="Q11" i="12"/>
  <c r="O11" i="12"/>
  <c r="N11" i="12"/>
  <c r="P11" i="12" s="1"/>
  <c r="R11" i="12" s="1"/>
  <c r="Q10" i="12"/>
  <c r="O10" i="12"/>
  <c r="P10" i="12" s="1"/>
  <c r="R10" i="12" s="1"/>
  <c r="N10" i="12"/>
  <c r="Q9" i="12"/>
  <c r="O9" i="12"/>
  <c r="P9" i="12" s="1"/>
  <c r="R9" i="12" s="1"/>
  <c r="N9" i="12"/>
  <c r="Q8" i="12"/>
  <c r="O8" i="12"/>
  <c r="N8" i="12"/>
  <c r="P8" i="12" s="1"/>
  <c r="R8" i="12" s="1"/>
  <c r="Q7" i="12"/>
  <c r="O7" i="12"/>
  <c r="N7" i="12"/>
  <c r="P7" i="12" s="1"/>
  <c r="R7" i="12" s="1"/>
  <c r="Q6" i="12"/>
  <c r="O6" i="12"/>
  <c r="N6" i="12"/>
  <c r="P6" i="12" s="1"/>
  <c r="R6" i="12" s="1"/>
  <c r="Q5" i="12"/>
  <c r="P5" i="12"/>
  <c r="R5" i="12" s="1"/>
  <c r="O5" i="12"/>
  <c r="N5" i="12"/>
  <c r="Q4" i="12"/>
  <c r="O4" i="12"/>
  <c r="N4" i="12"/>
  <c r="P4" i="12" s="1"/>
  <c r="R4" i="12" s="1"/>
  <c r="Q3" i="12"/>
  <c r="O3" i="12"/>
  <c r="N3" i="12"/>
  <c r="P3" i="12" s="1"/>
  <c r="R3" i="12" s="1"/>
  <c r="Q14" i="11"/>
  <c r="O14" i="11"/>
  <c r="N14" i="11"/>
  <c r="P14" i="11" s="1"/>
  <c r="R14" i="11" s="1"/>
  <c r="Q13" i="11"/>
  <c r="O13" i="11"/>
  <c r="N13" i="11"/>
  <c r="P13" i="11" s="1"/>
  <c r="R13" i="11" s="1"/>
  <c r="Q12" i="11"/>
  <c r="O12" i="11"/>
  <c r="N12" i="11"/>
  <c r="P12" i="11" s="1"/>
  <c r="R12" i="11" s="1"/>
  <c r="Q11" i="11"/>
  <c r="O11" i="11"/>
  <c r="N11" i="11"/>
  <c r="P11" i="11" s="1"/>
  <c r="R11" i="11" s="1"/>
  <c r="Q10" i="11"/>
  <c r="O10" i="11"/>
  <c r="P10" i="11" s="1"/>
  <c r="R10" i="11" s="1"/>
  <c r="N10" i="11"/>
  <c r="Q9" i="11"/>
  <c r="O9" i="11"/>
  <c r="N9" i="11"/>
  <c r="P9" i="11" s="1"/>
  <c r="R9" i="11" s="1"/>
  <c r="Q8" i="11"/>
  <c r="O8" i="11"/>
  <c r="N8" i="11"/>
  <c r="P8" i="11" s="1"/>
  <c r="R8" i="11" s="1"/>
  <c r="Q7" i="11"/>
  <c r="O7" i="11"/>
  <c r="P7" i="11" s="1"/>
  <c r="R7" i="11" s="1"/>
  <c r="N7" i="11"/>
  <c r="Q6" i="11"/>
  <c r="O6" i="11"/>
  <c r="N6" i="11"/>
  <c r="P6" i="11" s="1"/>
  <c r="R6" i="11" s="1"/>
  <c r="Q5" i="11"/>
  <c r="P5" i="11"/>
  <c r="R5" i="11" s="1"/>
  <c r="O5" i="11"/>
  <c r="N5" i="11"/>
  <c r="Q4" i="11"/>
  <c r="O4" i="11"/>
  <c r="P4" i="11" s="1"/>
  <c r="R4" i="11" s="1"/>
  <c r="N4" i="11"/>
  <c r="Q3" i="11"/>
  <c r="O3" i="11"/>
  <c r="N3" i="11"/>
  <c r="P3" i="11" s="1"/>
  <c r="R3" i="11" s="1"/>
  <c r="Q14" i="10"/>
  <c r="O14" i="10"/>
  <c r="P14" i="10" s="1"/>
  <c r="R14" i="10" s="1"/>
  <c r="N14" i="10"/>
  <c r="Q13" i="10"/>
  <c r="O13" i="10"/>
  <c r="N13" i="10"/>
  <c r="P13" i="10" s="1"/>
  <c r="R13" i="10" s="1"/>
  <c r="Q12" i="10"/>
  <c r="O12" i="10"/>
  <c r="N12" i="10"/>
  <c r="P12" i="10" s="1"/>
  <c r="R12" i="10" s="1"/>
  <c r="Q11" i="10"/>
  <c r="O11" i="10"/>
  <c r="N11" i="10"/>
  <c r="P11" i="10" s="1"/>
  <c r="R11" i="10" s="1"/>
  <c r="Q10" i="10"/>
  <c r="O10" i="10"/>
  <c r="P10" i="10" s="1"/>
  <c r="R10" i="10" s="1"/>
  <c r="N10" i="10"/>
  <c r="Q9" i="10"/>
  <c r="P9" i="10"/>
  <c r="R9" i="10" s="1"/>
  <c r="O9" i="10"/>
  <c r="N9" i="10"/>
  <c r="Q8" i="10"/>
  <c r="O8" i="10"/>
  <c r="N8" i="10"/>
  <c r="P8" i="10" s="1"/>
  <c r="R8" i="10" s="1"/>
  <c r="Q7" i="10"/>
  <c r="O7" i="10"/>
  <c r="N7" i="10"/>
  <c r="P7" i="10" s="1"/>
  <c r="R7" i="10" s="1"/>
  <c r="Q6" i="10"/>
  <c r="O6" i="10"/>
  <c r="N6" i="10"/>
  <c r="P6" i="10" s="1"/>
  <c r="R6" i="10" s="1"/>
  <c r="Q5" i="10"/>
  <c r="P5" i="10"/>
  <c r="R5" i="10" s="1"/>
  <c r="O5" i="10"/>
  <c r="N5" i="10"/>
  <c r="Q4" i="10"/>
  <c r="O4" i="10"/>
  <c r="N4" i="10"/>
  <c r="P4" i="10" s="1"/>
  <c r="R4" i="10" s="1"/>
  <c r="Q3" i="10"/>
  <c r="O3" i="10"/>
  <c r="N3" i="10"/>
  <c r="P3" i="10" s="1"/>
  <c r="R3" i="10" s="1"/>
  <c r="Q14" i="9"/>
  <c r="O14" i="9"/>
  <c r="N14" i="9"/>
  <c r="P14" i="9" s="1"/>
  <c r="R14" i="9" s="1"/>
  <c r="Q13" i="9"/>
  <c r="O13" i="9"/>
  <c r="N13" i="9"/>
  <c r="P13" i="9" s="1"/>
  <c r="R13" i="9" s="1"/>
  <c r="Q12" i="9"/>
  <c r="O12" i="9"/>
  <c r="N12" i="9"/>
  <c r="P12" i="9" s="1"/>
  <c r="R12" i="9" s="1"/>
  <c r="Q11" i="9"/>
  <c r="O11" i="9"/>
  <c r="N11" i="9"/>
  <c r="P11" i="9" s="1"/>
  <c r="R11" i="9" s="1"/>
  <c r="Q10" i="9"/>
  <c r="O10" i="9"/>
  <c r="P10" i="9" s="1"/>
  <c r="R10" i="9" s="1"/>
  <c r="N10" i="9"/>
  <c r="Q9" i="9"/>
  <c r="O9" i="9"/>
  <c r="N9" i="9"/>
  <c r="P9" i="9" s="1"/>
  <c r="R9" i="9" s="1"/>
  <c r="Q8" i="9"/>
  <c r="O8" i="9"/>
  <c r="N8" i="9"/>
  <c r="P8" i="9" s="1"/>
  <c r="R8" i="9" s="1"/>
  <c r="R7" i="9"/>
  <c r="Q7" i="9"/>
  <c r="P7" i="9"/>
  <c r="O7" i="9"/>
  <c r="N7" i="9"/>
  <c r="Q6" i="9"/>
  <c r="O6" i="9"/>
  <c r="N6" i="9"/>
  <c r="P6" i="9" s="1"/>
  <c r="R6" i="9" s="1"/>
  <c r="Q5" i="9"/>
  <c r="P5" i="9"/>
  <c r="R5" i="9" s="1"/>
  <c r="O5" i="9"/>
  <c r="N5" i="9"/>
  <c r="Q4" i="9"/>
  <c r="O4" i="9"/>
  <c r="N4" i="9"/>
  <c r="P4" i="9" s="1"/>
  <c r="R4" i="9" s="1"/>
  <c r="Q3" i="9"/>
  <c r="O3" i="9"/>
  <c r="N3" i="9"/>
  <c r="P3" i="9" s="1"/>
  <c r="R3" i="9" s="1"/>
  <c r="Q14" i="8"/>
  <c r="O14" i="8"/>
  <c r="N14" i="8"/>
  <c r="P14" i="8" s="1"/>
  <c r="R14" i="8" s="1"/>
  <c r="Q13" i="8"/>
  <c r="O13" i="8"/>
  <c r="N13" i="8"/>
  <c r="P13" i="8" s="1"/>
  <c r="R13" i="8" s="1"/>
  <c r="Q12" i="8"/>
  <c r="R12" i="8" s="1"/>
  <c r="P12" i="8"/>
  <c r="O12" i="8"/>
  <c r="N12" i="8"/>
  <c r="Q11" i="8"/>
  <c r="P11" i="8"/>
  <c r="R11" i="8" s="1"/>
  <c r="O11" i="8"/>
  <c r="N11" i="8"/>
  <c r="Q10" i="8"/>
  <c r="O10" i="8"/>
  <c r="P10" i="8" s="1"/>
  <c r="R10" i="8" s="1"/>
  <c r="N10" i="8"/>
  <c r="Q9" i="8"/>
  <c r="O9" i="8"/>
  <c r="N9" i="8"/>
  <c r="P9" i="8" s="1"/>
  <c r="R9" i="8" s="1"/>
  <c r="Q8" i="8"/>
  <c r="O8" i="8"/>
  <c r="N8" i="8"/>
  <c r="P8" i="8" s="1"/>
  <c r="R8" i="8" s="1"/>
  <c r="Q7" i="8"/>
  <c r="O7" i="8"/>
  <c r="N7" i="8"/>
  <c r="P7" i="8" s="1"/>
  <c r="R7" i="8" s="1"/>
  <c r="Q6" i="8"/>
  <c r="O6" i="8"/>
  <c r="N6" i="8"/>
  <c r="P6" i="8" s="1"/>
  <c r="R6" i="8" s="1"/>
  <c r="Q5" i="8"/>
  <c r="P5" i="8"/>
  <c r="R5" i="8" s="1"/>
  <c r="O5" i="8"/>
  <c r="N5" i="8"/>
  <c r="Q4" i="8"/>
  <c r="O4" i="8"/>
  <c r="P4" i="8" s="1"/>
  <c r="R4" i="8" s="1"/>
  <c r="N4" i="8"/>
  <c r="Q3" i="8"/>
  <c r="O3" i="8"/>
  <c r="N3" i="8"/>
  <c r="P3" i="8" s="1"/>
  <c r="R3" i="8" s="1"/>
  <c r="Q14" i="7"/>
  <c r="O14" i="7"/>
  <c r="N14" i="7"/>
  <c r="P14" i="7" s="1"/>
  <c r="R14" i="7" s="1"/>
  <c r="Q13" i="7"/>
  <c r="O13" i="7"/>
  <c r="N13" i="7"/>
  <c r="P13" i="7" s="1"/>
  <c r="R13" i="7" s="1"/>
  <c r="Q12" i="7"/>
  <c r="O12" i="7"/>
  <c r="N12" i="7"/>
  <c r="P12" i="7" s="1"/>
  <c r="R12" i="7" s="1"/>
  <c r="Q11" i="7"/>
  <c r="O11" i="7"/>
  <c r="N11" i="7"/>
  <c r="P11" i="7" s="1"/>
  <c r="R11" i="7" s="1"/>
  <c r="Q10" i="7"/>
  <c r="O10" i="7"/>
  <c r="P10" i="7" s="1"/>
  <c r="R10" i="7" s="1"/>
  <c r="N10" i="7"/>
  <c r="Q9" i="7"/>
  <c r="O9" i="7"/>
  <c r="N9" i="7"/>
  <c r="P9" i="7" s="1"/>
  <c r="R9" i="7" s="1"/>
  <c r="Q8" i="7"/>
  <c r="O8" i="7"/>
  <c r="N8" i="7"/>
  <c r="P8" i="7" s="1"/>
  <c r="R8" i="7" s="1"/>
  <c r="R7" i="7"/>
  <c r="Q7" i="7"/>
  <c r="P7" i="7"/>
  <c r="O7" i="7"/>
  <c r="N7" i="7"/>
  <c r="Q6" i="7"/>
  <c r="O6" i="7"/>
  <c r="N6" i="7"/>
  <c r="P6" i="7" s="1"/>
  <c r="R6" i="7" s="1"/>
  <c r="Q5" i="7"/>
  <c r="P5" i="7"/>
  <c r="R5" i="7" s="1"/>
  <c r="O5" i="7"/>
  <c r="N5" i="7"/>
  <c r="Q4" i="7"/>
  <c r="O4" i="7"/>
  <c r="N4" i="7"/>
  <c r="P4" i="7" s="1"/>
  <c r="R4" i="7" s="1"/>
  <c r="Q3" i="7"/>
  <c r="O3" i="7"/>
  <c r="N3" i="7"/>
  <c r="P3" i="7" s="1"/>
  <c r="R3" i="7" s="1"/>
  <c r="Q14" i="5"/>
  <c r="O14" i="5"/>
  <c r="N14" i="5"/>
  <c r="P14" i="5" s="1"/>
  <c r="R14" i="5" s="1"/>
  <c r="Q13" i="5"/>
  <c r="O13" i="5"/>
  <c r="N13" i="5"/>
  <c r="P13" i="5" s="1"/>
  <c r="R13" i="5" s="1"/>
  <c r="Q12" i="5"/>
  <c r="O12" i="5"/>
  <c r="N12" i="5"/>
  <c r="P12" i="5" s="1"/>
  <c r="R12" i="5" s="1"/>
  <c r="Q11" i="5"/>
  <c r="O11" i="5"/>
  <c r="N11" i="5"/>
  <c r="P11" i="5" s="1"/>
  <c r="R11" i="5" s="1"/>
  <c r="Q10" i="5"/>
  <c r="O10" i="5"/>
  <c r="P10" i="5" s="1"/>
  <c r="R10" i="5" s="1"/>
  <c r="N10" i="5"/>
  <c r="Q9" i="5"/>
  <c r="O9" i="5"/>
  <c r="P9" i="5" s="1"/>
  <c r="R9" i="5" s="1"/>
  <c r="N9" i="5"/>
  <c r="Q8" i="5"/>
  <c r="O8" i="5"/>
  <c r="N8" i="5"/>
  <c r="P8" i="5" s="1"/>
  <c r="R8" i="5" s="1"/>
  <c r="Q7" i="5"/>
  <c r="O7" i="5"/>
  <c r="N7" i="5"/>
  <c r="P7" i="5" s="1"/>
  <c r="R7" i="5" s="1"/>
  <c r="Q6" i="5"/>
  <c r="O6" i="5"/>
  <c r="N6" i="5"/>
  <c r="P6" i="5" s="1"/>
  <c r="R6" i="5" s="1"/>
  <c r="Q5" i="5"/>
  <c r="P5" i="5"/>
  <c r="R5" i="5" s="1"/>
  <c r="O5" i="5"/>
  <c r="N5" i="5"/>
  <c r="Q4" i="5"/>
  <c r="P4" i="5"/>
  <c r="R4" i="5" s="1"/>
  <c r="O4" i="5"/>
  <c r="N4" i="5"/>
  <c r="Q3" i="5"/>
  <c r="O3" i="5"/>
  <c r="N3" i="5"/>
  <c r="P3" i="5" s="1"/>
  <c r="R3" i="5" s="1"/>
  <c r="Q14" i="4"/>
  <c r="O14" i="4"/>
  <c r="N14" i="4"/>
  <c r="P14" i="4" s="1"/>
  <c r="R14" i="4" s="1"/>
  <c r="Q13" i="4"/>
  <c r="P13" i="4"/>
  <c r="R13" i="4" s="1"/>
  <c r="O13" i="4"/>
  <c r="N13" i="4"/>
  <c r="Q12" i="4"/>
  <c r="O12" i="4"/>
  <c r="N12" i="4"/>
  <c r="P12" i="4" s="1"/>
  <c r="R12" i="4" s="1"/>
  <c r="Q11" i="4"/>
  <c r="P11" i="4"/>
  <c r="R11" i="4" s="1"/>
  <c r="O11" i="4"/>
  <c r="N11" i="4"/>
  <c r="Q10" i="4"/>
  <c r="O10" i="4"/>
  <c r="P10" i="4" s="1"/>
  <c r="R10" i="4" s="1"/>
  <c r="N10" i="4"/>
  <c r="Q9" i="4"/>
  <c r="O9" i="4"/>
  <c r="N9" i="4"/>
  <c r="P9" i="4" s="1"/>
  <c r="R9" i="4" s="1"/>
  <c r="Q8" i="4"/>
  <c r="O8" i="4"/>
  <c r="N8" i="4"/>
  <c r="P8" i="4" s="1"/>
  <c r="R8" i="4" s="1"/>
  <c r="Q7" i="4"/>
  <c r="O7" i="4"/>
  <c r="N7" i="4"/>
  <c r="P7" i="4" s="1"/>
  <c r="R7" i="4" s="1"/>
  <c r="Q6" i="4"/>
  <c r="O6" i="4"/>
  <c r="N6" i="4"/>
  <c r="P6" i="4" s="1"/>
  <c r="R6" i="4" s="1"/>
  <c r="Q5" i="4"/>
  <c r="P5" i="4"/>
  <c r="R5" i="4" s="1"/>
  <c r="O5" i="4"/>
  <c r="N5" i="4"/>
  <c r="Q4" i="4"/>
  <c r="O4" i="4"/>
  <c r="P4" i="4" s="1"/>
  <c r="R4" i="4" s="1"/>
  <c r="N4" i="4"/>
  <c r="Q3" i="4"/>
  <c r="O3" i="4"/>
  <c r="N3" i="4"/>
  <c r="P3" i="4" s="1"/>
  <c r="R3" i="4" s="1"/>
  <c r="Q14" i="3"/>
  <c r="O14" i="3"/>
  <c r="N14" i="3"/>
  <c r="P14" i="3" s="1"/>
  <c r="R14" i="3" s="1"/>
  <c r="Q13" i="3"/>
  <c r="O13" i="3"/>
  <c r="N13" i="3"/>
  <c r="P13" i="3" s="1"/>
  <c r="R13" i="3" s="1"/>
  <c r="Q12" i="3"/>
  <c r="O12" i="3"/>
  <c r="P12" i="3" s="1"/>
  <c r="R12" i="3" s="1"/>
  <c r="N12" i="3"/>
  <c r="Q11" i="3"/>
  <c r="O11" i="3"/>
  <c r="N11" i="3"/>
  <c r="P11" i="3" s="1"/>
  <c r="R11" i="3" s="1"/>
  <c r="Q10" i="3"/>
  <c r="O10" i="3"/>
  <c r="N10" i="3"/>
  <c r="P10" i="3" s="1"/>
  <c r="R10" i="3" s="1"/>
  <c r="Q9" i="3"/>
  <c r="O9" i="3"/>
  <c r="P9" i="3" s="1"/>
  <c r="R9" i="3" s="1"/>
  <c r="N9" i="3"/>
  <c r="Q8" i="3"/>
  <c r="O8" i="3"/>
  <c r="N8" i="3"/>
  <c r="P8" i="3" s="1"/>
  <c r="R8" i="3" s="1"/>
  <c r="Q7" i="3"/>
  <c r="P7" i="3"/>
  <c r="R7" i="3" s="1"/>
  <c r="O7" i="3"/>
  <c r="N7" i="3"/>
  <c r="Q6" i="3"/>
  <c r="O6" i="3"/>
  <c r="N6" i="3"/>
  <c r="P6" i="3" s="1"/>
  <c r="R6" i="3" s="1"/>
  <c r="Q5" i="3"/>
  <c r="O5" i="3"/>
  <c r="N5" i="3"/>
  <c r="P5" i="3" s="1"/>
  <c r="R5" i="3" s="1"/>
  <c r="Q4" i="3"/>
  <c r="O4" i="3"/>
  <c r="N4" i="3"/>
  <c r="P4" i="3" s="1"/>
  <c r="R4" i="3" s="1"/>
  <c r="Q3" i="3"/>
  <c r="O3" i="3"/>
  <c r="N3" i="3"/>
  <c r="P3" i="3" s="1"/>
  <c r="R3" i="3" s="1"/>
  <c r="P3" i="2"/>
  <c r="R3" i="2" s="1"/>
  <c r="Q3" i="2"/>
  <c r="Q14" i="2"/>
  <c r="O14" i="2"/>
  <c r="P14" i="2" s="1"/>
  <c r="R14" i="2" s="1"/>
  <c r="N14" i="2"/>
  <c r="Q13" i="2"/>
  <c r="O13" i="2"/>
  <c r="N13" i="2"/>
  <c r="P13" i="2" s="1"/>
  <c r="R13" i="2" s="1"/>
  <c r="Q12" i="2"/>
  <c r="O12" i="2"/>
  <c r="N12" i="2"/>
  <c r="P12" i="2" s="1"/>
  <c r="R12" i="2" s="1"/>
  <c r="Q11" i="2"/>
  <c r="O11" i="2"/>
  <c r="N11" i="2"/>
  <c r="P11" i="2" s="1"/>
  <c r="R11" i="2" s="1"/>
  <c r="Q10" i="2"/>
  <c r="O10" i="2"/>
  <c r="P10" i="2" s="1"/>
  <c r="R10" i="2" s="1"/>
  <c r="N10" i="2"/>
  <c r="Q9" i="2"/>
  <c r="P9" i="2"/>
  <c r="R9" i="2" s="1"/>
  <c r="O9" i="2"/>
  <c r="N9" i="2"/>
  <c r="Q8" i="2"/>
  <c r="O8" i="2"/>
  <c r="N8" i="2"/>
  <c r="P8" i="2" s="1"/>
  <c r="R8" i="2" s="1"/>
  <c r="Q7" i="2"/>
  <c r="O7" i="2"/>
  <c r="N7" i="2"/>
  <c r="P7" i="2" s="1"/>
  <c r="R7" i="2" s="1"/>
  <c r="Q6" i="2"/>
  <c r="O6" i="2"/>
  <c r="P6" i="2"/>
  <c r="R6" i="2" s="1"/>
  <c r="Q5" i="2"/>
  <c r="P5" i="2"/>
  <c r="R5" i="2" s="1"/>
  <c r="O5" i="2"/>
  <c r="Q4" i="2"/>
  <c r="O4" i="2"/>
  <c r="P4" i="2"/>
  <c r="R4" i="2" s="1"/>
  <c r="O3" i="2"/>
  <c r="F3" i="2"/>
  <c r="G3" i="2"/>
  <c r="H3" i="2"/>
  <c r="F4" i="2"/>
  <c r="G4" i="2"/>
  <c r="H4" i="2"/>
  <c r="F5" i="2"/>
  <c r="G5" i="2"/>
  <c r="H5" i="2"/>
  <c r="F6" i="2"/>
  <c r="G6" i="2"/>
  <c r="H6" i="2"/>
  <c r="F7" i="2"/>
  <c r="G7" i="2"/>
  <c r="H7" i="2" s="1"/>
  <c r="F8" i="2"/>
  <c r="G8" i="2"/>
  <c r="H8" i="2"/>
  <c r="F9" i="2"/>
  <c r="G9" i="2"/>
  <c r="H9" i="2"/>
  <c r="F10" i="2"/>
  <c r="G10" i="2"/>
  <c r="H10" i="2"/>
  <c r="F11" i="2"/>
  <c r="G11" i="2"/>
  <c r="H11" i="2"/>
  <c r="F12" i="2"/>
  <c r="G12" i="2"/>
  <c r="H12" i="2"/>
  <c r="F13" i="2"/>
  <c r="G13" i="2"/>
  <c r="H13" i="2"/>
  <c r="F14" i="2"/>
  <c r="G14" i="2"/>
  <c r="H14" i="2"/>
  <c r="F15" i="2"/>
  <c r="G15" i="2"/>
  <c r="H15" i="2"/>
  <c r="F16" i="2"/>
  <c r="G16" i="2"/>
  <c r="H16" i="2"/>
  <c r="F17" i="2"/>
  <c r="G17" i="2"/>
  <c r="H17" i="2"/>
  <c r="F18" i="2"/>
  <c r="G18" i="2"/>
  <c r="H18" i="2"/>
  <c r="F19" i="2"/>
  <c r="G19" i="2"/>
  <c r="H19" i="2"/>
  <c r="H10" i="13" l="1"/>
  <c r="H3"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 i="7"/>
  <c r="H4" i="7"/>
  <c r="H5" i="7"/>
  <c r="H6" i="7"/>
  <c r="H7" i="7"/>
  <c r="H8" i="7"/>
  <c r="H9" i="7"/>
  <c r="H10" i="7"/>
  <c r="H11" i="7"/>
  <c r="H12" i="7"/>
  <c r="H13" i="7"/>
  <c r="H14" i="7"/>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20" i="2"/>
  <c r="H21" i="2"/>
  <c r="H22" i="2"/>
  <c r="H23" i="2"/>
  <c r="H24" i="2"/>
  <c r="H25" i="2"/>
  <c r="H26" i="2"/>
  <c r="H27" i="2"/>
  <c r="H28" i="2"/>
  <c r="H29" i="2"/>
  <c r="H30" i="2"/>
  <c r="H31" i="2"/>
  <c r="H32" i="2"/>
  <c r="H33" i="2"/>
  <c r="H34" i="2"/>
  <c r="H35" i="2"/>
  <c r="H36" i="2"/>
  <c r="H37" i="2"/>
  <c r="H38" i="2"/>
  <c r="F3" i="9" l="1"/>
  <c r="G3" i="9"/>
  <c r="F4" i="9"/>
  <c r="H4" i="9" s="1"/>
  <c r="G4" i="9"/>
  <c r="F5" i="9"/>
  <c r="G5" i="9"/>
  <c r="H5" i="9"/>
  <c r="F6" i="9"/>
  <c r="H6" i="9" s="1"/>
  <c r="G6" i="9"/>
  <c r="F7" i="9"/>
  <c r="G7" i="9"/>
  <c r="H7" i="9"/>
  <c r="F8" i="9"/>
  <c r="G8" i="9"/>
  <c r="H8" i="9"/>
  <c r="F9" i="9"/>
  <c r="G9" i="9"/>
  <c r="F10" i="9"/>
  <c r="G10" i="9"/>
  <c r="H10" i="9"/>
  <c r="F11" i="9"/>
  <c r="H11" i="9" s="1"/>
  <c r="G11" i="9"/>
  <c r="F12" i="9"/>
  <c r="G12" i="9"/>
  <c r="F13" i="9"/>
  <c r="G13" i="9"/>
  <c r="H13" i="9"/>
  <c r="F14" i="9"/>
  <c r="G14" i="9"/>
  <c r="F15" i="9"/>
  <c r="G15" i="9"/>
  <c r="F16" i="9"/>
  <c r="G16" i="9"/>
  <c r="F17" i="9"/>
  <c r="G17" i="9"/>
  <c r="F18" i="9"/>
  <c r="H18" i="9" s="1"/>
  <c r="G18" i="9"/>
  <c r="F19" i="9"/>
  <c r="G19" i="9"/>
  <c r="F20" i="9"/>
  <c r="G20" i="9"/>
  <c r="F21" i="9"/>
  <c r="G21" i="9"/>
  <c r="F22" i="9"/>
  <c r="G22" i="9"/>
  <c r="H22" i="9"/>
  <c r="F23" i="9"/>
  <c r="H23" i="9" s="1"/>
  <c r="G23" i="9"/>
  <c r="F24" i="9"/>
  <c r="G24" i="9"/>
  <c r="F25" i="9"/>
  <c r="H25" i="9" s="1"/>
  <c r="G25" i="9"/>
  <c r="F26" i="9"/>
  <c r="G26" i="9"/>
  <c r="H26" i="9"/>
  <c r="F27" i="9"/>
  <c r="G27" i="9"/>
  <c r="F28" i="9"/>
  <c r="G28" i="9"/>
  <c r="F29" i="9"/>
  <c r="H29" i="9" s="1"/>
  <c r="G29" i="9"/>
  <c r="F30" i="9"/>
  <c r="H30" i="9" s="1"/>
  <c r="G30" i="9"/>
  <c r="F31" i="9"/>
  <c r="G31" i="9"/>
  <c r="F32" i="9"/>
  <c r="G32" i="9"/>
  <c r="F33" i="9"/>
  <c r="G33" i="9"/>
  <c r="F34" i="9"/>
  <c r="H34" i="9" s="1"/>
  <c r="G34" i="9"/>
  <c r="F35" i="9"/>
  <c r="G35" i="9"/>
  <c r="F36" i="9"/>
  <c r="G36" i="9"/>
  <c r="F37" i="9"/>
  <c r="G37" i="9"/>
  <c r="F38" i="9"/>
  <c r="G38" i="9"/>
  <c r="H38" i="9"/>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19" i="5"/>
  <c r="F19" i="5"/>
  <c r="G18" i="5"/>
  <c r="F18" i="5"/>
  <c r="G17" i="5"/>
  <c r="F17" i="5"/>
  <c r="G16" i="5"/>
  <c r="F16" i="5"/>
  <c r="G15" i="5"/>
  <c r="F15" i="5"/>
  <c r="G14" i="5"/>
  <c r="F14" i="5"/>
  <c r="G13" i="5"/>
  <c r="F13" i="5"/>
  <c r="G12" i="5"/>
  <c r="F12" i="5"/>
  <c r="G11" i="5"/>
  <c r="F11" i="5"/>
  <c r="G10" i="5"/>
  <c r="F10" i="5"/>
  <c r="G9" i="5"/>
  <c r="F9" i="5"/>
  <c r="G8" i="5"/>
  <c r="F8" i="5"/>
  <c r="G7" i="5"/>
  <c r="F7" i="5"/>
  <c r="G6" i="5"/>
  <c r="F6" i="5"/>
  <c r="G5" i="5"/>
  <c r="F5" i="5"/>
  <c r="G4" i="5"/>
  <c r="F4" i="5"/>
  <c r="G3" i="5"/>
  <c r="F3" i="5"/>
  <c r="G38" i="7"/>
  <c r="F38" i="7"/>
  <c r="H38" i="7" s="1"/>
  <c r="G37" i="7"/>
  <c r="F37" i="7"/>
  <c r="H37" i="7" s="1"/>
  <c r="G36" i="7"/>
  <c r="F36" i="7"/>
  <c r="G35" i="7"/>
  <c r="F35" i="7"/>
  <c r="G34" i="7"/>
  <c r="F34" i="7"/>
  <c r="H34" i="7" s="1"/>
  <c r="G33" i="7"/>
  <c r="F33" i="7"/>
  <c r="G32" i="7"/>
  <c r="F32" i="7"/>
  <c r="H32" i="7" s="1"/>
  <c r="G31" i="7"/>
  <c r="F31" i="7"/>
  <c r="H31" i="7" s="1"/>
  <c r="G30" i="7"/>
  <c r="F30" i="7"/>
  <c r="G29" i="7"/>
  <c r="F29" i="7"/>
  <c r="G28" i="7"/>
  <c r="F28" i="7"/>
  <c r="H28" i="7" s="1"/>
  <c r="G27" i="7"/>
  <c r="F27" i="7"/>
  <c r="G26" i="7"/>
  <c r="F26" i="7"/>
  <c r="H26" i="7" s="1"/>
  <c r="G25" i="7"/>
  <c r="F25" i="7"/>
  <c r="H25" i="7" s="1"/>
  <c r="G24" i="7"/>
  <c r="F24" i="7"/>
  <c r="G23" i="7"/>
  <c r="F23" i="7"/>
  <c r="G22" i="7"/>
  <c r="F22" i="7"/>
  <c r="H22" i="7" s="1"/>
  <c r="G21" i="7"/>
  <c r="F21" i="7"/>
  <c r="G20" i="7"/>
  <c r="F20" i="7"/>
  <c r="H20" i="7" s="1"/>
  <c r="G19" i="7"/>
  <c r="F19" i="7"/>
  <c r="H19" i="7" s="1"/>
  <c r="G18" i="7"/>
  <c r="F18" i="7"/>
  <c r="G17" i="7"/>
  <c r="F17" i="7"/>
  <c r="G16" i="7"/>
  <c r="F16" i="7"/>
  <c r="H16" i="7" s="1"/>
  <c r="G15" i="7"/>
  <c r="F15" i="7"/>
  <c r="G14" i="7"/>
  <c r="F14" i="7"/>
  <c r="G13" i="7"/>
  <c r="F13" i="7"/>
  <c r="G12" i="7"/>
  <c r="F12" i="7"/>
  <c r="G11" i="7"/>
  <c r="F11" i="7"/>
  <c r="G10" i="7"/>
  <c r="F10" i="7"/>
  <c r="G9" i="7"/>
  <c r="F9" i="7"/>
  <c r="G8" i="7"/>
  <c r="F8" i="7"/>
  <c r="G7" i="7"/>
  <c r="F7" i="7"/>
  <c r="G6" i="7"/>
  <c r="F6" i="7"/>
  <c r="G5" i="7"/>
  <c r="F5" i="7"/>
  <c r="G4" i="7"/>
  <c r="F4" i="7"/>
  <c r="G3" i="7"/>
  <c r="F3" i="7"/>
  <c r="G38" i="8"/>
  <c r="F38" i="8"/>
  <c r="H38" i="8" s="1"/>
  <c r="G37" i="8"/>
  <c r="F37" i="8"/>
  <c r="G36" i="8"/>
  <c r="F36" i="8"/>
  <c r="G35" i="8"/>
  <c r="F35" i="8"/>
  <c r="G34" i="8"/>
  <c r="F34" i="8"/>
  <c r="H34" i="8" s="1"/>
  <c r="G33" i="8"/>
  <c r="F33" i="8"/>
  <c r="G32" i="8"/>
  <c r="F32" i="8"/>
  <c r="H32" i="8" s="1"/>
  <c r="G31" i="8"/>
  <c r="F31" i="8"/>
  <c r="G30" i="8"/>
  <c r="F30" i="8"/>
  <c r="G29" i="8"/>
  <c r="F29" i="8"/>
  <c r="G28" i="8"/>
  <c r="F28" i="8"/>
  <c r="H28" i="8" s="1"/>
  <c r="G27" i="8"/>
  <c r="F27" i="8"/>
  <c r="G26" i="8"/>
  <c r="F26" i="8"/>
  <c r="H26" i="8" s="1"/>
  <c r="G25" i="8"/>
  <c r="F25" i="8"/>
  <c r="G24" i="8"/>
  <c r="F24" i="8"/>
  <c r="G23" i="8"/>
  <c r="F23" i="8"/>
  <c r="G22" i="8"/>
  <c r="F22" i="8"/>
  <c r="H22" i="8" s="1"/>
  <c r="G21" i="8"/>
  <c r="F21" i="8"/>
  <c r="G20" i="8"/>
  <c r="F20" i="8"/>
  <c r="H20" i="8" s="1"/>
  <c r="G19" i="8"/>
  <c r="F19" i="8"/>
  <c r="G18" i="8"/>
  <c r="F18" i="8"/>
  <c r="G17" i="8"/>
  <c r="F17" i="8"/>
  <c r="G16" i="8"/>
  <c r="F16" i="8"/>
  <c r="H16" i="8" s="1"/>
  <c r="G15" i="8"/>
  <c r="F15" i="8"/>
  <c r="G14" i="8"/>
  <c r="F14" i="8"/>
  <c r="H14" i="8" s="1"/>
  <c r="G13" i="8"/>
  <c r="F13" i="8"/>
  <c r="G12" i="8"/>
  <c r="F12" i="8"/>
  <c r="G11" i="8"/>
  <c r="F11" i="8"/>
  <c r="G10" i="8"/>
  <c r="F10" i="8"/>
  <c r="H10" i="8" s="1"/>
  <c r="G9" i="8"/>
  <c r="F9" i="8"/>
  <c r="G8" i="8"/>
  <c r="F8" i="8"/>
  <c r="G7" i="8"/>
  <c r="F7" i="8"/>
  <c r="G6" i="8"/>
  <c r="F6" i="8"/>
  <c r="G5" i="8"/>
  <c r="F5" i="8"/>
  <c r="H5" i="8" s="1"/>
  <c r="G4" i="8"/>
  <c r="F4" i="8"/>
  <c r="H4" i="8" s="1"/>
  <c r="G3" i="8"/>
  <c r="F3" i="8"/>
  <c r="G38" i="12"/>
  <c r="F38" i="12"/>
  <c r="G37" i="12"/>
  <c r="F37" i="12"/>
  <c r="G36" i="12"/>
  <c r="F36" i="12"/>
  <c r="G35" i="12"/>
  <c r="F35" i="12"/>
  <c r="G34" i="12"/>
  <c r="F34" i="12"/>
  <c r="H34" i="12" s="1"/>
  <c r="G33" i="12"/>
  <c r="F33" i="12"/>
  <c r="H33" i="12" s="1"/>
  <c r="G32" i="12"/>
  <c r="F32" i="12"/>
  <c r="H32" i="12" s="1"/>
  <c r="G31" i="12"/>
  <c r="F31" i="12"/>
  <c r="G30" i="12"/>
  <c r="F30" i="12"/>
  <c r="H30" i="12" s="1"/>
  <c r="G29" i="12"/>
  <c r="F29" i="12"/>
  <c r="H29" i="12" s="1"/>
  <c r="G28" i="12"/>
  <c r="F28" i="12"/>
  <c r="G27" i="12"/>
  <c r="F27" i="12"/>
  <c r="G26" i="12"/>
  <c r="F26" i="12"/>
  <c r="G25" i="12"/>
  <c r="F25" i="12"/>
  <c r="G24" i="12"/>
  <c r="F24" i="12"/>
  <c r="H24" i="12" s="1"/>
  <c r="G23" i="12"/>
  <c r="F23" i="12"/>
  <c r="H23" i="12" s="1"/>
  <c r="G22" i="12"/>
  <c r="F22" i="12"/>
  <c r="G21" i="12"/>
  <c r="F21" i="12"/>
  <c r="G20" i="12"/>
  <c r="F20" i="12"/>
  <c r="G19" i="12"/>
  <c r="F19" i="12"/>
  <c r="G18" i="12"/>
  <c r="F18" i="12"/>
  <c r="H18" i="12" s="1"/>
  <c r="G17" i="12"/>
  <c r="F17" i="12"/>
  <c r="G16" i="12"/>
  <c r="F16" i="12"/>
  <c r="G15" i="12"/>
  <c r="F15" i="12"/>
  <c r="G14" i="12"/>
  <c r="F14" i="12"/>
  <c r="G13" i="12"/>
  <c r="F13" i="12"/>
  <c r="G12" i="12"/>
  <c r="F12" i="12"/>
  <c r="H12" i="12" s="1"/>
  <c r="G11" i="12"/>
  <c r="F11" i="12"/>
  <c r="H11" i="12" s="1"/>
  <c r="G10" i="12"/>
  <c r="F10" i="12"/>
  <c r="G9" i="12"/>
  <c r="F9" i="12"/>
  <c r="G8" i="12"/>
  <c r="F8" i="12"/>
  <c r="G7" i="12"/>
  <c r="F7" i="12"/>
  <c r="G6" i="12"/>
  <c r="F6" i="12"/>
  <c r="H6" i="12" s="1"/>
  <c r="G5" i="12"/>
  <c r="F5" i="12"/>
  <c r="G4" i="12"/>
  <c r="F4" i="12"/>
  <c r="G3" i="12"/>
  <c r="F3" i="12"/>
  <c r="G38" i="13"/>
  <c r="F38" i="13"/>
  <c r="H38" i="13" s="1"/>
  <c r="G37" i="13"/>
  <c r="F37" i="13"/>
  <c r="H37" i="13" s="1"/>
  <c r="G36" i="13"/>
  <c r="F36" i="13"/>
  <c r="H36" i="13" s="1"/>
  <c r="G35" i="13"/>
  <c r="F35" i="13"/>
  <c r="H35" i="13" s="1"/>
  <c r="G34" i="13"/>
  <c r="F34" i="13"/>
  <c r="H34" i="13" s="1"/>
  <c r="G33" i="13"/>
  <c r="F33" i="13"/>
  <c r="H33" i="13" s="1"/>
  <c r="G32" i="13"/>
  <c r="F32" i="13"/>
  <c r="H32" i="13" s="1"/>
  <c r="G31" i="13"/>
  <c r="F31" i="13"/>
  <c r="H31" i="13" s="1"/>
  <c r="G30" i="13"/>
  <c r="F30" i="13"/>
  <c r="G29" i="13"/>
  <c r="F29" i="13"/>
  <c r="H29" i="13" s="1"/>
  <c r="G28" i="13"/>
  <c r="F28" i="13"/>
  <c r="G27" i="13"/>
  <c r="F27" i="13"/>
  <c r="H27" i="13" s="1"/>
  <c r="G26" i="13"/>
  <c r="F26" i="13"/>
  <c r="H26" i="13" s="1"/>
  <c r="G25" i="13"/>
  <c r="F25" i="13"/>
  <c r="G24" i="13"/>
  <c r="F24" i="13"/>
  <c r="H24" i="13" s="1"/>
  <c r="G23" i="13"/>
  <c r="F23" i="13"/>
  <c r="G22" i="13"/>
  <c r="F22" i="13"/>
  <c r="H22" i="13" s="1"/>
  <c r="G21" i="13"/>
  <c r="F21" i="13"/>
  <c r="H21" i="13" s="1"/>
  <c r="G20" i="13"/>
  <c r="F20" i="13"/>
  <c r="H20" i="13" s="1"/>
  <c r="G19" i="13"/>
  <c r="F19" i="13"/>
  <c r="H19" i="13" s="1"/>
  <c r="G18" i="13"/>
  <c r="F18" i="13"/>
  <c r="H18" i="13" s="1"/>
  <c r="G17" i="13"/>
  <c r="F17" i="13"/>
  <c r="H17" i="13" s="1"/>
  <c r="G16" i="13"/>
  <c r="F16" i="13"/>
  <c r="H16" i="13" s="1"/>
  <c r="G15" i="13"/>
  <c r="F15" i="13"/>
  <c r="H15" i="13" s="1"/>
  <c r="G14" i="13"/>
  <c r="F14" i="13"/>
  <c r="G13" i="13"/>
  <c r="F13" i="13"/>
  <c r="H13" i="13" s="1"/>
  <c r="G12" i="13"/>
  <c r="F12" i="13"/>
  <c r="G11" i="13"/>
  <c r="F11" i="13"/>
  <c r="H11" i="13" s="1"/>
  <c r="G10" i="13"/>
  <c r="F10" i="13"/>
  <c r="G9" i="13"/>
  <c r="F9" i="13"/>
  <c r="G8" i="13"/>
  <c r="F8" i="13"/>
  <c r="H8" i="13" s="1"/>
  <c r="G7" i="13"/>
  <c r="F7" i="13"/>
  <c r="G6" i="13"/>
  <c r="F6" i="13"/>
  <c r="H6" i="13" s="1"/>
  <c r="G5" i="13"/>
  <c r="F5" i="13"/>
  <c r="H5" i="13" s="1"/>
  <c r="G4" i="13"/>
  <c r="F4" i="13"/>
  <c r="H4" i="13" s="1"/>
  <c r="G3" i="13"/>
  <c r="F3" i="13"/>
  <c r="G38" i="11"/>
  <c r="F38" i="11"/>
  <c r="G37" i="11"/>
  <c r="F37" i="11"/>
  <c r="H37" i="11" s="1"/>
  <c r="G36" i="11"/>
  <c r="F36" i="11"/>
  <c r="H36" i="11" s="1"/>
  <c r="G35" i="11"/>
  <c r="F35" i="11"/>
  <c r="G34" i="11"/>
  <c r="F34" i="11"/>
  <c r="G33" i="11"/>
  <c r="F33" i="11"/>
  <c r="H33" i="11" s="1"/>
  <c r="G32" i="11"/>
  <c r="F32" i="11"/>
  <c r="G31" i="11"/>
  <c r="F31" i="11"/>
  <c r="H31" i="11" s="1"/>
  <c r="G30" i="11"/>
  <c r="F30" i="11"/>
  <c r="H30" i="11" s="1"/>
  <c r="G29" i="11"/>
  <c r="F29" i="11"/>
  <c r="G28" i="11"/>
  <c r="F28" i="11"/>
  <c r="G27" i="11"/>
  <c r="F27" i="11"/>
  <c r="H27" i="11" s="1"/>
  <c r="G26" i="11"/>
  <c r="F26" i="11"/>
  <c r="G25" i="11"/>
  <c r="F25" i="11"/>
  <c r="H25" i="11" s="1"/>
  <c r="G24" i="11"/>
  <c r="F24" i="11"/>
  <c r="H24" i="11" s="1"/>
  <c r="G23" i="11"/>
  <c r="F23" i="11"/>
  <c r="G22" i="11"/>
  <c r="F22" i="11"/>
  <c r="G21" i="11"/>
  <c r="F21" i="11"/>
  <c r="H21" i="11" s="1"/>
  <c r="G20" i="11"/>
  <c r="F20" i="11"/>
  <c r="G19" i="11"/>
  <c r="F19" i="11"/>
  <c r="H19" i="11" s="1"/>
  <c r="G18" i="11"/>
  <c r="F18" i="11"/>
  <c r="H18" i="11" s="1"/>
  <c r="G17" i="11"/>
  <c r="F17" i="11"/>
  <c r="G16" i="11"/>
  <c r="F16" i="11"/>
  <c r="G15" i="11"/>
  <c r="F15" i="11"/>
  <c r="H15" i="11" s="1"/>
  <c r="G14" i="11"/>
  <c r="F14" i="11"/>
  <c r="G13" i="11"/>
  <c r="F13" i="11"/>
  <c r="H13" i="11" s="1"/>
  <c r="G12" i="11"/>
  <c r="F12" i="11"/>
  <c r="H12" i="11" s="1"/>
  <c r="G11" i="11"/>
  <c r="F11" i="11"/>
  <c r="G10" i="11"/>
  <c r="F10" i="11"/>
  <c r="G9" i="11"/>
  <c r="F9" i="11"/>
  <c r="H9" i="11" s="1"/>
  <c r="G8" i="11"/>
  <c r="F8" i="11"/>
  <c r="G7" i="11"/>
  <c r="F7" i="11"/>
  <c r="H7" i="11" s="1"/>
  <c r="G6" i="11"/>
  <c r="F6" i="11"/>
  <c r="H6" i="11" s="1"/>
  <c r="G5" i="11"/>
  <c r="F5" i="11"/>
  <c r="G4" i="11"/>
  <c r="F4" i="11"/>
  <c r="G3" i="11"/>
  <c r="F3" i="11"/>
  <c r="H3" i="11" s="1"/>
  <c r="G38" i="10"/>
  <c r="F38" i="10"/>
  <c r="G37" i="10"/>
  <c r="F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G21" i="10"/>
  <c r="F21" i="10"/>
  <c r="G20" i="10"/>
  <c r="F20" i="10"/>
  <c r="G19" i="10"/>
  <c r="F19" i="10"/>
  <c r="G18" i="10"/>
  <c r="F18" i="10"/>
  <c r="G17" i="10"/>
  <c r="F17" i="10"/>
  <c r="G16" i="10"/>
  <c r="F16" i="10"/>
  <c r="G15" i="10"/>
  <c r="F15" i="10"/>
  <c r="G14" i="10"/>
  <c r="F14" i="10"/>
  <c r="G13" i="10"/>
  <c r="F13" i="10"/>
  <c r="G12" i="10"/>
  <c r="F12" i="10"/>
  <c r="G11" i="10"/>
  <c r="F11" i="10"/>
  <c r="G10" i="10"/>
  <c r="F10" i="10"/>
  <c r="G9" i="10"/>
  <c r="F9" i="10"/>
  <c r="G8" i="10"/>
  <c r="F8" i="10"/>
  <c r="G7" i="10"/>
  <c r="F7" i="10"/>
  <c r="G6" i="10"/>
  <c r="F6" i="10"/>
  <c r="G5" i="10"/>
  <c r="F5" i="10"/>
  <c r="G4" i="10"/>
  <c r="F4" i="10"/>
  <c r="G3" i="10"/>
  <c r="F3" i="10"/>
  <c r="G38" i="4"/>
  <c r="F38" i="4"/>
  <c r="H38" i="4" s="1"/>
  <c r="G37" i="4"/>
  <c r="F37" i="4"/>
  <c r="H37" i="4" s="1"/>
  <c r="G36" i="4"/>
  <c r="F36" i="4"/>
  <c r="G35" i="4"/>
  <c r="F35" i="4"/>
  <c r="G34" i="4"/>
  <c r="F34" i="4"/>
  <c r="G33" i="4"/>
  <c r="F33" i="4"/>
  <c r="G32" i="4"/>
  <c r="F32" i="4"/>
  <c r="H32" i="4" s="1"/>
  <c r="G31" i="4"/>
  <c r="F31" i="4"/>
  <c r="H31" i="4" s="1"/>
  <c r="G30" i="4"/>
  <c r="F30" i="4"/>
  <c r="H30" i="4" s="1"/>
  <c r="G29" i="4"/>
  <c r="F29" i="4"/>
  <c r="G28" i="4"/>
  <c r="F28" i="4"/>
  <c r="G27" i="4"/>
  <c r="F27" i="4"/>
  <c r="H27" i="4" s="1"/>
  <c r="G26" i="4"/>
  <c r="F26" i="4"/>
  <c r="H26" i="4" s="1"/>
  <c r="G25" i="4"/>
  <c r="F25" i="4"/>
  <c r="H25" i="4" s="1"/>
  <c r="G24" i="4"/>
  <c r="F24" i="4"/>
  <c r="H24" i="4" s="1"/>
  <c r="G23" i="4"/>
  <c r="F23" i="4"/>
  <c r="G22" i="4"/>
  <c r="F22" i="4"/>
  <c r="G21" i="4"/>
  <c r="F21" i="4"/>
  <c r="H21" i="4" s="1"/>
  <c r="G20" i="4"/>
  <c r="F20" i="4"/>
  <c r="H20" i="4" s="1"/>
  <c r="G19" i="4"/>
  <c r="F19" i="4"/>
  <c r="H19" i="4" s="1"/>
  <c r="G18" i="4"/>
  <c r="F18" i="4"/>
  <c r="H18" i="4" s="1"/>
  <c r="G17" i="4"/>
  <c r="F17" i="4"/>
  <c r="G16" i="4"/>
  <c r="F16" i="4"/>
  <c r="G15" i="4"/>
  <c r="F15" i="4"/>
  <c r="H15" i="4" s="1"/>
  <c r="G14" i="4"/>
  <c r="F14" i="4"/>
  <c r="H14" i="4" s="1"/>
  <c r="G13" i="4"/>
  <c r="F13" i="4"/>
  <c r="H13" i="4" s="1"/>
  <c r="G12" i="4"/>
  <c r="F12" i="4"/>
  <c r="H12" i="4" s="1"/>
  <c r="G11" i="4"/>
  <c r="F11" i="4"/>
  <c r="G10" i="4"/>
  <c r="F10" i="4"/>
  <c r="G9" i="4"/>
  <c r="F9" i="4"/>
  <c r="H9" i="4" s="1"/>
  <c r="G8" i="4"/>
  <c r="F8" i="4"/>
  <c r="H8" i="4" s="1"/>
  <c r="G7" i="4"/>
  <c r="F7" i="4"/>
  <c r="H7" i="4" s="1"/>
  <c r="G6" i="4"/>
  <c r="F6" i="4"/>
  <c r="H6" i="4" s="1"/>
  <c r="G5" i="4"/>
  <c r="F5" i="4"/>
  <c r="G4" i="4"/>
  <c r="F4" i="4"/>
  <c r="G3" i="4"/>
  <c r="F3" i="4"/>
  <c r="H3" i="4" s="1"/>
  <c r="G38" i="3"/>
  <c r="F38" i="3"/>
  <c r="H38" i="3" s="1"/>
  <c r="G37" i="3"/>
  <c r="F37" i="3"/>
  <c r="H37" i="3" s="1"/>
  <c r="G36" i="3"/>
  <c r="F36" i="3"/>
  <c r="G35" i="3"/>
  <c r="F35" i="3"/>
  <c r="H35" i="3" s="1"/>
  <c r="G34" i="3"/>
  <c r="F34" i="3"/>
  <c r="H34" i="3" s="1"/>
  <c r="G33" i="3"/>
  <c r="F33" i="3"/>
  <c r="H33" i="3" s="1"/>
  <c r="G32" i="3"/>
  <c r="F32" i="3"/>
  <c r="H32" i="3" s="1"/>
  <c r="G31" i="3"/>
  <c r="F31" i="3"/>
  <c r="H31" i="3" s="1"/>
  <c r="G30" i="3"/>
  <c r="F30" i="3"/>
  <c r="G29" i="3"/>
  <c r="F29" i="3"/>
  <c r="H29" i="3" s="1"/>
  <c r="G28" i="3"/>
  <c r="F28" i="3"/>
  <c r="H28" i="3" s="1"/>
  <c r="G27" i="3"/>
  <c r="F27" i="3"/>
  <c r="H27" i="3" s="1"/>
  <c r="G26" i="3"/>
  <c r="F26" i="3"/>
  <c r="H26" i="3" s="1"/>
  <c r="G25" i="3"/>
  <c r="F25" i="3"/>
  <c r="H25" i="3" s="1"/>
  <c r="G24" i="3"/>
  <c r="F24" i="3"/>
  <c r="G23" i="3"/>
  <c r="F23" i="3"/>
  <c r="H23" i="3" s="1"/>
  <c r="G22" i="3"/>
  <c r="F22" i="3"/>
  <c r="H22" i="3" s="1"/>
  <c r="G21" i="3"/>
  <c r="F21" i="3"/>
  <c r="H21" i="3" s="1"/>
  <c r="G20" i="3"/>
  <c r="F20" i="3"/>
  <c r="H20" i="3" s="1"/>
  <c r="G19" i="3"/>
  <c r="F19" i="3"/>
  <c r="H19" i="3" s="1"/>
  <c r="G18" i="3"/>
  <c r="F18" i="3"/>
  <c r="G17" i="3"/>
  <c r="F17" i="3"/>
  <c r="H17" i="3" s="1"/>
  <c r="G16" i="3"/>
  <c r="F16" i="3"/>
  <c r="H16" i="3" s="1"/>
  <c r="G15" i="3"/>
  <c r="F15" i="3"/>
  <c r="H15" i="3" s="1"/>
  <c r="G14" i="3"/>
  <c r="F14" i="3"/>
  <c r="H14" i="3" s="1"/>
  <c r="G13" i="3"/>
  <c r="F13" i="3"/>
  <c r="H13" i="3" s="1"/>
  <c r="G12" i="3"/>
  <c r="F12" i="3"/>
  <c r="G11" i="3"/>
  <c r="F11" i="3"/>
  <c r="H11" i="3" s="1"/>
  <c r="G10" i="3"/>
  <c r="F10" i="3"/>
  <c r="H10" i="3" s="1"/>
  <c r="G9" i="3"/>
  <c r="F9" i="3"/>
  <c r="H9" i="3" s="1"/>
  <c r="G8" i="3"/>
  <c r="F8" i="3"/>
  <c r="H8" i="3" s="1"/>
  <c r="G7" i="3"/>
  <c r="F7" i="3"/>
  <c r="H7" i="3" s="1"/>
  <c r="G6" i="3"/>
  <c r="F6" i="3"/>
  <c r="G5" i="3"/>
  <c r="F5" i="3"/>
  <c r="H5" i="3" s="1"/>
  <c r="G4" i="3"/>
  <c r="F4" i="3"/>
  <c r="H4" i="3" s="1"/>
  <c r="G3" i="3"/>
  <c r="F3" i="3"/>
  <c r="H3" i="3" s="1"/>
  <c r="G38" i="2"/>
  <c r="F38" i="2"/>
  <c r="G37" i="2"/>
  <c r="F37" i="2"/>
  <c r="G36" i="2"/>
  <c r="F36" i="2"/>
  <c r="G35" i="2"/>
  <c r="F35" i="2"/>
  <c r="G34" i="2"/>
  <c r="F34" i="2"/>
  <c r="G33" i="2"/>
  <c r="F33" i="2"/>
  <c r="G32" i="2"/>
  <c r="F32" i="2"/>
  <c r="G31" i="2"/>
  <c r="F31" i="2"/>
  <c r="G30" i="2"/>
  <c r="F30" i="2"/>
  <c r="G29" i="2"/>
  <c r="F29" i="2"/>
  <c r="G28" i="2"/>
  <c r="F28" i="2"/>
  <c r="G27" i="2"/>
  <c r="F27" i="2"/>
  <c r="G26" i="2"/>
  <c r="F26" i="2"/>
  <c r="G25" i="2"/>
  <c r="F25" i="2"/>
  <c r="G24" i="2"/>
  <c r="F24" i="2"/>
  <c r="G23" i="2"/>
  <c r="F23" i="2"/>
  <c r="G22" i="2"/>
  <c r="F22" i="2"/>
  <c r="G21" i="2"/>
  <c r="F21" i="2"/>
  <c r="G20" i="2"/>
  <c r="F20" i="2"/>
  <c r="Q4" i="1"/>
  <c r="N4" i="1"/>
  <c r="Q5" i="1"/>
  <c r="N5" i="1"/>
  <c r="Q6" i="1"/>
  <c r="N6" i="1"/>
  <c r="Q7" i="1"/>
  <c r="N7" i="1"/>
  <c r="Q8" i="1"/>
  <c r="N8" i="1"/>
  <c r="Q9" i="1"/>
  <c r="N9" i="1"/>
  <c r="Q10" i="1"/>
  <c r="N10" i="1"/>
  <c r="Q11" i="1"/>
  <c r="N11" i="1"/>
  <c r="Q12" i="1"/>
  <c r="N12" i="1"/>
  <c r="Q13" i="1"/>
  <c r="N13" i="1"/>
  <c r="Q14" i="1"/>
  <c r="N14" i="1"/>
  <c r="N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 i="1"/>
  <c r="H35" i="12" l="1"/>
  <c r="H37" i="12"/>
  <c r="H31" i="12"/>
  <c r="H28" i="9"/>
  <c r="H3" i="9"/>
  <c r="H33" i="9"/>
  <c r="H17" i="9"/>
  <c r="H27" i="9"/>
  <c r="H32" i="9"/>
  <c r="H16" i="9"/>
  <c r="H37" i="9"/>
  <c r="H21" i="9"/>
  <c r="H31" i="9"/>
  <c r="H15" i="9"/>
  <c r="H36" i="9"/>
  <c r="H20" i="9"/>
  <c r="H12" i="9"/>
  <c r="H35" i="9"/>
  <c r="H19" i="9"/>
  <c r="H9" i="9"/>
  <c r="H24" i="9"/>
  <c r="H14" i="9"/>
  <c r="H8" i="8"/>
  <c r="H36" i="4"/>
  <c r="H3" i="13"/>
  <c r="H25" i="13"/>
  <c r="H9" i="13"/>
  <c r="H12" i="13"/>
  <c r="H28" i="13"/>
  <c r="H7" i="13"/>
  <c r="H23" i="13"/>
  <c r="H14" i="13"/>
  <c r="H30" i="13"/>
  <c r="H13" i="12"/>
  <c r="H25" i="12"/>
  <c r="H3" i="12"/>
  <c r="H15" i="12"/>
  <c r="H27" i="12"/>
  <c r="H7" i="12"/>
  <c r="H19" i="12"/>
  <c r="H36" i="12"/>
  <c r="H5" i="12"/>
  <c r="H8" i="12"/>
  <c r="H14" i="12"/>
  <c r="H20" i="12"/>
  <c r="H26" i="12"/>
  <c r="H38" i="12"/>
  <c r="H9" i="12"/>
  <c r="H21" i="12"/>
  <c r="H17" i="12"/>
  <c r="H4" i="12"/>
  <c r="H10" i="12"/>
  <c r="H16" i="12"/>
  <c r="H22" i="12"/>
  <c r="H28" i="12"/>
  <c r="H8" i="11"/>
  <c r="H14" i="11"/>
  <c r="H20" i="11"/>
  <c r="H26" i="11"/>
  <c r="H32" i="11"/>
  <c r="H38" i="11"/>
  <c r="H4" i="11"/>
  <c r="H10" i="11"/>
  <c r="H16" i="11"/>
  <c r="H22" i="11"/>
  <c r="H28" i="11"/>
  <c r="H34" i="11"/>
  <c r="H5" i="11"/>
  <c r="H11" i="11"/>
  <c r="H17" i="11"/>
  <c r="H23" i="11"/>
  <c r="H29" i="11"/>
  <c r="H35" i="11"/>
  <c r="H11" i="8"/>
  <c r="H17" i="8"/>
  <c r="H23" i="8"/>
  <c r="H29" i="8"/>
  <c r="H35" i="8"/>
  <c r="H6" i="8"/>
  <c r="H12" i="8"/>
  <c r="H18" i="8"/>
  <c r="H24" i="8"/>
  <c r="H30" i="8"/>
  <c r="H36" i="8"/>
  <c r="H7" i="8"/>
  <c r="H13" i="8"/>
  <c r="H19" i="8"/>
  <c r="H25" i="8"/>
  <c r="H31" i="8"/>
  <c r="H37" i="8"/>
  <c r="H3" i="8"/>
  <c r="H9" i="8"/>
  <c r="H15" i="8"/>
  <c r="H21" i="8"/>
  <c r="H27" i="8"/>
  <c r="H33" i="8"/>
  <c r="H17" i="7"/>
  <c r="H23" i="7"/>
  <c r="H29" i="7"/>
  <c r="H35" i="7"/>
  <c r="H18" i="7"/>
  <c r="H24" i="7"/>
  <c r="H30" i="7"/>
  <c r="H36" i="7"/>
  <c r="H15" i="7"/>
  <c r="H21" i="7"/>
  <c r="H27" i="7"/>
  <c r="H33" i="7"/>
  <c r="H4" i="4"/>
  <c r="H10" i="4"/>
  <c r="H16" i="4"/>
  <c r="H22" i="4"/>
  <c r="H28" i="4"/>
  <c r="H34" i="4"/>
  <c r="H5" i="4"/>
  <c r="H11" i="4"/>
  <c r="H17" i="4"/>
  <c r="H23" i="4"/>
  <c r="H29" i="4"/>
  <c r="H33" i="4"/>
  <c r="H35" i="4"/>
  <c r="H6" i="3"/>
  <c r="H12" i="3"/>
  <c r="H18" i="3"/>
  <c r="H24" i="3"/>
  <c r="H30" i="3"/>
  <c r="H36" i="3"/>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 i="1"/>
  <c r="H35" i="1" l="1"/>
  <c r="H3" i="1"/>
  <c r="H30" i="1"/>
  <c r="H18" i="1"/>
  <c r="H23" i="1"/>
  <c r="H34" i="1"/>
  <c r="H22" i="1"/>
  <c r="H33" i="1"/>
  <c r="H21" i="1"/>
  <c r="H38" i="1"/>
  <c r="H26" i="1"/>
  <c r="H14" i="1"/>
  <c r="H32" i="1"/>
  <c r="H8" i="1"/>
  <c r="H20" i="1"/>
  <c r="H12" i="1"/>
  <c r="H29" i="1"/>
  <c r="H17" i="1"/>
  <c r="H11" i="1"/>
  <c r="H5" i="1"/>
  <c r="H28" i="1"/>
  <c r="H16" i="1"/>
  <c r="H10" i="1"/>
  <c r="H4" i="1"/>
  <c r="H36" i="1"/>
  <c r="H6" i="1"/>
  <c r="H15" i="1"/>
  <c r="H24" i="1"/>
  <c r="H27" i="1"/>
  <c r="H9" i="1"/>
  <c r="H37" i="1"/>
  <c r="H31" i="1"/>
  <c r="H25" i="1"/>
  <c r="H19" i="1"/>
  <c r="H13" i="1"/>
  <c r="H7" i="1"/>
  <c r="O13" i="1" l="1"/>
  <c r="P13" i="1" s="1"/>
  <c r="R13" i="1" s="1"/>
  <c r="O4" i="1"/>
  <c r="P4" i="1" s="1"/>
  <c r="R4" i="1" s="1"/>
  <c r="O14" i="1"/>
  <c r="P14" i="1" s="1"/>
  <c r="R14" i="1" s="1"/>
  <c r="O7" i="1"/>
  <c r="P7" i="1" s="1"/>
  <c r="R7" i="1" s="1"/>
  <c r="O10" i="1"/>
  <c r="P10" i="1" s="1"/>
  <c r="R10" i="1" s="1"/>
  <c r="O9" i="1"/>
  <c r="P9" i="1" s="1"/>
  <c r="R9" i="1" s="1"/>
  <c r="O6" i="1"/>
  <c r="P6" i="1" s="1"/>
  <c r="R6" i="1" s="1"/>
  <c r="O11" i="1"/>
  <c r="P11" i="1" s="1"/>
  <c r="R11" i="1" s="1"/>
  <c r="O5" i="1"/>
  <c r="P5" i="1" s="1"/>
  <c r="R5" i="1" s="1"/>
  <c r="O12" i="1"/>
  <c r="P12" i="1" s="1"/>
  <c r="R12" i="1" s="1"/>
  <c r="O8" i="1"/>
  <c r="P8" i="1" s="1"/>
  <c r="R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Gilmore Joshua</author>
  </authors>
  <commentList>
    <comment ref="B2" authorId="0" shapeId="0" xr:uid="{3F04BACE-D0F6-4B2C-8070-1AA668C5374D}">
      <text>
        <r>
          <rPr>
            <sz val="9"/>
            <color indexed="81"/>
            <rFont val="Tahoma"/>
            <family val="2"/>
          </rPr>
          <t>Column B lists the months from January 2020 - December 2022, highlighting the 13-36 months with a 12 month lag months used in the example month’s ESL adjustment calculation.</t>
        </r>
      </text>
    </comment>
    <comment ref="C2" authorId="0" shapeId="0" xr:uid="{7B070B7B-F425-4E1A-B2FF-9DB67D44B9E7}">
      <text>
        <r>
          <rPr>
            <sz val="9"/>
            <color indexed="81"/>
            <rFont val="Tahoma"/>
            <family val="2"/>
          </rPr>
          <t xml:space="preserve"> Column C shows the Advanced Class III Skim Milk Pricing Factor (1000.50(q)(1)) from January 2020 - December 2022, highlighting the 13-36 months with a 12 month lag used in the example month’s ESL adjustment calculation.
</t>
        </r>
      </text>
    </comment>
    <comment ref="D2" authorId="0" shapeId="0" xr:uid="{CF95312C-F9B1-4ECE-9071-BF20D393EEAD}">
      <text>
        <r>
          <rPr>
            <sz val="9"/>
            <color indexed="81"/>
            <rFont val="Tahoma"/>
            <family val="2"/>
          </rPr>
          <t>Column D shows the Advanced Class IV Skim Milk Pricing Factor (1000.50(q)(2)) from January 2020 - December 2022, highlighting the 13-36 months with a 12 month lag used in the example month’s ESL adjustment calculation.</t>
        </r>
      </text>
    </comment>
    <comment ref="F2" authorId="0" shapeId="0" xr:uid="{8F21787E-FEE9-4E35-815A-0FE7E0F5AB6C}">
      <text>
        <r>
          <rPr>
            <sz val="9"/>
            <color indexed="81"/>
            <rFont val="Tahoma"/>
            <family val="2"/>
          </rPr>
          <t>Column F shows the Higher-of Advanced Class III or IV Skim Milk Pricing Factors from January 2020 - December 2022, highlighting the 13-36 months with a 12 month lag used in the example month’s ESL adjustment calculation. (1000.50(r)(2)(i)).</t>
        </r>
      </text>
    </comment>
    <comment ref="G2" authorId="0" shapeId="0" xr:uid="{B6F4C5AE-6CAB-4DF5-B966-C8B3F9B4025F}">
      <text>
        <r>
          <rPr>
            <sz val="9"/>
            <color indexed="81"/>
            <rFont val="Tahoma"/>
            <family val="2"/>
          </rPr>
          <t>Column G shows the Average-of Advanced Class III and IV Skim Milk Pricing Factors from January 2020 - December 2022, highlighting the 13-36 months with a 12 month lag used in the example month’s ESL adjustment calculation. (Used in 1000.50(r)(2)(ii)).</t>
        </r>
      </text>
    </comment>
    <comment ref="H2" authorId="0" shapeId="0" xr:uid="{FEB88A4E-5CC8-4E76-B332-6CCC80146F08}">
      <text>
        <r>
          <rPr>
            <sz val="9"/>
            <color indexed="81"/>
            <rFont val="Tahoma"/>
            <family val="2"/>
          </rPr>
          <t>Column H shows the difference between the Higher-of and the Average-of from January 2020 - December 2022, highlighting the 13-36 months with a 12 month lag used in the example month’s ESL adjustment calculation. (Used in 1000.50(r)(2)(iii)).</t>
        </r>
      </text>
    </comment>
    <comment ref="J2" authorId="0" shapeId="0" xr:uid="{50AC032A-9EF8-4AA7-9525-F343E9FDF037}">
      <text>
        <r>
          <rPr>
            <sz val="9"/>
            <color indexed="81"/>
            <rFont val="Tahoma"/>
            <family val="2"/>
          </rPr>
          <t xml:space="preserve">
Column J shows the year of the examples, 2023.</t>
        </r>
      </text>
    </comment>
    <comment ref="K2" authorId="0" shapeId="0" xr:uid="{C146BF13-C8A6-4390-BDBB-811CFDC883C8}">
      <text>
        <r>
          <rPr>
            <sz val="9"/>
            <color indexed="81"/>
            <rFont val="Tahoma"/>
            <family val="2"/>
          </rPr>
          <t xml:space="preserve">Column K shows all of the months of 2023, with the specific example month highlighted.
</t>
        </r>
      </text>
    </comment>
    <comment ref="L2" authorId="0" shapeId="0" xr:uid="{915AB116-E3B2-4B2A-8935-DFB55106EE8D}">
      <text>
        <r>
          <rPr>
            <sz val="9"/>
            <color indexed="81"/>
            <rFont val="Tahoma"/>
            <family val="2"/>
          </rPr>
          <t xml:space="preserve">Column L shows the Advanced Class III Skim Milk Pricing Factor for the example month (1000.50(q)(1)).
</t>
        </r>
      </text>
    </comment>
    <comment ref="M2" authorId="0" shapeId="0" xr:uid="{0D4667B5-2037-47CF-B29A-A1FADD1F7F9F}">
      <text>
        <r>
          <rPr>
            <sz val="9"/>
            <color indexed="81"/>
            <rFont val="Tahoma"/>
            <family val="2"/>
          </rPr>
          <t xml:space="preserve">Column M shows the Advanced Class IV Skim Milk Pricing Factor for the example month (1000.50(q)(2)).
</t>
        </r>
      </text>
    </comment>
    <comment ref="N2" authorId="0" shapeId="0" xr:uid="{83DE84F5-F5F4-46F8-AF50-E0B85D00318C}">
      <text>
        <r>
          <rPr>
            <sz val="9"/>
            <color theme="1"/>
            <rFont val="Tahoma"/>
            <family val="2"/>
          </rPr>
          <t>Column N shows Step 1000.50(r)(1) of the ESL adjustment calculation: the simple average of Advanced Class III and Advanced Class IV Skim Milk Pricing Factors for the example month.</t>
        </r>
        <r>
          <rPr>
            <sz val="11"/>
            <color theme="1"/>
            <rFont val="Aptos Narrow"/>
            <family val="2"/>
            <scheme val="minor"/>
          </rPr>
          <t xml:space="preserve">
</t>
        </r>
      </text>
    </comment>
    <comment ref="O2" authorId="0" shapeId="0" xr:uid="{2211D337-44D6-4AE8-ADE3-0E7F15F2E7E7}">
      <text>
        <r>
          <rPr>
            <sz val="9"/>
            <color indexed="81"/>
            <rFont val="Tahoma"/>
            <family val="2"/>
          </rPr>
          <t>Column O shows Step 1000.50(r)(2)(iv), the rolling adjuster portion of the ESL adjustment calculation: the Average all of the differences of the highlighted months in Column H (Step 1000.50(r)(2)(iii)).</t>
        </r>
      </text>
    </comment>
    <comment ref="P2" authorId="0" shapeId="0" xr:uid="{56AC077D-DB71-406E-A141-643800A531CD}">
      <text>
        <r>
          <rPr>
            <sz val="9"/>
            <color indexed="81"/>
            <rFont val="Tahoma"/>
            <family val="2"/>
          </rPr>
          <t>Column P shows the final Class I base price for skim milk used to make ESL products for the example month, Column N + Column O (Steps 1000.50(r)(2)(iv) + (r)(1)).</t>
        </r>
      </text>
    </comment>
    <comment ref="Q2" authorId="0" shapeId="0" xr:uid="{02498908-200A-48A6-959D-21E1CD47ECF2}">
      <text>
        <r>
          <rPr>
            <sz val="9"/>
            <color indexed="81"/>
            <rFont val="Tahoma"/>
            <family val="2"/>
          </rPr>
          <t>Column Q shows the Higher-of the Advanced Class III Skim Milk Pricing Factor or the Advanced Class IV Skim Milk Pricing Factor for the example month (Used in 1000.50(r)(3)).</t>
        </r>
      </text>
    </comment>
    <comment ref="R2" authorId="0" shapeId="0" xr:uid="{4ACA126E-515A-4A70-9C99-0BC089CBB9BF}">
      <text>
        <r>
          <rPr>
            <sz val="9"/>
            <color indexed="81"/>
            <rFont val="Tahoma"/>
            <family val="2"/>
          </rPr>
          <t>Column R shows the ESL adjustment amount: Column P minus Column Q (1000.50 (r)(1)+(r)(2)(iv)-(r)(3)).</t>
        </r>
      </text>
    </comment>
  </commentList>
</comments>
</file>

<file path=xl/sharedStrings.xml><?xml version="1.0" encoding="utf-8"?>
<sst xmlns="http://schemas.openxmlformats.org/spreadsheetml/2006/main" count="798" uniqueCount="43">
  <si>
    <t>May</t>
  </si>
  <si>
    <t>Year</t>
  </si>
  <si>
    <t>Month</t>
  </si>
  <si>
    <t>January</t>
  </si>
  <si>
    <t>February</t>
  </si>
  <si>
    <t>March</t>
  </si>
  <si>
    <t>April</t>
  </si>
  <si>
    <t>June</t>
  </si>
  <si>
    <t>July</t>
  </si>
  <si>
    <t>August</t>
  </si>
  <si>
    <t>September</t>
  </si>
  <si>
    <t>October</t>
  </si>
  <si>
    <t>November</t>
  </si>
  <si>
    <t>December</t>
  </si>
  <si>
    <t>Difference (Higher-of - Average-of)
1000.50(r)(2)(iii)</t>
  </si>
  <si>
    <t>Average-of
1000.50(r)(1)</t>
  </si>
  <si>
    <t xml:space="preserve">Class I Mover ESL Adjustment Spreadsheet
</t>
  </si>
  <si>
    <r>
      <t xml:space="preserve">• </t>
    </r>
    <r>
      <rPr>
        <b/>
        <sz val="11"/>
        <color theme="1"/>
        <rFont val="Aptos"/>
        <family val="2"/>
      </rPr>
      <t xml:space="preserve">Column B </t>
    </r>
    <r>
      <rPr>
        <sz val="11"/>
        <color theme="1"/>
        <rFont val="Aptos"/>
        <family val="2"/>
      </rPr>
      <t>lists the months from January 2020 - December 2022, highlighting the 13-36 months with a 12 month lag months used in the example month’s ESL adjustment calculation.</t>
    </r>
  </si>
  <si>
    <r>
      <t xml:space="preserve">• </t>
    </r>
    <r>
      <rPr>
        <b/>
        <sz val="11"/>
        <color theme="1"/>
        <rFont val="Aptos"/>
        <family val="2"/>
      </rPr>
      <t>Column H</t>
    </r>
    <r>
      <rPr>
        <sz val="11"/>
        <color theme="1"/>
        <rFont val="Aptos"/>
        <family val="2"/>
      </rPr>
      <t xml:space="preserve"> shows the difference between the Higher-of and the Average-of from January 2020 - December 2022, highlighting the 13-36 months with a 12 month lag used in the example month’s ESL adjustment calculation. (Used in 1000.50(r)(2)(iii)).</t>
    </r>
  </si>
  <si>
    <r>
      <t xml:space="preserve">• </t>
    </r>
    <r>
      <rPr>
        <b/>
        <sz val="11"/>
        <color theme="1"/>
        <rFont val="Aptos"/>
        <family val="2"/>
      </rPr>
      <t>Column K</t>
    </r>
    <r>
      <rPr>
        <sz val="11"/>
        <color theme="1"/>
        <rFont val="Aptos"/>
        <family val="2"/>
      </rPr>
      <t xml:space="preserve"> shows all of the months of 2023, with the specific example month highlighted.</t>
    </r>
  </si>
  <si>
    <t>Higher-of 1000.50(r)(3)</t>
  </si>
  <si>
    <t>Advanced Class III Skim Milk Pricing Factor
1000.50(q)(1)</t>
  </si>
  <si>
    <t>Advanced Class IV Skim Milk Pricing Factor
1000.50(q)(2)</t>
  </si>
  <si>
    <t>Higher-of Advanced Class III or IV Skim Milk Pricing Factors
1000.50(r)(2)(i)</t>
  </si>
  <si>
    <t>Average-of Class III and IV Skim Milk Pricing Factors
1000.50(r)(2)(ii)</t>
  </si>
  <si>
    <r>
      <t xml:space="preserve">• </t>
    </r>
    <r>
      <rPr>
        <b/>
        <sz val="11"/>
        <color theme="1"/>
        <rFont val="Aptos"/>
        <family val="2"/>
      </rPr>
      <t>Column C</t>
    </r>
    <r>
      <rPr>
        <sz val="11"/>
        <color theme="1"/>
        <rFont val="Aptos"/>
        <family val="2"/>
      </rPr>
      <t xml:space="preserve"> shows the Advanced Class III Skim Milk Pricing Factor (1000.50(q)(1)) from January 2020 - December 2022, highlighting the 13-36 months with a 12 month lag used in the example month’s ESL adjustment calculation.</t>
    </r>
  </si>
  <si>
    <r>
      <t>•</t>
    </r>
    <r>
      <rPr>
        <b/>
        <sz val="11"/>
        <color theme="1"/>
        <rFont val="Aptos"/>
        <family val="2"/>
      </rPr>
      <t xml:space="preserve"> Column D</t>
    </r>
    <r>
      <rPr>
        <sz val="11"/>
        <color theme="1"/>
        <rFont val="Aptos"/>
        <family val="2"/>
      </rPr>
      <t xml:space="preserve"> shows the Advanced Class IV Skim Milk Pricing Factor (1000.50(q)(2)) from January 2020 - December 2022, highlighting the 13-36 months with a 12 month lag used in the example month’s ESL adjustment calculation.</t>
    </r>
  </si>
  <si>
    <r>
      <t xml:space="preserve">• </t>
    </r>
    <r>
      <rPr>
        <b/>
        <sz val="11"/>
        <color theme="1"/>
        <rFont val="Aptos"/>
        <family val="2"/>
      </rPr>
      <t>Column F</t>
    </r>
    <r>
      <rPr>
        <sz val="11"/>
        <color theme="1"/>
        <rFont val="Aptos"/>
        <family val="2"/>
      </rPr>
      <t xml:space="preserve"> shows the Higher-of Advanced Class III or IV Skim Milk Pricing Factors from January 2020 - December 2022, highlighting the 13-36 months with a 12 month lag used in the example month’s ESL adjustment calculation. (1000.50(r)(2)(i)).</t>
    </r>
  </si>
  <si>
    <r>
      <t xml:space="preserve">• </t>
    </r>
    <r>
      <rPr>
        <b/>
        <sz val="11"/>
        <color theme="1"/>
        <rFont val="Aptos"/>
        <family val="2"/>
      </rPr>
      <t>Column L</t>
    </r>
    <r>
      <rPr>
        <sz val="11"/>
        <color theme="1"/>
        <rFont val="Aptos"/>
        <family val="2"/>
      </rPr>
      <t xml:space="preserve"> shows the Advanced Class III Skim Milk Pricing Factor for the example month (1000.50(q)(1)).</t>
    </r>
  </si>
  <si>
    <r>
      <t xml:space="preserve">• </t>
    </r>
    <r>
      <rPr>
        <b/>
        <sz val="11"/>
        <color theme="1"/>
        <rFont val="Aptos"/>
        <family val="2"/>
      </rPr>
      <t>Column M</t>
    </r>
    <r>
      <rPr>
        <sz val="11"/>
        <color theme="1"/>
        <rFont val="Aptos"/>
        <family val="2"/>
      </rPr>
      <t xml:space="preserve"> shows the Advanced Class IV Skim Milk Pricing Factor for the example month (1000.50(q)(2)).</t>
    </r>
  </si>
  <si>
    <r>
      <t xml:space="preserve">• </t>
    </r>
    <r>
      <rPr>
        <b/>
        <sz val="11"/>
        <color theme="1"/>
        <rFont val="Aptos"/>
        <family val="2"/>
      </rPr>
      <t>Column Q</t>
    </r>
    <r>
      <rPr>
        <sz val="11"/>
        <color theme="1"/>
        <rFont val="Aptos"/>
        <family val="2"/>
      </rPr>
      <t xml:space="preserve"> shows the Higher-of the Advanced Class III Skim Milk Pricing Factor or the Advanced Class IV Skim Milk Pricing Factor for the example month (Used in 1000.50(r)(3)).</t>
    </r>
  </si>
  <si>
    <r>
      <t xml:space="preserve">• </t>
    </r>
    <r>
      <rPr>
        <b/>
        <sz val="11"/>
        <color theme="1"/>
        <rFont val="Aptos"/>
        <family val="2"/>
      </rPr>
      <t>Column G</t>
    </r>
    <r>
      <rPr>
        <sz val="11"/>
        <color theme="1"/>
        <rFont val="Aptos"/>
        <family val="2"/>
      </rPr>
      <t xml:space="preserve"> shows the Average-of Advanced Class III and IV Skim Milk Pricing Factors from January 2020 - December 2022, highlighting the 13-36 months with a 12 month lag used in the example month’s ESL adjustment calculation. (Used in 1000.50(r)(2)(ii)).</t>
    </r>
  </si>
  <si>
    <t>Class I ESL Adjustment Computation</t>
  </si>
  <si>
    <t>Rolling Adjuster
1000.50(r)(2)(iv)</t>
  </si>
  <si>
    <t>Average-of + Rolling Adjuster
1000.50(r)(2)(iv) + (r)(1)</t>
  </si>
  <si>
    <t>Final ESL Adjustment
1000.50
(r)(1)+(r)(2)(iv)-(r)(3)</t>
  </si>
  <si>
    <t>Each tab on this spreadsheet (e.g. January 2023) shows how the ESL adjustment is calculated for that month. All prices presented are on a hundredweight basis.</t>
  </si>
  <si>
    <r>
      <t xml:space="preserve">• </t>
    </r>
    <r>
      <rPr>
        <b/>
        <sz val="11"/>
        <color theme="1"/>
        <rFont val="Aptos"/>
        <family val="2"/>
      </rPr>
      <t xml:space="preserve">Column R </t>
    </r>
    <r>
      <rPr>
        <sz val="11"/>
        <color theme="1"/>
        <rFont val="Aptos"/>
        <family val="2"/>
      </rPr>
      <t>shows the ESL adjustment amount: Column P minus Column Q (1000.50 (r)(1)+(r)(2)(iv)-(r)(3)).</t>
    </r>
  </si>
  <si>
    <r>
      <t xml:space="preserve">• </t>
    </r>
    <r>
      <rPr>
        <b/>
        <sz val="11"/>
        <color theme="1"/>
        <rFont val="Aptos"/>
        <family val="2"/>
      </rPr>
      <t>Column P</t>
    </r>
    <r>
      <rPr>
        <sz val="11"/>
        <color theme="1"/>
        <rFont val="Aptos"/>
        <family val="2"/>
      </rPr>
      <t xml:space="preserve"> shows the final Class I base price for Skim Milk used to make ESL products for the example month, Column N + Column O (Steps 1000.50(r)(2)(iv) + (r)(1)).</t>
    </r>
  </si>
  <si>
    <r>
      <t xml:space="preserve">• </t>
    </r>
    <r>
      <rPr>
        <b/>
        <sz val="11"/>
        <color theme="1"/>
        <rFont val="Aptos"/>
        <family val="2"/>
      </rPr>
      <t xml:space="preserve">Column N </t>
    </r>
    <r>
      <rPr>
        <sz val="11"/>
        <color theme="1"/>
        <rFont val="Aptos"/>
        <family val="2"/>
      </rPr>
      <t>shows Step 1000.50(r)(1) of the ESL adjustment calculation: the simple average of Advanced Class III and Advanced Class IV Skim Milk Pricing Factors for the example month.</t>
    </r>
  </si>
  <si>
    <r>
      <t xml:space="preserve">• </t>
    </r>
    <r>
      <rPr>
        <b/>
        <sz val="11"/>
        <color theme="1"/>
        <rFont val="Aptos"/>
        <family val="2"/>
      </rPr>
      <t xml:space="preserve">Column O </t>
    </r>
    <r>
      <rPr>
        <sz val="11"/>
        <color theme="1"/>
        <rFont val="Aptos"/>
        <family val="2"/>
      </rPr>
      <t>shows Step 1000.50(r)(2)(iv), the rolling adjuster portion of the ESL adjustment calculation: the Average all of the differences of the highlighted months in Column H (Step 1000.50(r)(2)(iii)).</t>
    </r>
  </si>
  <si>
    <r>
      <t xml:space="preserve">• </t>
    </r>
    <r>
      <rPr>
        <b/>
        <sz val="11"/>
        <color theme="1"/>
        <rFont val="Aptos"/>
        <family val="2"/>
      </rPr>
      <t>Column J</t>
    </r>
    <r>
      <rPr>
        <sz val="11"/>
        <color theme="1"/>
        <rFont val="Aptos"/>
        <family val="2"/>
      </rPr>
      <t xml:space="preserve"> shows the year of the examples: 2023.</t>
    </r>
  </si>
  <si>
    <r>
      <rPr>
        <b/>
        <sz val="11"/>
        <color theme="1"/>
        <rFont val="Aptos Narrow"/>
        <family val="2"/>
        <scheme val="minor"/>
      </rPr>
      <t xml:space="preserve">Note to Reader: </t>
    </r>
    <r>
      <rPr>
        <sz val="11"/>
        <color theme="1"/>
        <rFont val="Aptos Narrow"/>
        <family val="2"/>
        <scheme val="minor"/>
      </rPr>
      <t>This workbook uses the advanced Class III and Class IV skim pricing factors that were announced under the current regulatory scheme.  It is meant to help readers understand how the proposed calculation would operate.  It is not part of the regulatory economic impact analysis and was not designed to estimate what an ESL adjustment would have been if USDA’s package of recommendations had been in place.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</si>
</sst>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8"/>
      <name val="Aptos Narrow"/>
      <family val="2"/>
      <scheme val="minor"/>
    </font>
    <font>
      <sz val="9"/>
      <color indexed="81"/>
      <name val="Tahoma"/>
      <family val="2"/>
    </font>
    <font>
      <sz val="11"/>
      <color theme="1"/>
      <name val="Aptos"/>
      <family val="2"/>
    </font>
    <font>
      <b/>
      <sz val="11"/>
      <color theme="1"/>
      <name val="Aptos"/>
      <family val="2"/>
    </font>
    <font>
      <b/>
      <sz val="16"/>
      <color theme="1"/>
      <name val="Aptos Narrow"/>
      <family val="2"/>
      <scheme val="minor"/>
    </font>
    <font>
      <sz val="9"/>
      <color theme="1"/>
      <name val="Tahoma"/>
      <family val="2"/>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9">
    <xf numFmtId="0" fontId="0" fillId="0" borderId="0" xfId="0"/>
    <xf numFmtId="2" fontId="0" fillId="0" borderId="0" xfId="0" applyNumberFormat="1"/>
    <xf numFmtId="0" fontId="0" fillId="0" borderId="0" xfId="0" applyAlignment="1">
      <alignment vertical="center"/>
    </xf>
    <xf numFmtId="2" fontId="0" fillId="0" borderId="1" xfId="0" applyNumberFormat="1" applyBorder="1"/>
    <xf numFmtId="0" fontId="1" fillId="0" borderId="1" xfId="0" applyFont="1" applyBorder="1" applyAlignment="1">
      <alignment vertical="center"/>
    </xf>
    <xf numFmtId="2" fontId="0" fillId="0" borderId="2" xfId="0" applyNumberFormat="1" applyBorder="1"/>
    <xf numFmtId="0" fontId="1" fillId="0" borderId="1" xfId="0" applyFont="1" applyBorder="1" applyAlignment="1">
      <alignment horizontal="center" vertical="center" wrapText="1"/>
    </xf>
    <xf numFmtId="2" fontId="0" fillId="2" borderId="1" xfId="0" applyNumberFormat="1" applyFill="1" applyBorder="1"/>
    <xf numFmtId="0" fontId="1" fillId="0" borderId="6" xfId="0" applyFont="1" applyBorder="1" applyAlignment="1">
      <alignment vertical="center"/>
    </xf>
    <xf numFmtId="2" fontId="0" fillId="0" borderId="6" xfId="0" applyNumberFormat="1" applyBorder="1"/>
    <xf numFmtId="2" fontId="0" fillId="0" borderId="7" xfId="0" applyNumberFormat="1" applyBorder="1"/>
    <xf numFmtId="2" fontId="0" fillId="3" borderId="1" xfId="0" applyNumberFormat="1" applyFill="1" applyBorder="1"/>
    <xf numFmtId="0" fontId="1" fillId="0" borderId="4" xfId="0" applyFont="1" applyBorder="1" applyAlignment="1">
      <alignment vertical="center"/>
    </xf>
    <xf numFmtId="2" fontId="0" fillId="0" borderId="4" xfId="0" applyNumberFormat="1" applyBorder="1"/>
    <xf numFmtId="2" fontId="0" fillId="0" borderId="5" xfId="0" applyNumberFormat="1" applyBorder="1"/>
    <xf numFmtId="2" fontId="0" fillId="2" borderId="6" xfId="0" applyNumberFormat="1" applyFill="1" applyBorder="1"/>
    <xf numFmtId="2" fontId="0" fillId="2" borderId="4" xfId="0" applyNumberFormat="1" applyFill="1" applyBorder="1"/>
    <xf numFmtId="2" fontId="0" fillId="0" borderId="3" xfId="0" applyNumberFormat="1" applyBorder="1"/>
    <xf numFmtId="0" fontId="1" fillId="0" borderId="3" xfId="0" applyFont="1" applyBorder="1" applyAlignment="1">
      <alignment horizontal="center" vertical="center" wrapText="1"/>
    </xf>
    <xf numFmtId="0" fontId="0" fillId="0" borderId="0" xfId="0" applyAlignment="1">
      <alignment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vertical="center" wrapText="1"/>
    </xf>
    <xf numFmtId="2" fontId="0" fillId="0" borderId="1" xfId="0" applyNumberFormat="1" applyBorder="1" applyAlignment="1">
      <alignment wrapText="1"/>
    </xf>
    <xf numFmtId="2" fontId="0" fillId="0" borderId="3" xfId="0" applyNumberFormat="1" applyBorder="1" applyAlignment="1">
      <alignment wrapText="1"/>
    </xf>
    <xf numFmtId="2" fontId="0" fillId="3" borderId="1" xfId="0" applyNumberFormat="1" applyFill="1" applyBorder="1" applyAlignment="1">
      <alignment wrapText="1"/>
    </xf>
    <xf numFmtId="2" fontId="0" fillId="4" borderId="1" xfId="0" applyNumberFormat="1" applyFill="1" applyBorder="1" applyAlignment="1">
      <alignment wrapText="1"/>
    </xf>
    <xf numFmtId="2" fontId="0" fillId="4" borderId="1" xfId="0" applyNumberFormat="1" applyFill="1" applyBorder="1"/>
    <xf numFmtId="0" fontId="1" fillId="4" borderId="1" xfId="0" applyFont="1" applyFill="1" applyBorder="1" applyAlignment="1">
      <alignment vertical="center" wrapText="1"/>
    </xf>
    <xf numFmtId="0" fontId="1" fillId="4" borderId="1" xfId="0" applyFont="1" applyFill="1" applyBorder="1" applyAlignment="1">
      <alignment vertical="center"/>
    </xf>
    <xf numFmtId="0" fontId="0" fillId="0" borderId="0" xfId="0" applyAlignment="1">
      <alignment vertical="top"/>
    </xf>
    <xf numFmtId="0" fontId="1" fillId="4" borderId="4" xfId="0" applyFont="1" applyFill="1" applyBorder="1" applyAlignment="1">
      <alignment vertical="center"/>
    </xf>
    <xf numFmtId="0" fontId="1" fillId="4" borderId="3" xfId="0" applyFont="1" applyFill="1" applyBorder="1" applyAlignment="1">
      <alignment vertical="center"/>
    </xf>
    <xf numFmtId="0" fontId="1" fillId="4" borderId="6" xfId="0" applyFont="1" applyFill="1" applyBorder="1" applyAlignment="1">
      <alignment vertical="center"/>
    </xf>
    <xf numFmtId="0" fontId="1" fillId="2" borderId="4" xfId="0" applyFont="1" applyFill="1" applyBorder="1" applyAlignment="1">
      <alignment vertical="center"/>
    </xf>
    <xf numFmtId="0" fontId="1" fillId="2" borderId="3" xfId="0" applyFont="1" applyFill="1" applyBorder="1" applyAlignment="1">
      <alignment vertical="center"/>
    </xf>
    <xf numFmtId="0" fontId="1" fillId="2" borderId="6" xfId="0" applyFont="1" applyFill="1" applyBorder="1" applyAlignment="1">
      <alignment vertical="center"/>
    </xf>
    <xf numFmtId="0" fontId="1" fillId="2" borderId="5" xfId="0" applyFont="1" applyFill="1" applyBorder="1" applyAlignment="1">
      <alignment vertical="center"/>
    </xf>
    <xf numFmtId="0" fontId="1" fillId="4" borderId="5" xfId="0" applyFont="1" applyFill="1" applyBorder="1" applyAlignment="1">
      <alignment vertical="center"/>
    </xf>
    <xf numFmtId="2" fontId="0" fillId="0" borderId="10" xfId="0" applyNumberFormat="1" applyBorder="1"/>
    <xf numFmtId="0" fontId="1" fillId="4" borderId="10" xfId="0" applyFont="1" applyFill="1" applyBorder="1" applyAlignment="1">
      <alignment vertical="center"/>
    </xf>
    <xf numFmtId="0" fontId="1" fillId="4" borderId="7" xfId="0" applyFont="1" applyFill="1" applyBorder="1" applyAlignment="1">
      <alignment vertical="center"/>
    </xf>
    <xf numFmtId="0" fontId="4" fillId="0" borderId="0" xfId="0" applyFont="1" applyAlignment="1">
      <alignment vertical="center" wrapText="1"/>
    </xf>
    <xf numFmtId="0" fontId="6" fillId="0" borderId="0" xfId="0" applyFont="1" applyAlignment="1">
      <alignment horizontal="center" vertical="top" wrapText="1"/>
    </xf>
    <xf numFmtId="0" fontId="4" fillId="0" borderId="0" xfId="0" applyFont="1" applyAlignment="1">
      <alignment horizontal="left" vertical="center" wrapText="1"/>
    </xf>
    <xf numFmtId="0" fontId="0" fillId="0" borderId="0" xfId="0" applyAlignment="1">
      <alignment horizontal="left" vertical="top"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0CF87-494A-4EF0-A8E8-8CC7F4BBB328}">
  <dimension ref="A1:W18"/>
  <sheetViews>
    <sheetView tabSelected="1" workbookViewId="0">
      <selection sqref="A1:K1"/>
    </sheetView>
  </sheetViews>
  <sheetFormatPr defaultRowHeight="15" x14ac:dyDescent="0.25"/>
  <cols>
    <col min="1" max="1" width="8.85546875" bestFit="1" customWidth="1"/>
    <col min="11" max="11" width="38.140625" customWidth="1"/>
  </cols>
  <sheetData>
    <row r="1" spans="1:23" s="30" customFormat="1" ht="28.5" customHeight="1" x14ac:dyDescent="0.25">
      <c r="A1" s="43" t="s">
        <v>16</v>
      </c>
      <c r="B1" s="43"/>
      <c r="C1" s="43"/>
      <c r="D1" s="43"/>
      <c r="E1" s="43"/>
      <c r="F1" s="43"/>
      <c r="G1" s="43"/>
      <c r="H1" s="43"/>
      <c r="I1" s="43"/>
      <c r="J1" s="43"/>
      <c r="K1" s="43"/>
    </row>
    <row r="2" spans="1:23" s="30" customFormat="1" ht="47.1" customHeight="1" x14ac:dyDescent="0.25">
      <c r="A2" s="45" t="s">
        <v>42</v>
      </c>
      <c r="B2" s="45"/>
      <c r="C2" s="45"/>
      <c r="D2" s="45"/>
      <c r="E2" s="45"/>
      <c r="F2" s="45"/>
      <c r="G2" s="45"/>
      <c r="H2" s="45"/>
      <c r="I2" s="45"/>
      <c r="J2" s="45"/>
      <c r="K2" s="45"/>
    </row>
    <row r="3" spans="1:23" s="30" customFormat="1" ht="41.45" customHeight="1" x14ac:dyDescent="0.25">
      <c r="A3" s="44" t="s">
        <v>36</v>
      </c>
      <c r="B3" s="44"/>
      <c r="C3" s="44"/>
      <c r="D3" s="44"/>
      <c r="E3" s="44"/>
      <c r="F3" s="44"/>
      <c r="G3" s="44"/>
      <c r="H3" s="44"/>
      <c r="I3" s="44"/>
      <c r="J3" s="44"/>
      <c r="K3" s="44"/>
    </row>
    <row r="4" spans="1:23" s="30" customFormat="1" ht="50.1" customHeight="1" x14ac:dyDescent="0.25">
      <c r="A4" s="44" t="s">
        <v>17</v>
      </c>
      <c r="B4" s="44"/>
      <c r="C4" s="44"/>
      <c r="D4" s="44"/>
      <c r="E4" s="44"/>
      <c r="F4" s="44"/>
      <c r="G4" s="44"/>
      <c r="H4" s="44"/>
      <c r="I4" s="44"/>
      <c r="J4" s="44"/>
      <c r="K4" s="44"/>
      <c r="L4" s="42"/>
      <c r="M4" s="42"/>
      <c r="N4" s="42"/>
      <c r="O4" s="42"/>
      <c r="P4" s="42"/>
      <c r="Q4" s="42"/>
      <c r="R4" s="42"/>
      <c r="S4" s="42"/>
      <c r="T4" s="42"/>
      <c r="U4" s="42"/>
      <c r="V4" s="42"/>
      <c r="W4" s="42"/>
    </row>
    <row r="5" spans="1:23" s="30" customFormat="1" ht="49.35" customHeight="1" x14ac:dyDescent="0.25">
      <c r="A5" s="44" t="s">
        <v>25</v>
      </c>
      <c r="B5" s="44"/>
      <c r="C5" s="44"/>
      <c r="D5" s="44"/>
      <c r="E5" s="44"/>
      <c r="F5" s="44"/>
      <c r="G5" s="44"/>
      <c r="H5" s="44"/>
      <c r="I5" s="44"/>
      <c r="J5" s="44"/>
      <c r="K5" s="44"/>
      <c r="L5" s="42"/>
      <c r="M5" s="42"/>
      <c r="N5" s="42"/>
      <c r="O5" s="42"/>
      <c r="P5" s="42"/>
      <c r="Q5" s="42"/>
      <c r="R5" s="42"/>
      <c r="S5" s="42"/>
      <c r="T5" s="42"/>
      <c r="U5" s="42"/>
      <c r="V5" s="42"/>
      <c r="W5" s="42"/>
    </row>
    <row r="6" spans="1:23" s="30" customFormat="1" ht="57.6" customHeight="1" x14ac:dyDescent="0.25">
      <c r="A6" s="44" t="s">
        <v>26</v>
      </c>
      <c r="B6" s="44"/>
      <c r="C6" s="44"/>
      <c r="D6" s="44"/>
      <c r="E6" s="44"/>
      <c r="F6" s="44"/>
      <c r="G6" s="44"/>
      <c r="H6" s="44"/>
      <c r="I6" s="44"/>
      <c r="J6" s="44"/>
      <c r="K6" s="44"/>
      <c r="L6" s="42"/>
      <c r="M6" s="42"/>
      <c r="N6" s="42"/>
      <c r="O6" s="42"/>
      <c r="P6" s="42"/>
      <c r="Q6" s="42"/>
      <c r="R6" s="42"/>
      <c r="S6" s="42"/>
      <c r="T6" s="42"/>
      <c r="U6" s="42"/>
      <c r="V6" s="42"/>
      <c r="W6" s="42"/>
    </row>
    <row r="7" spans="1:23" s="30" customFormat="1" ht="57" customHeight="1" x14ac:dyDescent="0.25">
      <c r="A7" s="44" t="s">
        <v>27</v>
      </c>
      <c r="B7" s="44"/>
      <c r="C7" s="44"/>
      <c r="D7" s="44"/>
      <c r="E7" s="44"/>
      <c r="F7" s="44"/>
      <c r="G7" s="44"/>
      <c r="H7" s="44"/>
      <c r="I7" s="44"/>
      <c r="J7" s="44"/>
      <c r="K7" s="44"/>
      <c r="L7" s="42"/>
      <c r="M7" s="42"/>
      <c r="N7" s="42"/>
      <c r="O7" s="42"/>
      <c r="P7" s="42"/>
      <c r="Q7" s="42"/>
      <c r="R7" s="42"/>
      <c r="S7" s="42"/>
      <c r="T7" s="42"/>
      <c r="U7" s="42"/>
      <c r="V7" s="42"/>
      <c r="W7" s="42"/>
    </row>
    <row r="8" spans="1:23" s="30" customFormat="1" ht="57" customHeight="1" x14ac:dyDescent="0.25">
      <c r="A8" s="44" t="s">
        <v>31</v>
      </c>
      <c r="B8" s="44"/>
      <c r="C8" s="44"/>
      <c r="D8" s="44"/>
      <c r="E8" s="44"/>
      <c r="F8" s="44"/>
      <c r="G8" s="44"/>
      <c r="H8" s="44"/>
      <c r="I8" s="44"/>
      <c r="J8" s="44"/>
      <c r="K8" s="44"/>
      <c r="L8" s="42"/>
      <c r="M8" s="42"/>
      <c r="N8" s="42"/>
      <c r="O8" s="42"/>
      <c r="P8" s="42"/>
      <c r="Q8" s="42"/>
      <c r="R8" s="42"/>
      <c r="S8" s="42"/>
      <c r="T8" s="42"/>
      <c r="U8" s="42"/>
      <c r="V8" s="42"/>
      <c r="W8" s="42"/>
    </row>
    <row r="9" spans="1:23" s="30" customFormat="1" ht="54.6" customHeight="1" x14ac:dyDescent="0.25">
      <c r="A9" s="44" t="s">
        <v>18</v>
      </c>
      <c r="B9" s="44"/>
      <c r="C9" s="44"/>
      <c r="D9" s="44"/>
      <c r="E9" s="44"/>
      <c r="F9" s="44"/>
      <c r="G9" s="44"/>
      <c r="H9" s="44"/>
      <c r="I9" s="44"/>
      <c r="J9" s="44"/>
      <c r="K9" s="44"/>
      <c r="L9" s="42"/>
      <c r="M9" s="42"/>
      <c r="N9" s="42"/>
      <c r="O9" s="42"/>
      <c r="P9" s="42"/>
      <c r="Q9" s="42"/>
      <c r="R9" s="42"/>
      <c r="S9" s="42"/>
      <c r="T9" s="42"/>
      <c r="U9" s="42"/>
      <c r="V9" s="42"/>
      <c r="W9" s="42"/>
    </row>
    <row r="10" spans="1:23" s="30" customFormat="1" ht="31.35" customHeight="1" x14ac:dyDescent="0.25">
      <c r="A10" s="44" t="s">
        <v>41</v>
      </c>
      <c r="B10" s="44"/>
      <c r="C10" s="44"/>
      <c r="D10" s="44"/>
      <c r="E10" s="44"/>
      <c r="F10" s="44"/>
      <c r="G10" s="44"/>
      <c r="H10" s="44"/>
      <c r="I10" s="44"/>
      <c r="J10" s="44"/>
      <c r="K10" s="44"/>
      <c r="L10" s="42"/>
      <c r="M10" s="42"/>
      <c r="N10" s="42"/>
      <c r="O10" s="42"/>
      <c r="P10" s="42"/>
      <c r="Q10" s="42"/>
      <c r="R10" s="42"/>
      <c r="S10" s="42"/>
      <c r="T10" s="42"/>
      <c r="U10" s="42"/>
      <c r="V10" s="42"/>
      <c r="W10" s="42"/>
    </row>
    <row r="11" spans="1:23" s="30" customFormat="1" ht="24.6" customHeight="1" x14ac:dyDescent="0.25">
      <c r="A11" s="44" t="s">
        <v>19</v>
      </c>
      <c r="B11" s="44"/>
      <c r="C11" s="44"/>
      <c r="D11" s="44"/>
      <c r="E11" s="44"/>
      <c r="F11" s="44"/>
      <c r="G11" s="44"/>
      <c r="H11" s="44"/>
      <c r="I11" s="44"/>
      <c r="J11" s="44"/>
      <c r="K11" s="44"/>
      <c r="L11" s="42"/>
      <c r="M11" s="42"/>
      <c r="N11" s="42"/>
      <c r="O11" s="42"/>
      <c r="P11" s="42"/>
      <c r="Q11" s="42"/>
      <c r="R11" s="42"/>
      <c r="S11" s="42"/>
      <c r="T11" s="42"/>
      <c r="U11" s="42"/>
      <c r="V11" s="42"/>
      <c r="W11" s="42"/>
    </row>
    <row r="12" spans="1:23" s="30" customFormat="1" ht="28.35" customHeight="1" x14ac:dyDescent="0.25">
      <c r="A12" s="44" t="s">
        <v>28</v>
      </c>
      <c r="B12" s="44"/>
      <c r="C12" s="44"/>
      <c r="D12" s="44"/>
      <c r="E12" s="44"/>
      <c r="F12" s="44"/>
      <c r="G12" s="44"/>
      <c r="H12" s="44"/>
      <c r="I12" s="44"/>
      <c r="J12" s="44"/>
      <c r="K12" s="44"/>
      <c r="L12" s="42"/>
      <c r="M12" s="42"/>
      <c r="N12" s="42"/>
      <c r="O12" s="42"/>
      <c r="P12" s="42"/>
      <c r="Q12" s="42"/>
      <c r="R12" s="42"/>
      <c r="S12" s="42"/>
      <c r="T12" s="42"/>
      <c r="U12" s="42"/>
      <c r="V12" s="42"/>
      <c r="W12" s="42"/>
    </row>
    <row r="13" spans="1:23" s="30" customFormat="1" ht="29.1" customHeight="1" x14ac:dyDescent="0.25">
      <c r="A13" s="44" t="s">
        <v>29</v>
      </c>
      <c r="B13" s="44"/>
      <c r="C13" s="44"/>
      <c r="D13" s="44"/>
      <c r="E13" s="44"/>
      <c r="F13" s="44"/>
      <c r="G13" s="44"/>
      <c r="H13" s="44"/>
      <c r="I13" s="44"/>
      <c r="J13" s="44"/>
      <c r="K13" s="44"/>
      <c r="L13" s="42"/>
      <c r="M13" s="42"/>
      <c r="N13" s="42"/>
      <c r="O13" s="42"/>
      <c r="P13" s="42"/>
      <c r="Q13" s="42"/>
      <c r="R13" s="42"/>
      <c r="S13" s="42"/>
      <c r="T13" s="42"/>
      <c r="U13" s="42"/>
      <c r="V13" s="42"/>
      <c r="W13" s="42"/>
    </row>
    <row r="14" spans="1:23" ht="45" customHeight="1" x14ac:dyDescent="0.25">
      <c r="A14" s="44" t="s">
        <v>39</v>
      </c>
      <c r="B14" s="44"/>
      <c r="C14" s="44"/>
      <c r="D14" s="44"/>
      <c r="E14" s="44"/>
      <c r="F14" s="44"/>
      <c r="G14" s="44"/>
      <c r="H14" s="44"/>
      <c r="I14" s="44"/>
      <c r="J14" s="44"/>
      <c r="K14" s="44"/>
      <c r="L14" s="42"/>
      <c r="M14" s="42"/>
      <c r="N14" s="42"/>
      <c r="O14" s="42"/>
      <c r="P14" s="42"/>
      <c r="Q14" s="42"/>
      <c r="R14" s="42"/>
      <c r="S14" s="42"/>
      <c r="T14" s="42"/>
      <c r="U14" s="42"/>
      <c r="V14" s="42"/>
      <c r="W14" s="42"/>
    </row>
    <row r="15" spans="1:23" ht="48" customHeight="1" x14ac:dyDescent="0.25">
      <c r="A15" s="44" t="s">
        <v>40</v>
      </c>
      <c r="B15" s="44"/>
      <c r="C15" s="44"/>
      <c r="D15" s="44"/>
      <c r="E15" s="44"/>
      <c r="F15" s="44"/>
      <c r="G15" s="44"/>
      <c r="H15" s="44"/>
      <c r="I15" s="44"/>
      <c r="J15" s="44"/>
      <c r="K15" s="44"/>
      <c r="L15" s="42"/>
      <c r="M15" s="42"/>
      <c r="N15" s="42"/>
      <c r="O15" s="42"/>
      <c r="P15" s="42"/>
      <c r="Q15" s="42"/>
      <c r="R15" s="42"/>
      <c r="S15" s="42"/>
      <c r="T15" s="42"/>
      <c r="U15" s="42"/>
      <c r="V15" s="42"/>
      <c r="W15" s="42"/>
    </row>
    <row r="16" spans="1:23" ht="48.6" customHeight="1" x14ac:dyDescent="0.25">
      <c r="A16" s="44" t="s">
        <v>38</v>
      </c>
      <c r="B16" s="44"/>
      <c r="C16" s="44"/>
      <c r="D16" s="44"/>
      <c r="E16" s="44"/>
      <c r="F16" s="44"/>
      <c r="G16" s="44"/>
      <c r="H16" s="44"/>
      <c r="I16" s="44"/>
      <c r="J16" s="44"/>
      <c r="K16" s="44"/>
      <c r="L16" s="42"/>
      <c r="M16" s="42"/>
      <c r="N16" s="42"/>
      <c r="O16" s="42"/>
      <c r="P16" s="42"/>
      <c r="Q16" s="42"/>
      <c r="R16" s="42"/>
      <c r="S16" s="42"/>
      <c r="T16" s="42"/>
      <c r="U16" s="42"/>
      <c r="V16" s="42"/>
      <c r="W16" s="42"/>
    </row>
    <row r="17" spans="1:23" s="30" customFormat="1" ht="53.45" customHeight="1" x14ac:dyDescent="0.25">
      <c r="A17" s="44" t="s">
        <v>30</v>
      </c>
      <c r="B17" s="44"/>
      <c r="C17" s="44"/>
      <c r="D17" s="44"/>
      <c r="E17" s="44"/>
      <c r="F17" s="44"/>
      <c r="G17" s="44"/>
      <c r="H17" s="44"/>
      <c r="I17" s="44"/>
      <c r="J17" s="44"/>
      <c r="K17" s="44"/>
      <c r="L17" s="42"/>
      <c r="M17" s="42"/>
      <c r="N17" s="42"/>
      <c r="O17" s="42"/>
      <c r="P17" s="42"/>
      <c r="Q17" s="42"/>
      <c r="R17" s="42"/>
      <c r="S17" s="42"/>
      <c r="T17" s="42"/>
      <c r="U17" s="42"/>
      <c r="V17" s="42"/>
      <c r="W17" s="42"/>
    </row>
    <row r="18" spans="1:23" ht="28.35" customHeight="1" x14ac:dyDescent="0.25">
      <c r="A18" s="44" t="s">
        <v>37</v>
      </c>
      <c r="B18" s="44"/>
      <c r="C18" s="44"/>
      <c r="D18" s="44"/>
      <c r="E18" s="44"/>
      <c r="F18" s="44"/>
      <c r="G18" s="44"/>
      <c r="H18" s="44"/>
      <c r="I18" s="44"/>
      <c r="J18" s="44"/>
      <c r="K18" s="44"/>
      <c r="L18" s="42"/>
      <c r="M18" s="42"/>
      <c r="N18" s="42"/>
      <c r="O18" s="42"/>
      <c r="P18" s="42"/>
      <c r="Q18" s="42"/>
      <c r="R18" s="42"/>
      <c r="S18" s="42"/>
      <c r="T18" s="42"/>
      <c r="U18" s="42"/>
      <c r="V18" s="42"/>
      <c r="W18" s="42"/>
    </row>
  </sheetData>
  <sheetProtection algorithmName="SHA-512" hashValue="okZ2L8/1XMaP7SZ6qfpYtrorFCpMZUJUP89sJCQlyk12h2YAt+89oMfZF8U6r/eC13tGZ9mAR+EXwRSyFcUieA==" saltValue="5dPEtrTUkRx5IhD6YOlK1w==" spinCount="100000" sheet="1" objects="1" scenarios="1"/>
  <mergeCells count="18">
    <mergeCell ref="A18:K18"/>
    <mergeCell ref="A4:K4"/>
    <mergeCell ref="A5:K5"/>
    <mergeCell ref="A6:K6"/>
    <mergeCell ref="A7:K7"/>
    <mergeCell ref="A8:K8"/>
    <mergeCell ref="A9:K9"/>
    <mergeCell ref="A10:K10"/>
    <mergeCell ref="A11:K11"/>
    <mergeCell ref="A12:K12"/>
    <mergeCell ref="A13:K13"/>
    <mergeCell ref="A14:K14"/>
    <mergeCell ref="A1:K1"/>
    <mergeCell ref="A3:K3"/>
    <mergeCell ref="A15:K15"/>
    <mergeCell ref="A16:K16"/>
    <mergeCell ref="A17:K17"/>
    <mergeCell ref="A2:K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E989-21F6-4519-A09C-7C71A421E2A2}">
  <dimension ref="A1:R50"/>
  <sheetViews>
    <sheetView workbookViewId="0">
      <selection activeCell="M19" sqref="M19"/>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5.85546875" customWidth="1"/>
    <col min="16" max="16" width="20.42578125" customWidth="1"/>
    <col min="17" max="17" width="12.140625" customWidth="1"/>
    <col min="18" max="18" width="18.140625" customWidth="1"/>
  </cols>
  <sheetData>
    <row r="1" spans="1:18" ht="29.1" customHeight="1" x14ac:dyDescent="0.25">
      <c r="J1" s="19"/>
      <c r="K1" s="19"/>
      <c r="L1" s="19"/>
      <c r="M1" s="19"/>
      <c r="N1" s="46" t="s">
        <v>32</v>
      </c>
      <c r="O1" s="47"/>
      <c r="P1" s="47"/>
      <c r="Q1" s="47"/>
      <c r="R1" s="48"/>
    </row>
    <row r="2" spans="1:18" s="19" customFormat="1" ht="75"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4" t="s">
        <v>5</v>
      </c>
      <c r="L5" s="3">
        <v>8.49</v>
      </c>
      <c r="M5" s="5">
        <v>9.6</v>
      </c>
      <c r="N5" s="5">
        <f t="shared" si="1"/>
        <v>9.0449999999999999</v>
      </c>
      <c r="O5" s="3">
        <f t="shared" si="2"/>
        <v>1.5822916666666664</v>
      </c>
      <c r="P5" s="3">
        <f t="shared" si="5"/>
        <v>10.627291666666666</v>
      </c>
      <c r="Q5" s="3">
        <f t="shared" si="6"/>
        <v>9.6</v>
      </c>
      <c r="R5" s="3">
        <f t="shared" si="7"/>
        <v>1.03</v>
      </c>
    </row>
    <row r="6" spans="1:18" x14ac:dyDescent="0.25">
      <c r="A6" s="35"/>
      <c r="B6" s="4" t="s">
        <v>6</v>
      </c>
      <c r="C6" s="3">
        <v>10.039999999999999</v>
      </c>
      <c r="D6" s="3">
        <v>8.85</v>
      </c>
      <c r="E6" s="17"/>
      <c r="F6" s="3">
        <f t="shared" si="0"/>
        <v>10.039999999999999</v>
      </c>
      <c r="G6" s="3">
        <f t="shared" si="3"/>
        <v>9.4450000000000003</v>
      </c>
      <c r="H6" s="3">
        <f t="shared" si="4"/>
        <v>0.59499999999999886</v>
      </c>
      <c r="J6" s="35"/>
      <c r="K6" s="4" t="s">
        <v>6</v>
      </c>
      <c r="L6" s="3">
        <v>8.4600000000000009</v>
      </c>
      <c r="M6" s="5">
        <v>9.3699999999999992</v>
      </c>
      <c r="N6" s="5">
        <f t="shared" si="1"/>
        <v>8.9149999999999991</v>
      </c>
      <c r="O6" s="3">
        <f t="shared" si="2"/>
        <v>1.6308333333333334</v>
      </c>
      <c r="P6" s="3">
        <f t="shared" si="5"/>
        <v>10.545833333333333</v>
      </c>
      <c r="Q6" s="3">
        <f t="shared" si="6"/>
        <v>9.3699999999999992</v>
      </c>
      <c r="R6" s="3">
        <f t="shared" si="7"/>
        <v>1.18</v>
      </c>
    </row>
    <row r="7" spans="1:18" x14ac:dyDescent="0.25">
      <c r="A7" s="35"/>
      <c r="B7" s="4" t="s">
        <v>0</v>
      </c>
      <c r="C7" s="3">
        <v>8.93</v>
      </c>
      <c r="D7" s="3">
        <v>7.03</v>
      </c>
      <c r="E7" s="17"/>
      <c r="F7" s="3">
        <f t="shared" si="0"/>
        <v>8.93</v>
      </c>
      <c r="G7" s="3">
        <f t="shared" si="3"/>
        <v>7.98</v>
      </c>
      <c r="H7" s="3">
        <f t="shared" si="4"/>
        <v>0.94999999999999929</v>
      </c>
      <c r="J7" s="35"/>
      <c r="K7" s="4" t="s">
        <v>0</v>
      </c>
      <c r="L7" s="3">
        <v>10.37</v>
      </c>
      <c r="M7" s="5">
        <v>9.08</v>
      </c>
      <c r="N7" s="5">
        <f t="shared" si="1"/>
        <v>9.7249999999999996</v>
      </c>
      <c r="O7" s="3">
        <f t="shared" si="2"/>
        <v>1.6589583333333333</v>
      </c>
      <c r="P7" s="3">
        <f t="shared" si="5"/>
        <v>11.383958333333332</v>
      </c>
      <c r="Q7" s="3">
        <f t="shared" si="6"/>
        <v>10.37</v>
      </c>
      <c r="R7" s="3">
        <f t="shared" si="7"/>
        <v>1.01</v>
      </c>
    </row>
    <row r="8" spans="1:18" x14ac:dyDescent="0.25">
      <c r="A8" s="35">
        <v>2020</v>
      </c>
      <c r="B8" s="4" t="s">
        <v>7</v>
      </c>
      <c r="C8" s="3">
        <v>6.68</v>
      </c>
      <c r="D8" s="3">
        <v>5.99</v>
      </c>
      <c r="E8" s="17"/>
      <c r="F8" s="3">
        <f t="shared" si="0"/>
        <v>6.68</v>
      </c>
      <c r="G8" s="3">
        <f t="shared" si="3"/>
        <v>6.335</v>
      </c>
      <c r="H8" s="7">
        <f t="shared" si="4"/>
        <v>0.34499999999999975</v>
      </c>
      <c r="J8" s="35">
        <v>2023</v>
      </c>
      <c r="K8" s="4" t="s">
        <v>7</v>
      </c>
      <c r="L8" s="3">
        <v>7.17</v>
      </c>
      <c r="M8" s="5">
        <v>8.7799999999999994</v>
      </c>
      <c r="N8" s="5">
        <f t="shared" si="1"/>
        <v>7.9749999999999996</v>
      </c>
      <c r="O8" s="3">
        <f t="shared" si="2"/>
        <v>1.6431249999999997</v>
      </c>
      <c r="P8" s="7">
        <f t="shared" si="5"/>
        <v>9.6181249999999991</v>
      </c>
      <c r="Q8" s="3">
        <f t="shared" si="6"/>
        <v>8.7799999999999994</v>
      </c>
      <c r="R8" s="3">
        <f t="shared" si="7"/>
        <v>0.84</v>
      </c>
    </row>
    <row r="9" spans="1:18" x14ac:dyDescent="0.25">
      <c r="A9" s="35"/>
      <c r="B9" s="4" t="s">
        <v>8</v>
      </c>
      <c r="C9" s="3">
        <v>13.29</v>
      </c>
      <c r="D9" s="3">
        <v>6.46</v>
      </c>
      <c r="E9" s="17"/>
      <c r="F9" s="3">
        <f t="shared" si="0"/>
        <v>13.29</v>
      </c>
      <c r="G9" s="3">
        <f t="shared" si="3"/>
        <v>9.875</v>
      </c>
      <c r="H9" s="7">
        <f t="shared" si="4"/>
        <v>3.4149999999999991</v>
      </c>
      <c r="J9" s="35"/>
      <c r="K9" s="4" t="s">
        <v>8</v>
      </c>
      <c r="L9" s="3">
        <v>5.33</v>
      </c>
      <c r="M9" s="5">
        <v>8.94</v>
      </c>
      <c r="N9" s="5">
        <f t="shared" si="1"/>
        <v>7.1349999999999998</v>
      </c>
      <c r="O9" s="3">
        <f t="shared" si="2"/>
        <v>1.6337499999999998</v>
      </c>
      <c r="P9" s="3">
        <f t="shared" si="5"/>
        <v>8.7687499999999989</v>
      </c>
      <c r="Q9" s="3">
        <f t="shared" si="6"/>
        <v>8.94</v>
      </c>
      <c r="R9" s="3">
        <f t="shared" si="7"/>
        <v>-0.17</v>
      </c>
    </row>
    <row r="10" spans="1:18" x14ac:dyDescent="0.25">
      <c r="A10" s="35"/>
      <c r="B10" s="4" t="s">
        <v>9</v>
      </c>
      <c r="C10" s="3">
        <v>18.079999999999998</v>
      </c>
      <c r="D10" s="3">
        <v>7.12</v>
      </c>
      <c r="E10" s="17"/>
      <c r="F10" s="3">
        <f t="shared" si="0"/>
        <v>18.079999999999998</v>
      </c>
      <c r="G10" s="3">
        <f t="shared" si="3"/>
        <v>12.6</v>
      </c>
      <c r="H10" s="7">
        <f t="shared" si="4"/>
        <v>5.4799999999999986</v>
      </c>
      <c r="J10" s="35"/>
      <c r="K10" s="12" t="s">
        <v>9</v>
      </c>
      <c r="L10" s="13">
        <v>4</v>
      </c>
      <c r="M10" s="14">
        <v>8.9499999999999993</v>
      </c>
      <c r="N10" s="14">
        <f t="shared" si="1"/>
        <v>6.4749999999999996</v>
      </c>
      <c r="O10" s="13">
        <f t="shared" si="2"/>
        <v>1.5258333333333336</v>
      </c>
      <c r="P10" s="13">
        <f t="shared" si="5"/>
        <v>8.0008333333333326</v>
      </c>
      <c r="Q10" s="13">
        <f t="shared" si="6"/>
        <v>8.9499999999999993</v>
      </c>
      <c r="R10" s="13">
        <f t="shared" si="7"/>
        <v>-0.95</v>
      </c>
    </row>
    <row r="11" spans="1:18" x14ac:dyDescent="0.25">
      <c r="A11" s="32"/>
      <c r="B11" s="29" t="s">
        <v>10</v>
      </c>
      <c r="C11" s="27">
        <v>17.43</v>
      </c>
      <c r="D11" s="27">
        <v>7.13</v>
      </c>
      <c r="E11" s="17"/>
      <c r="F11" s="27">
        <f t="shared" si="0"/>
        <v>17.43</v>
      </c>
      <c r="G11" s="27">
        <f t="shared" si="3"/>
        <v>12.28</v>
      </c>
      <c r="H11" s="11">
        <f t="shared" si="4"/>
        <v>5.15</v>
      </c>
      <c r="J11" s="40"/>
      <c r="K11" s="29" t="s">
        <v>10</v>
      </c>
      <c r="L11" s="27">
        <v>7.15</v>
      </c>
      <c r="M11" s="27">
        <v>8.64</v>
      </c>
      <c r="N11" s="27">
        <f t="shared" si="1"/>
        <v>7.8950000000000005</v>
      </c>
      <c r="O11" s="27">
        <f t="shared" si="2"/>
        <v>1.3733333333333337</v>
      </c>
      <c r="P11" s="27">
        <f t="shared" si="5"/>
        <v>9.2683333333333344</v>
      </c>
      <c r="Q11" s="27">
        <f t="shared" si="6"/>
        <v>8.64</v>
      </c>
      <c r="R11" s="27">
        <f t="shared" si="7"/>
        <v>0.63</v>
      </c>
    </row>
    <row r="12" spans="1:18" x14ac:dyDescent="0.25">
      <c r="A12" s="32"/>
      <c r="B12" s="29" t="s">
        <v>11</v>
      </c>
      <c r="C12" s="27">
        <v>11.01</v>
      </c>
      <c r="D12" s="27">
        <v>7.45</v>
      </c>
      <c r="E12" s="17"/>
      <c r="F12" s="27">
        <f t="shared" si="0"/>
        <v>11.01</v>
      </c>
      <c r="G12" s="27">
        <f t="shared" si="3"/>
        <v>9.23</v>
      </c>
      <c r="H12" s="11">
        <f t="shared" si="4"/>
        <v>1.7799999999999994</v>
      </c>
      <c r="J12" s="35"/>
      <c r="K12" s="8" t="s">
        <v>11</v>
      </c>
      <c r="L12" s="9">
        <v>8.1999999999999993</v>
      </c>
      <c r="M12" s="10">
        <v>8.5500000000000007</v>
      </c>
      <c r="N12" s="10">
        <f t="shared" si="1"/>
        <v>8.375</v>
      </c>
      <c r="O12" s="9">
        <f t="shared" si="2"/>
        <v>1.2625000000000004</v>
      </c>
      <c r="P12" s="9">
        <f t="shared" si="5"/>
        <v>9.6375000000000011</v>
      </c>
      <c r="Q12" s="9">
        <f t="shared" si="6"/>
        <v>8.5500000000000007</v>
      </c>
      <c r="R12" s="9">
        <f t="shared" si="7"/>
        <v>1.0900000000000001</v>
      </c>
    </row>
    <row r="13" spans="1:18" x14ac:dyDescent="0.25">
      <c r="A13" s="32"/>
      <c r="B13" s="29" t="s">
        <v>12</v>
      </c>
      <c r="C13" s="27">
        <v>16.07</v>
      </c>
      <c r="D13" s="27">
        <v>8</v>
      </c>
      <c r="E13" s="17"/>
      <c r="F13" s="27">
        <f t="shared" si="0"/>
        <v>16.07</v>
      </c>
      <c r="G13" s="27">
        <f t="shared" si="3"/>
        <v>12.035</v>
      </c>
      <c r="H13" s="11">
        <f t="shared" si="4"/>
        <v>4.0350000000000001</v>
      </c>
      <c r="J13" s="35"/>
      <c r="K13" s="4" t="s">
        <v>12</v>
      </c>
      <c r="L13" s="3">
        <v>4.29</v>
      </c>
      <c r="M13" s="5">
        <v>8.6999999999999993</v>
      </c>
      <c r="N13" s="5">
        <f t="shared" si="1"/>
        <v>6.4949999999999992</v>
      </c>
      <c r="O13" s="3">
        <f t="shared" si="2"/>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3"/>
        <v>14.14</v>
      </c>
      <c r="H14" s="11">
        <f t="shared" si="4"/>
        <v>5.93</v>
      </c>
      <c r="J14" s="36"/>
      <c r="K14" s="4" t="s">
        <v>13</v>
      </c>
      <c r="L14" s="3">
        <v>5.34</v>
      </c>
      <c r="M14" s="5">
        <v>9.08</v>
      </c>
      <c r="N14" s="5">
        <f t="shared" si="1"/>
        <v>7.21</v>
      </c>
      <c r="O14" s="3">
        <f t="shared" si="2"/>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2"/>
      <c r="B29" s="29" t="s">
        <v>5</v>
      </c>
      <c r="C29" s="27">
        <v>10.59</v>
      </c>
      <c r="D29" s="27">
        <v>13.71</v>
      </c>
      <c r="E29" s="17"/>
      <c r="F29" s="27">
        <f t="shared" si="0"/>
        <v>13.71</v>
      </c>
      <c r="G29" s="27">
        <f t="shared" si="3"/>
        <v>12.15</v>
      </c>
      <c r="H29" s="11">
        <f t="shared" si="4"/>
        <v>1.5600000000000005</v>
      </c>
    </row>
    <row r="30" spans="1:8" x14ac:dyDescent="0.25">
      <c r="A30" s="32"/>
      <c r="B30" s="29" t="s">
        <v>6</v>
      </c>
      <c r="C30" s="27">
        <v>11.97</v>
      </c>
      <c r="D30" s="27">
        <v>14.51</v>
      </c>
      <c r="E30" s="17"/>
      <c r="F30" s="27">
        <f t="shared" si="0"/>
        <v>14.51</v>
      </c>
      <c r="G30" s="27">
        <f t="shared" si="3"/>
        <v>13.24</v>
      </c>
      <c r="H30" s="11">
        <f t="shared" si="4"/>
        <v>1.2699999999999996</v>
      </c>
    </row>
    <row r="31" spans="1:8" x14ac:dyDescent="0.25">
      <c r="A31" s="32"/>
      <c r="B31" s="29" t="s">
        <v>0</v>
      </c>
      <c r="C31" s="27">
        <v>13.68</v>
      </c>
      <c r="D31" s="27">
        <v>14.82</v>
      </c>
      <c r="E31" s="17"/>
      <c r="F31" s="27">
        <f t="shared" si="0"/>
        <v>14.82</v>
      </c>
      <c r="G31" s="27">
        <f t="shared" si="3"/>
        <v>14.25</v>
      </c>
      <c r="H31" s="11">
        <f t="shared" si="4"/>
        <v>0.57000000000000028</v>
      </c>
    </row>
    <row r="32" spans="1:8" x14ac:dyDescent="0.25">
      <c r="A32" s="32">
        <v>2022</v>
      </c>
      <c r="B32" s="29" t="s">
        <v>7</v>
      </c>
      <c r="C32" s="27">
        <v>15.04</v>
      </c>
      <c r="D32" s="27">
        <v>14.8</v>
      </c>
      <c r="E32" s="17"/>
      <c r="F32" s="27">
        <f t="shared" si="0"/>
        <v>15.04</v>
      </c>
      <c r="G32" s="27">
        <f t="shared" si="3"/>
        <v>14.92</v>
      </c>
      <c r="H32" s="11">
        <f t="shared" si="4"/>
        <v>0.11999999999999922</v>
      </c>
    </row>
    <row r="33" spans="1:8" x14ac:dyDescent="0.25">
      <c r="A33" s="32"/>
      <c r="B33" s="29" t="s">
        <v>8</v>
      </c>
      <c r="C33" s="27">
        <v>13.07</v>
      </c>
      <c r="D33" s="27">
        <v>14.72</v>
      </c>
      <c r="E33" s="17"/>
      <c r="F33" s="27">
        <f t="shared" si="0"/>
        <v>14.72</v>
      </c>
      <c r="G33" s="27">
        <f t="shared" si="3"/>
        <v>13.895</v>
      </c>
      <c r="H33" s="11">
        <f t="shared" si="4"/>
        <v>0.82500000000000107</v>
      </c>
    </row>
    <row r="34" spans="1:8" x14ac:dyDescent="0.25">
      <c r="A34" s="32"/>
      <c r="B34" s="29" t="s">
        <v>9</v>
      </c>
      <c r="C34" s="27">
        <v>11.19</v>
      </c>
      <c r="D34" s="27">
        <v>14.83</v>
      </c>
      <c r="E34" s="17"/>
      <c r="F34" s="27">
        <f t="shared" si="0"/>
        <v>14.83</v>
      </c>
      <c r="G34" s="27">
        <f t="shared" si="3"/>
        <v>13.01</v>
      </c>
      <c r="H34" s="11">
        <f t="shared" si="4"/>
        <v>1.8200000000000003</v>
      </c>
    </row>
    <row r="35" spans="1:8" x14ac:dyDescent="0.25">
      <c r="A35" s="35"/>
      <c r="B35" s="4" t="s">
        <v>10</v>
      </c>
      <c r="C35" s="3">
        <v>8.84</v>
      </c>
      <c r="D35" s="3">
        <v>13.82</v>
      </c>
      <c r="E35" s="17"/>
      <c r="F35" s="3">
        <f t="shared" si="0"/>
        <v>13.82</v>
      </c>
      <c r="G35" s="3">
        <f t="shared" si="3"/>
        <v>11.33</v>
      </c>
      <c r="H35" s="3">
        <f t="shared" si="4"/>
        <v>2.4900000000000002</v>
      </c>
    </row>
    <row r="36" spans="1:8" x14ac:dyDescent="0.25">
      <c r="A36" s="35"/>
      <c r="B36" s="4" t="s">
        <v>11</v>
      </c>
      <c r="C36" s="3">
        <v>7.04</v>
      </c>
      <c r="D36" s="3">
        <v>12.67</v>
      </c>
      <c r="E36" s="17"/>
      <c r="F36" s="3">
        <f t="shared" si="0"/>
        <v>12.67</v>
      </c>
      <c r="G36" s="3">
        <f t="shared" si="3"/>
        <v>9.8550000000000004</v>
      </c>
      <c r="H36" s="3">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OrdEYiNDNl+y5vFiV7vieZyykZQdJZP+pQ0pHWa2tVAa1Swy7MzHERMoUq8tqFM2ZYm1rzUUZ+3BYSHQESYPpg==" saltValue="D2BEIQi+CHp8uou4txojQA==" spinCount="100000" sheet="1" objects="1" scenarios="1"/>
  <mergeCells count="1">
    <mergeCell ref="N1:R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66422-A940-4484-A651-7446AB882682}">
  <dimension ref="A1:R50"/>
  <sheetViews>
    <sheetView workbookViewId="0">
      <selection activeCell="M21" sqref="M21"/>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6.85546875" customWidth="1"/>
    <col min="16" max="16" width="22.140625" customWidth="1"/>
    <col min="17" max="17" width="12.140625" customWidth="1"/>
    <col min="18" max="18" width="18.140625" customWidth="1"/>
  </cols>
  <sheetData>
    <row r="1" spans="1:18" ht="29.1" customHeight="1" x14ac:dyDescent="0.25">
      <c r="J1" s="19"/>
      <c r="K1" s="19"/>
      <c r="L1" s="19"/>
      <c r="M1" s="19"/>
      <c r="N1" s="46" t="s">
        <v>32</v>
      </c>
      <c r="O1" s="47"/>
      <c r="P1" s="47"/>
      <c r="Q1" s="47"/>
      <c r="R1" s="48"/>
    </row>
    <row r="2" spans="1:18" s="19" customFormat="1" ht="75"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4" t="s">
        <v>5</v>
      </c>
      <c r="L5" s="3">
        <v>8.49</v>
      </c>
      <c r="M5" s="5">
        <v>9.6</v>
      </c>
      <c r="N5" s="5">
        <f t="shared" si="1"/>
        <v>9.0449999999999999</v>
      </c>
      <c r="O5" s="3">
        <f t="shared" si="2"/>
        <v>1.5822916666666664</v>
      </c>
      <c r="P5" s="3">
        <f t="shared" si="5"/>
        <v>10.627291666666666</v>
      </c>
      <c r="Q5" s="3">
        <f t="shared" si="6"/>
        <v>9.6</v>
      </c>
      <c r="R5" s="3">
        <f t="shared" si="7"/>
        <v>1.03</v>
      </c>
    </row>
    <row r="6" spans="1:18" x14ac:dyDescent="0.25">
      <c r="A6" s="35"/>
      <c r="B6" s="4" t="s">
        <v>6</v>
      </c>
      <c r="C6" s="3">
        <v>10.039999999999999</v>
      </c>
      <c r="D6" s="3">
        <v>8.85</v>
      </c>
      <c r="E6" s="17"/>
      <c r="F6" s="3">
        <f t="shared" si="0"/>
        <v>10.039999999999999</v>
      </c>
      <c r="G6" s="3">
        <f t="shared" si="3"/>
        <v>9.4450000000000003</v>
      </c>
      <c r="H6" s="3">
        <f t="shared" si="4"/>
        <v>0.59499999999999886</v>
      </c>
      <c r="J6" s="35"/>
      <c r="K6" s="4" t="s">
        <v>6</v>
      </c>
      <c r="L6" s="3">
        <v>8.4600000000000009</v>
      </c>
      <c r="M6" s="5">
        <v>9.3699999999999992</v>
      </c>
      <c r="N6" s="5">
        <f t="shared" si="1"/>
        <v>8.9149999999999991</v>
      </c>
      <c r="O6" s="3">
        <f t="shared" si="2"/>
        <v>1.6308333333333334</v>
      </c>
      <c r="P6" s="3">
        <f t="shared" si="5"/>
        <v>10.545833333333333</v>
      </c>
      <c r="Q6" s="3">
        <f t="shared" si="6"/>
        <v>9.3699999999999992</v>
      </c>
      <c r="R6" s="3">
        <f t="shared" si="7"/>
        <v>1.18</v>
      </c>
    </row>
    <row r="7" spans="1:18" x14ac:dyDescent="0.25">
      <c r="A7" s="35"/>
      <c r="B7" s="4" t="s">
        <v>0</v>
      </c>
      <c r="C7" s="3">
        <v>8.93</v>
      </c>
      <c r="D7" s="3">
        <v>7.03</v>
      </c>
      <c r="E7" s="17"/>
      <c r="F7" s="3">
        <f t="shared" si="0"/>
        <v>8.93</v>
      </c>
      <c r="G7" s="3">
        <f t="shared" si="3"/>
        <v>7.98</v>
      </c>
      <c r="H7" s="3">
        <f t="shared" si="4"/>
        <v>0.94999999999999929</v>
      </c>
      <c r="J7" s="35"/>
      <c r="K7" s="4" t="s">
        <v>0</v>
      </c>
      <c r="L7" s="3">
        <v>10.37</v>
      </c>
      <c r="M7" s="5">
        <v>9.08</v>
      </c>
      <c r="N7" s="5">
        <f t="shared" si="1"/>
        <v>9.7249999999999996</v>
      </c>
      <c r="O7" s="3">
        <f t="shared" si="2"/>
        <v>1.6589583333333333</v>
      </c>
      <c r="P7" s="3">
        <f t="shared" si="5"/>
        <v>11.383958333333332</v>
      </c>
      <c r="Q7" s="3">
        <f t="shared" si="6"/>
        <v>10.37</v>
      </c>
      <c r="R7" s="3">
        <f t="shared" si="7"/>
        <v>1.01</v>
      </c>
    </row>
    <row r="8" spans="1:18" x14ac:dyDescent="0.25">
      <c r="A8" s="35">
        <v>2020</v>
      </c>
      <c r="B8" s="4" t="s">
        <v>7</v>
      </c>
      <c r="C8" s="3">
        <v>6.68</v>
      </c>
      <c r="D8" s="3">
        <v>5.99</v>
      </c>
      <c r="E8" s="17"/>
      <c r="F8" s="3">
        <f t="shared" si="0"/>
        <v>6.68</v>
      </c>
      <c r="G8" s="3">
        <f t="shared" si="3"/>
        <v>6.335</v>
      </c>
      <c r="H8" s="7">
        <f t="shared" si="4"/>
        <v>0.34499999999999975</v>
      </c>
      <c r="J8" s="35">
        <v>2023</v>
      </c>
      <c r="K8" s="4" t="s">
        <v>7</v>
      </c>
      <c r="L8" s="3">
        <v>7.17</v>
      </c>
      <c r="M8" s="5">
        <v>8.7799999999999994</v>
      </c>
      <c r="N8" s="5">
        <f t="shared" si="1"/>
        <v>7.9749999999999996</v>
      </c>
      <c r="O8" s="3">
        <f t="shared" si="2"/>
        <v>1.6431249999999997</v>
      </c>
      <c r="P8" s="7">
        <f t="shared" si="5"/>
        <v>9.6181249999999991</v>
      </c>
      <c r="Q8" s="3">
        <f t="shared" si="6"/>
        <v>8.7799999999999994</v>
      </c>
      <c r="R8" s="3">
        <f t="shared" si="7"/>
        <v>0.84</v>
      </c>
    </row>
    <row r="9" spans="1:18" x14ac:dyDescent="0.25">
      <c r="A9" s="35"/>
      <c r="B9" s="4" t="s">
        <v>8</v>
      </c>
      <c r="C9" s="3">
        <v>13.29</v>
      </c>
      <c r="D9" s="3">
        <v>6.46</v>
      </c>
      <c r="E9" s="17"/>
      <c r="F9" s="3">
        <f t="shared" si="0"/>
        <v>13.29</v>
      </c>
      <c r="G9" s="3">
        <f t="shared" si="3"/>
        <v>9.875</v>
      </c>
      <c r="H9" s="7">
        <f t="shared" si="4"/>
        <v>3.4149999999999991</v>
      </c>
      <c r="J9" s="35"/>
      <c r="K9" s="4" t="s">
        <v>8</v>
      </c>
      <c r="L9" s="3">
        <v>5.33</v>
      </c>
      <c r="M9" s="5">
        <v>8.94</v>
      </c>
      <c r="N9" s="5">
        <f t="shared" si="1"/>
        <v>7.1349999999999998</v>
      </c>
      <c r="O9" s="3">
        <f t="shared" si="2"/>
        <v>1.6337499999999998</v>
      </c>
      <c r="P9" s="3">
        <f t="shared" si="5"/>
        <v>8.7687499999999989</v>
      </c>
      <c r="Q9" s="3">
        <f t="shared" si="6"/>
        <v>8.94</v>
      </c>
      <c r="R9" s="3">
        <f t="shared" si="7"/>
        <v>-0.17</v>
      </c>
    </row>
    <row r="10" spans="1:18" x14ac:dyDescent="0.25">
      <c r="A10" s="35"/>
      <c r="B10" s="4" t="s">
        <v>9</v>
      </c>
      <c r="C10" s="3">
        <v>18.079999999999998</v>
      </c>
      <c r="D10" s="3">
        <v>7.12</v>
      </c>
      <c r="E10" s="17"/>
      <c r="F10" s="3">
        <f t="shared" si="0"/>
        <v>18.079999999999998</v>
      </c>
      <c r="G10" s="3">
        <f t="shared" si="3"/>
        <v>12.6</v>
      </c>
      <c r="H10" s="7">
        <f t="shared" si="4"/>
        <v>5.4799999999999986</v>
      </c>
      <c r="J10" s="35"/>
      <c r="K10" s="4" t="s">
        <v>9</v>
      </c>
      <c r="L10" s="3">
        <v>4</v>
      </c>
      <c r="M10" s="5">
        <v>8.9499999999999993</v>
      </c>
      <c r="N10" s="5">
        <f t="shared" si="1"/>
        <v>6.4749999999999996</v>
      </c>
      <c r="O10" s="3">
        <f t="shared" si="2"/>
        <v>1.5258333333333336</v>
      </c>
      <c r="P10" s="3">
        <f t="shared" si="5"/>
        <v>8.0008333333333326</v>
      </c>
      <c r="Q10" s="3">
        <f t="shared" si="6"/>
        <v>8.9499999999999993</v>
      </c>
      <c r="R10" s="3">
        <f t="shared" si="7"/>
        <v>-0.95</v>
      </c>
    </row>
    <row r="11" spans="1:18" x14ac:dyDescent="0.25">
      <c r="A11" s="35"/>
      <c r="B11" s="4" t="s">
        <v>10</v>
      </c>
      <c r="C11" s="3">
        <v>17.43</v>
      </c>
      <c r="D11" s="3">
        <v>7.13</v>
      </c>
      <c r="E11" s="17"/>
      <c r="F11" s="3">
        <f t="shared" si="0"/>
        <v>17.43</v>
      </c>
      <c r="G11" s="3">
        <f t="shared" si="3"/>
        <v>12.28</v>
      </c>
      <c r="H11" s="7">
        <f t="shared" si="4"/>
        <v>5.15</v>
      </c>
      <c r="J11" s="35"/>
      <c r="K11" s="12" t="s">
        <v>10</v>
      </c>
      <c r="L11" s="13">
        <v>7.15</v>
      </c>
      <c r="M11" s="14">
        <v>8.64</v>
      </c>
      <c r="N11" s="14">
        <f t="shared" si="1"/>
        <v>7.8950000000000005</v>
      </c>
      <c r="O11" s="13">
        <f t="shared" si="2"/>
        <v>1.3733333333333337</v>
      </c>
      <c r="P11" s="13">
        <f t="shared" si="5"/>
        <v>9.2683333333333344</v>
      </c>
      <c r="Q11" s="13">
        <f t="shared" si="6"/>
        <v>8.64</v>
      </c>
      <c r="R11" s="13">
        <f t="shared" si="7"/>
        <v>0.63</v>
      </c>
    </row>
    <row r="12" spans="1:18" x14ac:dyDescent="0.25">
      <c r="A12" s="32"/>
      <c r="B12" s="29" t="s">
        <v>11</v>
      </c>
      <c r="C12" s="27">
        <v>11.01</v>
      </c>
      <c r="D12" s="27">
        <v>7.45</v>
      </c>
      <c r="E12" s="17"/>
      <c r="F12" s="27">
        <f t="shared" si="0"/>
        <v>11.01</v>
      </c>
      <c r="G12" s="27">
        <f t="shared" si="3"/>
        <v>9.23</v>
      </c>
      <c r="H12" s="11">
        <f t="shared" si="4"/>
        <v>1.7799999999999994</v>
      </c>
      <c r="J12" s="40"/>
      <c r="K12" s="29" t="s">
        <v>11</v>
      </c>
      <c r="L12" s="27">
        <v>8.1999999999999993</v>
      </c>
      <c r="M12" s="27">
        <v>8.5500000000000007</v>
      </c>
      <c r="N12" s="27">
        <f t="shared" si="1"/>
        <v>8.375</v>
      </c>
      <c r="O12" s="27">
        <f t="shared" si="2"/>
        <v>1.2625000000000004</v>
      </c>
      <c r="P12" s="27">
        <f t="shared" si="5"/>
        <v>9.6375000000000011</v>
      </c>
      <c r="Q12" s="27">
        <f t="shared" si="6"/>
        <v>8.5500000000000007</v>
      </c>
      <c r="R12" s="27">
        <f t="shared" si="7"/>
        <v>1.0900000000000001</v>
      </c>
    </row>
    <row r="13" spans="1:18" x14ac:dyDescent="0.25">
      <c r="A13" s="32"/>
      <c r="B13" s="29" t="s">
        <v>12</v>
      </c>
      <c r="C13" s="27">
        <v>16.07</v>
      </c>
      <c r="D13" s="27">
        <v>8</v>
      </c>
      <c r="E13" s="17"/>
      <c r="F13" s="27">
        <f t="shared" si="0"/>
        <v>16.07</v>
      </c>
      <c r="G13" s="27">
        <f t="shared" si="3"/>
        <v>12.035</v>
      </c>
      <c r="H13" s="11">
        <f t="shared" si="4"/>
        <v>4.0350000000000001</v>
      </c>
      <c r="J13" s="35"/>
      <c r="K13" s="8" t="s">
        <v>12</v>
      </c>
      <c r="L13" s="9">
        <v>4.29</v>
      </c>
      <c r="M13" s="10">
        <v>8.6999999999999993</v>
      </c>
      <c r="N13" s="10">
        <f t="shared" si="1"/>
        <v>6.4949999999999992</v>
      </c>
      <c r="O13" s="9">
        <f t="shared" si="2"/>
        <v>1.3056250000000003</v>
      </c>
      <c r="P13" s="9">
        <f t="shared" si="5"/>
        <v>7.8006249999999993</v>
      </c>
      <c r="Q13" s="9">
        <f t="shared" si="6"/>
        <v>8.6999999999999993</v>
      </c>
      <c r="R13" s="9">
        <f t="shared" si="7"/>
        <v>-0.9</v>
      </c>
    </row>
    <row r="14" spans="1:18" x14ac:dyDescent="0.25">
      <c r="A14" s="33"/>
      <c r="B14" s="29" t="s">
        <v>13</v>
      </c>
      <c r="C14" s="27">
        <v>20.07</v>
      </c>
      <c r="D14" s="27">
        <v>8.2100000000000009</v>
      </c>
      <c r="E14" s="17"/>
      <c r="F14" s="27">
        <f t="shared" si="0"/>
        <v>20.07</v>
      </c>
      <c r="G14" s="27">
        <f t="shared" si="3"/>
        <v>14.14</v>
      </c>
      <c r="H14" s="11">
        <f t="shared" si="4"/>
        <v>5.93</v>
      </c>
      <c r="J14" s="36"/>
      <c r="K14" s="4" t="s">
        <v>13</v>
      </c>
      <c r="L14" s="3">
        <v>5.34</v>
      </c>
      <c r="M14" s="5">
        <v>9.08</v>
      </c>
      <c r="N14" s="5">
        <f t="shared" si="1"/>
        <v>7.21</v>
      </c>
      <c r="O14" s="3">
        <f t="shared" si="2"/>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2"/>
      <c r="B29" s="29" t="s">
        <v>5</v>
      </c>
      <c r="C29" s="27">
        <v>10.59</v>
      </c>
      <c r="D29" s="27">
        <v>13.71</v>
      </c>
      <c r="E29" s="17"/>
      <c r="F29" s="27">
        <f t="shared" si="0"/>
        <v>13.71</v>
      </c>
      <c r="G29" s="27">
        <f t="shared" si="3"/>
        <v>12.15</v>
      </c>
      <c r="H29" s="11">
        <f t="shared" si="4"/>
        <v>1.5600000000000005</v>
      </c>
    </row>
    <row r="30" spans="1:8" x14ac:dyDescent="0.25">
      <c r="A30" s="32"/>
      <c r="B30" s="29" t="s">
        <v>6</v>
      </c>
      <c r="C30" s="27">
        <v>11.97</v>
      </c>
      <c r="D30" s="27">
        <v>14.51</v>
      </c>
      <c r="E30" s="17"/>
      <c r="F30" s="27">
        <f t="shared" si="0"/>
        <v>14.51</v>
      </c>
      <c r="G30" s="27">
        <f t="shared" si="3"/>
        <v>13.24</v>
      </c>
      <c r="H30" s="11">
        <f t="shared" si="4"/>
        <v>1.2699999999999996</v>
      </c>
    </row>
    <row r="31" spans="1:8" x14ac:dyDescent="0.25">
      <c r="A31" s="32"/>
      <c r="B31" s="29" t="s">
        <v>0</v>
      </c>
      <c r="C31" s="27">
        <v>13.68</v>
      </c>
      <c r="D31" s="27">
        <v>14.82</v>
      </c>
      <c r="E31" s="17"/>
      <c r="F31" s="27">
        <f t="shared" si="0"/>
        <v>14.82</v>
      </c>
      <c r="G31" s="27">
        <f t="shared" si="3"/>
        <v>14.25</v>
      </c>
      <c r="H31" s="11">
        <f t="shared" si="4"/>
        <v>0.57000000000000028</v>
      </c>
    </row>
    <row r="32" spans="1:8" x14ac:dyDescent="0.25">
      <c r="A32" s="32">
        <v>2022</v>
      </c>
      <c r="B32" s="29" t="s">
        <v>7</v>
      </c>
      <c r="C32" s="27">
        <v>15.04</v>
      </c>
      <c r="D32" s="27">
        <v>14.8</v>
      </c>
      <c r="E32" s="17"/>
      <c r="F32" s="27">
        <f t="shared" si="0"/>
        <v>15.04</v>
      </c>
      <c r="G32" s="27">
        <f t="shared" si="3"/>
        <v>14.92</v>
      </c>
      <c r="H32" s="11">
        <f t="shared" si="4"/>
        <v>0.11999999999999922</v>
      </c>
    </row>
    <row r="33" spans="1:8" x14ac:dyDescent="0.25">
      <c r="A33" s="32"/>
      <c r="B33" s="29" t="s">
        <v>8</v>
      </c>
      <c r="C33" s="27">
        <v>13.07</v>
      </c>
      <c r="D33" s="27">
        <v>14.72</v>
      </c>
      <c r="E33" s="17"/>
      <c r="F33" s="27">
        <f t="shared" si="0"/>
        <v>14.72</v>
      </c>
      <c r="G33" s="27">
        <f t="shared" si="3"/>
        <v>13.895</v>
      </c>
      <c r="H33" s="11">
        <f t="shared" si="4"/>
        <v>0.82500000000000107</v>
      </c>
    </row>
    <row r="34" spans="1:8" x14ac:dyDescent="0.25">
      <c r="A34" s="32"/>
      <c r="B34" s="29" t="s">
        <v>9</v>
      </c>
      <c r="C34" s="27">
        <v>11.19</v>
      </c>
      <c r="D34" s="27">
        <v>14.83</v>
      </c>
      <c r="E34" s="17"/>
      <c r="F34" s="27">
        <f t="shared" si="0"/>
        <v>14.83</v>
      </c>
      <c r="G34" s="27">
        <f t="shared" si="3"/>
        <v>13.01</v>
      </c>
      <c r="H34" s="11">
        <f t="shared" si="4"/>
        <v>1.8200000000000003</v>
      </c>
    </row>
    <row r="35" spans="1:8" x14ac:dyDescent="0.25">
      <c r="A35" s="32"/>
      <c r="B35" s="29" t="s">
        <v>10</v>
      </c>
      <c r="C35" s="27">
        <v>8.84</v>
      </c>
      <c r="D35" s="27">
        <v>13.82</v>
      </c>
      <c r="E35" s="17"/>
      <c r="F35" s="27">
        <f t="shared" si="0"/>
        <v>13.82</v>
      </c>
      <c r="G35" s="27">
        <f t="shared" si="3"/>
        <v>11.33</v>
      </c>
      <c r="H35" s="11">
        <f t="shared" si="4"/>
        <v>2.4900000000000002</v>
      </c>
    </row>
    <row r="36" spans="1:8" x14ac:dyDescent="0.25">
      <c r="A36" s="35"/>
      <c r="B36" s="4" t="s">
        <v>11</v>
      </c>
      <c r="C36" s="3">
        <v>7.04</v>
      </c>
      <c r="D36" s="3">
        <v>12.67</v>
      </c>
      <c r="E36" s="17"/>
      <c r="F36" s="3">
        <f t="shared" si="0"/>
        <v>12.67</v>
      </c>
      <c r="G36" s="3">
        <f t="shared" si="3"/>
        <v>9.8550000000000004</v>
      </c>
      <c r="H36" s="3">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G6oaVpHEjlAy33RWAkwK5B+aKPwBuGQMijjhVSz0xZp0G7jcIJZQc+Hsilhv/K1jq8BktGTMAVlwvie1LOSthg==" saltValue="sjjpviautXxWX+X9kaNN8g==" spinCount="100000" sheet="1" objects="1" scenarios="1"/>
  <mergeCells count="1">
    <mergeCell ref="N1:R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A8271-1B90-4AE7-A0BB-71CA5C5A7578}">
  <dimension ref="A1:R50"/>
  <sheetViews>
    <sheetView workbookViewId="0">
      <selection activeCell="M19" sqref="M19"/>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5.5703125" customWidth="1"/>
    <col min="16" max="16" width="21.85546875" customWidth="1"/>
    <col min="17" max="17" width="12.140625" customWidth="1"/>
    <col min="18" max="18" width="20.140625" customWidth="1"/>
  </cols>
  <sheetData>
    <row r="1" spans="1:18" ht="29.1" customHeight="1" x14ac:dyDescent="0.25">
      <c r="J1" s="19"/>
      <c r="K1" s="19"/>
      <c r="L1" s="19"/>
      <c r="M1" s="19"/>
      <c r="N1" s="46" t="s">
        <v>32</v>
      </c>
      <c r="O1" s="47"/>
      <c r="P1" s="47"/>
      <c r="Q1" s="47"/>
      <c r="R1" s="48"/>
    </row>
    <row r="2" spans="1:18" s="19" customFormat="1" ht="60"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4" t="s">
        <v>5</v>
      </c>
      <c r="L5" s="3">
        <v>8.49</v>
      </c>
      <c r="M5" s="5">
        <v>9.6</v>
      </c>
      <c r="N5" s="5">
        <f t="shared" si="1"/>
        <v>9.0449999999999999</v>
      </c>
      <c r="O5" s="3">
        <f t="shared" si="2"/>
        <v>1.5822916666666664</v>
      </c>
      <c r="P5" s="3">
        <f t="shared" si="5"/>
        <v>10.627291666666666</v>
      </c>
      <c r="Q5" s="3">
        <f t="shared" si="6"/>
        <v>9.6</v>
      </c>
      <c r="R5" s="3">
        <f t="shared" si="7"/>
        <v>1.03</v>
      </c>
    </row>
    <row r="6" spans="1:18" x14ac:dyDescent="0.25">
      <c r="A6" s="35"/>
      <c r="B6" s="4" t="s">
        <v>6</v>
      </c>
      <c r="C6" s="3">
        <v>10.039999999999999</v>
      </c>
      <c r="D6" s="3">
        <v>8.85</v>
      </c>
      <c r="E6" s="17"/>
      <c r="F6" s="3">
        <f t="shared" si="0"/>
        <v>10.039999999999999</v>
      </c>
      <c r="G6" s="3">
        <f t="shared" si="3"/>
        <v>9.4450000000000003</v>
      </c>
      <c r="H6" s="3">
        <f t="shared" si="4"/>
        <v>0.59499999999999886</v>
      </c>
      <c r="J6" s="35"/>
      <c r="K6" s="4" t="s">
        <v>6</v>
      </c>
      <c r="L6" s="3">
        <v>8.4600000000000009</v>
      </c>
      <c r="M6" s="5">
        <v>9.3699999999999992</v>
      </c>
      <c r="N6" s="5">
        <f t="shared" si="1"/>
        <v>8.9149999999999991</v>
      </c>
      <c r="O6" s="3">
        <f t="shared" si="2"/>
        <v>1.6308333333333334</v>
      </c>
      <c r="P6" s="3">
        <f t="shared" si="5"/>
        <v>10.545833333333333</v>
      </c>
      <c r="Q6" s="3">
        <f t="shared" si="6"/>
        <v>9.3699999999999992</v>
      </c>
      <c r="R6" s="3">
        <f t="shared" si="7"/>
        <v>1.18</v>
      </c>
    </row>
    <row r="7" spans="1:18" x14ac:dyDescent="0.25">
      <c r="A7" s="35"/>
      <c r="B7" s="4" t="s">
        <v>0</v>
      </c>
      <c r="C7" s="3">
        <v>8.93</v>
      </c>
      <c r="D7" s="3">
        <v>7.03</v>
      </c>
      <c r="E7" s="17"/>
      <c r="F7" s="3">
        <f t="shared" si="0"/>
        <v>8.93</v>
      </c>
      <c r="G7" s="3">
        <f t="shared" si="3"/>
        <v>7.98</v>
      </c>
      <c r="H7" s="3">
        <f t="shared" si="4"/>
        <v>0.94999999999999929</v>
      </c>
      <c r="J7" s="35"/>
      <c r="K7" s="4" t="s">
        <v>0</v>
      </c>
      <c r="L7" s="3">
        <v>10.37</v>
      </c>
      <c r="M7" s="5">
        <v>9.08</v>
      </c>
      <c r="N7" s="5">
        <f t="shared" si="1"/>
        <v>9.7249999999999996</v>
      </c>
      <c r="O7" s="3">
        <f t="shared" si="2"/>
        <v>1.6589583333333333</v>
      </c>
      <c r="P7" s="3">
        <f t="shared" si="5"/>
        <v>11.383958333333332</v>
      </c>
      <c r="Q7" s="3">
        <f t="shared" si="6"/>
        <v>10.37</v>
      </c>
      <c r="R7" s="3">
        <f t="shared" si="7"/>
        <v>1.01</v>
      </c>
    </row>
    <row r="8" spans="1:18" x14ac:dyDescent="0.25">
      <c r="A8" s="35">
        <v>2020</v>
      </c>
      <c r="B8" s="4" t="s">
        <v>7</v>
      </c>
      <c r="C8" s="3">
        <v>6.68</v>
      </c>
      <c r="D8" s="3">
        <v>5.99</v>
      </c>
      <c r="E8" s="17"/>
      <c r="F8" s="3">
        <f t="shared" si="0"/>
        <v>6.68</v>
      </c>
      <c r="G8" s="3">
        <f t="shared" si="3"/>
        <v>6.335</v>
      </c>
      <c r="H8" s="7">
        <f t="shared" si="4"/>
        <v>0.34499999999999975</v>
      </c>
      <c r="J8" s="35">
        <v>2023</v>
      </c>
      <c r="K8" s="4" t="s">
        <v>7</v>
      </c>
      <c r="L8" s="3">
        <v>7.17</v>
      </c>
      <c r="M8" s="5">
        <v>8.7799999999999994</v>
      </c>
      <c r="N8" s="5">
        <f t="shared" si="1"/>
        <v>7.9749999999999996</v>
      </c>
      <c r="O8" s="3">
        <f t="shared" si="2"/>
        <v>1.6431249999999997</v>
      </c>
      <c r="P8" s="7">
        <f t="shared" si="5"/>
        <v>9.6181249999999991</v>
      </c>
      <c r="Q8" s="3">
        <f t="shared" si="6"/>
        <v>8.7799999999999994</v>
      </c>
      <c r="R8" s="3">
        <f t="shared" si="7"/>
        <v>0.84</v>
      </c>
    </row>
    <row r="9" spans="1:18" x14ac:dyDescent="0.25">
      <c r="A9" s="35"/>
      <c r="B9" s="4" t="s">
        <v>8</v>
      </c>
      <c r="C9" s="3">
        <v>13.29</v>
      </c>
      <c r="D9" s="3">
        <v>6.46</v>
      </c>
      <c r="E9" s="17"/>
      <c r="F9" s="3">
        <f t="shared" si="0"/>
        <v>13.29</v>
      </c>
      <c r="G9" s="3">
        <f t="shared" si="3"/>
        <v>9.875</v>
      </c>
      <c r="H9" s="7">
        <f t="shared" si="4"/>
        <v>3.4149999999999991</v>
      </c>
      <c r="J9" s="35"/>
      <c r="K9" s="4" t="s">
        <v>8</v>
      </c>
      <c r="L9" s="3">
        <v>5.33</v>
      </c>
      <c r="M9" s="5">
        <v>8.94</v>
      </c>
      <c r="N9" s="5">
        <f t="shared" si="1"/>
        <v>7.1349999999999998</v>
      </c>
      <c r="O9" s="3">
        <f t="shared" si="2"/>
        <v>1.6337499999999998</v>
      </c>
      <c r="P9" s="3">
        <f t="shared" si="5"/>
        <v>8.7687499999999989</v>
      </c>
      <c r="Q9" s="3">
        <f t="shared" si="6"/>
        <v>8.94</v>
      </c>
      <c r="R9" s="3">
        <f t="shared" si="7"/>
        <v>-0.17</v>
      </c>
    </row>
    <row r="10" spans="1:18" x14ac:dyDescent="0.25">
      <c r="A10" s="35"/>
      <c r="B10" s="4" t="s">
        <v>9</v>
      </c>
      <c r="C10" s="3">
        <v>18.079999999999998</v>
      </c>
      <c r="D10" s="3">
        <v>7.12</v>
      </c>
      <c r="E10" s="17"/>
      <c r="F10" s="3">
        <f t="shared" si="0"/>
        <v>18.079999999999998</v>
      </c>
      <c r="G10" s="3">
        <f t="shared" si="3"/>
        <v>12.6</v>
      </c>
      <c r="H10" s="7">
        <f t="shared" si="4"/>
        <v>5.4799999999999986</v>
      </c>
      <c r="J10" s="35"/>
      <c r="K10" s="4" t="s">
        <v>9</v>
      </c>
      <c r="L10" s="3">
        <v>4</v>
      </c>
      <c r="M10" s="5">
        <v>8.9499999999999993</v>
      </c>
      <c r="N10" s="5">
        <f t="shared" si="1"/>
        <v>6.4749999999999996</v>
      </c>
      <c r="O10" s="3">
        <f t="shared" si="2"/>
        <v>1.5258333333333336</v>
      </c>
      <c r="P10" s="3">
        <f t="shared" si="5"/>
        <v>8.0008333333333326</v>
      </c>
      <c r="Q10" s="3">
        <f t="shared" si="6"/>
        <v>8.9499999999999993</v>
      </c>
      <c r="R10" s="3">
        <f t="shared" si="7"/>
        <v>-0.95</v>
      </c>
    </row>
    <row r="11" spans="1:18" x14ac:dyDescent="0.25">
      <c r="A11" s="35"/>
      <c r="B11" s="4" t="s">
        <v>10</v>
      </c>
      <c r="C11" s="3">
        <v>17.43</v>
      </c>
      <c r="D11" s="3">
        <v>7.13</v>
      </c>
      <c r="E11" s="17"/>
      <c r="F11" s="3">
        <f t="shared" si="0"/>
        <v>17.43</v>
      </c>
      <c r="G11" s="3">
        <f t="shared" si="3"/>
        <v>12.28</v>
      </c>
      <c r="H11" s="7">
        <f t="shared" si="4"/>
        <v>5.15</v>
      </c>
      <c r="J11" s="35"/>
      <c r="K11" s="4" t="s">
        <v>10</v>
      </c>
      <c r="L11" s="3">
        <v>7.15</v>
      </c>
      <c r="M11" s="5">
        <v>8.64</v>
      </c>
      <c r="N11" s="5">
        <f t="shared" si="1"/>
        <v>7.8950000000000005</v>
      </c>
      <c r="O11" s="3">
        <f t="shared" si="2"/>
        <v>1.3733333333333337</v>
      </c>
      <c r="P11" s="3">
        <f t="shared" si="5"/>
        <v>9.2683333333333344</v>
      </c>
      <c r="Q11" s="3">
        <f t="shared" si="6"/>
        <v>8.64</v>
      </c>
      <c r="R11" s="3">
        <f t="shared" si="7"/>
        <v>0.63</v>
      </c>
    </row>
    <row r="12" spans="1:18" x14ac:dyDescent="0.25">
      <c r="A12" s="35"/>
      <c r="B12" s="4" t="s">
        <v>11</v>
      </c>
      <c r="C12" s="3">
        <v>11.01</v>
      </c>
      <c r="D12" s="3">
        <v>7.45</v>
      </c>
      <c r="E12" s="17"/>
      <c r="F12" s="3">
        <f t="shared" si="0"/>
        <v>11.01</v>
      </c>
      <c r="G12" s="3">
        <f t="shared" si="3"/>
        <v>9.23</v>
      </c>
      <c r="H12" s="7">
        <f t="shared" si="4"/>
        <v>1.7799999999999994</v>
      </c>
      <c r="J12" s="35"/>
      <c r="K12" s="12" t="s">
        <v>11</v>
      </c>
      <c r="L12" s="13">
        <v>8.1999999999999993</v>
      </c>
      <c r="M12" s="14">
        <v>8.5500000000000007</v>
      </c>
      <c r="N12" s="14">
        <f t="shared" si="1"/>
        <v>8.375</v>
      </c>
      <c r="O12" s="13">
        <f t="shared" si="2"/>
        <v>1.2625000000000004</v>
      </c>
      <c r="P12" s="13">
        <f t="shared" si="5"/>
        <v>9.6375000000000011</v>
      </c>
      <c r="Q12" s="13">
        <f t="shared" si="6"/>
        <v>8.5500000000000007</v>
      </c>
      <c r="R12" s="13">
        <f t="shared" si="7"/>
        <v>1.0900000000000001</v>
      </c>
    </row>
    <row r="13" spans="1:18" x14ac:dyDescent="0.25">
      <c r="A13" s="32"/>
      <c r="B13" s="29" t="s">
        <v>12</v>
      </c>
      <c r="C13" s="27">
        <v>16.07</v>
      </c>
      <c r="D13" s="27">
        <v>8</v>
      </c>
      <c r="E13" s="17"/>
      <c r="F13" s="27">
        <f t="shared" si="0"/>
        <v>16.07</v>
      </c>
      <c r="G13" s="27">
        <f t="shared" si="3"/>
        <v>12.035</v>
      </c>
      <c r="H13" s="11">
        <f t="shared" si="4"/>
        <v>4.0350000000000001</v>
      </c>
      <c r="J13" s="40"/>
      <c r="K13" s="29" t="s">
        <v>12</v>
      </c>
      <c r="L13" s="27">
        <v>4.29</v>
      </c>
      <c r="M13" s="27">
        <v>8.6999999999999993</v>
      </c>
      <c r="N13" s="27">
        <f t="shared" si="1"/>
        <v>6.4949999999999992</v>
      </c>
      <c r="O13" s="27">
        <f t="shared" si="2"/>
        <v>1.3056250000000003</v>
      </c>
      <c r="P13" s="27">
        <f t="shared" si="5"/>
        <v>7.8006249999999993</v>
      </c>
      <c r="Q13" s="27">
        <f t="shared" si="6"/>
        <v>8.6999999999999993</v>
      </c>
      <c r="R13" s="27">
        <f t="shared" si="7"/>
        <v>-0.9</v>
      </c>
    </row>
    <row r="14" spans="1:18" x14ac:dyDescent="0.25">
      <c r="A14" s="33"/>
      <c r="B14" s="29" t="s">
        <v>13</v>
      </c>
      <c r="C14" s="27">
        <v>20.07</v>
      </c>
      <c r="D14" s="27">
        <v>8.2100000000000009</v>
      </c>
      <c r="E14" s="17"/>
      <c r="F14" s="27">
        <f t="shared" si="0"/>
        <v>20.07</v>
      </c>
      <c r="G14" s="27">
        <f t="shared" si="3"/>
        <v>14.14</v>
      </c>
      <c r="H14" s="11">
        <f t="shared" si="4"/>
        <v>5.93</v>
      </c>
      <c r="J14" s="36"/>
      <c r="K14" s="8" t="s">
        <v>13</v>
      </c>
      <c r="L14" s="9">
        <v>5.34</v>
      </c>
      <c r="M14" s="10">
        <v>9.08</v>
      </c>
      <c r="N14" s="10">
        <f t="shared" si="1"/>
        <v>7.21</v>
      </c>
      <c r="O14" s="9">
        <f t="shared" si="2"/>
        <v>1.2091666666666667</v>
      </c>
      <c r="P14" s="9">
        <f t="shared" si="5"/>
        <v>8.4191666666666674</v>
      </c>
      <c r="Q14" s="9">
        <f t="shared" si="6"/>
        <v>9.08</v>
      </c>
      <c r="R14" s="9">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2"/>
      <c r="B29" s="29" t="s">
        <v>5</v>
      </c>
      <c r="C29" s="27">
        <v>10.59</v>
      </c>
      <c r="D29" s="27">
        <v>13.71</v>
      </c>
      <c r="E29" s="17"/>
      <c r="F29" s="27">
        <f t="shared" si="0"/>
        <v>13.71</v>
      </c>
      <c r="G29" s="27">
        <f t="shared" si="3"/>
        <v>12.15</v>
      </c>
      <c r="H29" s="11">
        <f t="shared" si="4"/>
        <v>1.5600000000000005</v>
      </c>
    </row>
    <row r="30" spans="1:8" x14ac:dyDescent="0.25">
      <c r="A30" s="32"/>
      <c r="B30" s="29" t="s">
        <v>6</v>
      </c>
      <c r="C30" s="27">
        <v>11.97</v>
      </c>
      <c r="D30" s="27">
        <v>14.51</v>
      </c>
      <c r="E30" s="17"/>
      <c r="F30" s="27">
        <f t="shared" si="0"/>
        <v>14.51</v>
      </c>
      <c r="G30" s="27">
        <f t="shared" si="3"/>
        <v>13.24</v>
      </c>
      <c r="H30" s="11">
        <f t="shared" si="4"/>
        <v>1.2699999999999996</v>
      </c>
    </row>
    <row r="31" spans="1:8" x14ac:dyDescent="0.25">
      <c r="A31" s="32"/>
      <c r="B31" s="29" t="s">
        <v>0</v>
      </c>
      <c r="C31" s="27">
        <v>13.68</v>
      </c>
      <c r="D31" s="27">
        <v>14.82</v>
      </c>
      <c r="E31" s="17"/>
      <c r="F31" s="27">
        <f t="shared" si="0"/>
        <v>14.82</v>
      </c>
      <c r="G31" s="27">
        <f t="shared" si="3"/>
        <v>14.25</v>
      </c>
      <c r="H31" s="11">
        <f t="shared" si="4"/>
        <v>0.57000000000000028</v>
      </c>
    </row>
    <row r="32" spans="1:8" x14ac:dyDescent="0.25">
      <c r="A32" s="32">
        <v>2022</v>
      </c>
      <c r="B32" s="29" t="s">
        <v>7</v>
      </c>
      <c r="C32" s="27">
        <v>15.04</v>
      </c>
      <c r="D32" s="27">
        <v>14.8</v>
      </c>
      <c r="E32" s="17"/>
      <c r="F32" s="27">
        <f t="shared" si="0"/>
        <v>15.04</v>
      </c>
      <c r="G32" s="27">
        <f t="shared" si="3"/>
        <v>14.92</v>
      </c>
      <c r="H32" s="11">
        <f t="shared" si="4"/>
        <v>0.11999999999999922</v>
      </c>
    </row>
    <row r="33" spans="1:8" x14ac:dyDescent="0.25">
      <c r="A33" s="32"/>
      <c r="B33" s="29" t="s">
        <v>8</v>
      </c>
      <c r="C33" s="27">
        <v>13.07</v>
      </c>
      <c r="D33" s="27">
        <v>14.72</v>
      </c>
      <c r="E33" s="17"/>
      <c r="F33" s="27">
        <f t="shared" si="0"/>
        <v>14.72</v>
      </c>
      <c r="G33" s="27">
        <f t="shared" si="3"/>
        <v>13.895</v>
      </c>
      <c r="H33" s="11">
        <f t="shared" si="4"/>
        <v>0.82500000000000107</v>
      </c>
    </row>
    <row r="34" spans="1:8" x14ac:dyDescent="0.25">
      <c r="A34" s="32"/>
      <c r="B34" s="29" t="s">
        <v>9</v>
      </c>
      <c r="C34" s="27">
        <v>11.19</v>
      </c>
      <c r="D34" s="27">
        <v>14.83</v>
      </c>
      <c r="E34" s="17"/>
      <c r="F34" s="27">
        <f t="shared" si="0"/>
        <v>14.83</v>
      </c>
      <c r="G34" s="27">
        <f t="shared" si="3"/>
        <v>13.01</v>
      </c>
      <c r="H34" s="11">
        <f t="shared" si="4"/>
        <v>1.8200000000000003</v>
      </c>
    </row>
    <row r="35" spans="1:8" x14ac:dyDescent="0.25">
      <c r="A35" s="32"/>
      <c r="B35" s="29" t="s">
        <v>10</v>
      </c>
      <c r="C35" s="27">
        <v>8.84</v>
      </c>
      <c r="D35" s="27">
        <v>13.82</v>
      </c>
      <c r="E35" s="17"/>
      <c r="F35" s="27">
        <f t="shared" si="0"/>
        <v>13.82</v>
      </c>
      <c r="G35" s="27">
        <f t="shared" si="3"/>
        <v>11.33</v>
      </c>
      <c r="H35" s="11">
        <f t="shared" si="4"/>
        <v>2.4900000000000002</v>
      </c>
    </row>
    <row r="36" spans="1:8" x14ac:dyDescent="0.25">
      <c r="A36" s="32"/>
      <c r="B36" s="29" t="s">
        <v>11</v>
      </c>
      <c r="C36" s="27">
        <v>7.04</v>
      </c>
      <c r="D36" s="27">
        <v>12.67</v>
      </c>
      <c r="E36" s="17"/>
      <c r="F36" s="27">
        <f t="shared" si="0"/>
        <v>12.67</v>
      </c>
      <c r="G36" s="27">
        <f t="shared" si="3"/>
        <v>9.8550000000000004</v>
      </c>
      <c r="H36" s="11">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12F4J0K1oEGf0o66zfxMVDTY1neTQyqprvHZ/uYsC4m7D+lC/7qsUAll69G0yQn3fbJiDMXVzn0v8Sp2ZZM0cQ==" saltValue="3IBkdCFdE6qiqKieVvbV1w==" spinCount="100000" sheet="1" objects="1" scenarios="1"/>
  <mergeCells count="1">
    <mergeCell ref="N1:R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85260-4BFA-41ED-BFE3-5FDE2CE567D6}">
  <dimension ref="A1:R50"/>
  <sheetViews>
    <sheetView workbookViewId="0">
      <selection activeCell="M20" sqref="M20"/>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4.5703125" customWidth="1"/>
    <col min="16" max="16" width="23.140625" customWidth="1"/>
    <col min="17" max="17" width="12.140625" customWidth="1"/>
    <col min="18" max="18" width="22.140625" customWidth="1"/>
  </cols>
  <sheetData>
    <row r="1" spans="1:18" ht="29.1" customHeight="1" x14ac:dyDescent="0.25">
      <c r="J1" s="19"/>
      <c r="K1" s="19"/>
      <c r="L1" s="19"/>
      <c r="M1" s="19"/>
      <c r="N1" s="46" t="s">
        <v>32</v>
      </c>
      <c r="O1" s="47"/>
      <c r="P1" s="47"/>
      <c r="Q1" s="47"/>
      <c r="R1" s="48"/>
    </row>
    <row r="2" spans="1:18" s="19" customFormat="1" ht="60"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4" t="s">
        <v>5</v>
      </c>
      <c r="L5" s="3">
        <v>8.49</v>
      </c>
      <c r="M5" s="5">
        <v>9.6</v>
      </c>
      <c r="N5" s="5">
        <f t="shared" si="1"/>
        <v>9.0449999999999999</v>
      </c>
      <c r="O5" s="3">
        <f t="shared" si="2"/>
        <v>1.5822916666666664</v>
      </c>
      <c r="P5" s="3">
        <f t="shared" si="5"/>
        <v>10.627291666666666</v>
      </c>
      <c r="Q5" s="3">
        <f t="shared" si="6"/>
        <v>9.6</v>
      </c>
      <c r="R5" s="3">
        <f t="shared" si="7"/>
        <v>1.03</v>
      </c>
    </row>
    <row r="6" spans="1:18" x14ac:dyDescent="0.25">
      <c r="A6" s="35"/>
      <c r="B6" s="4" t="s">
        <v>6</v>
      </c>
      <c r="C6" s="3">
        <v>10.039999999999999</v>
      </c>
      <c r="D6" s="3">
        <v>8.85</v>
      </c>
      <c r="E6" s="17"/>
      <c r="F6" s="3">
        <f t="shared" si="0"/>
        <v>10.039999999999999</v>
      </c>
      <c r="G6" s="3">
        <f t="shared" si="3"/>
        <v>9.4450000000000003</v>
      </c>
      <c r="H6" s="3">
        <f t="shared" si="4"/>
        <v>0.59499999999999886</v>
      </c>
      <c r="J6" s="35"/>
      <c r="K6" s="4" t="s">
        <v>6</v>
      </c>
      <c r="L6" s="3">
        <v>8.4600000000000009</v>
      </c>
      <c r="M6" s="5">
        <v>9.3699999999999992</v>
      </c>
      <c r="N6" s="5">
        <f t="shared" si="1"/>
        <v>8.9149999999999991</v>
      </c>
      <c r="O6" s="3">
        <f t="shared" si="2"/>
        <v>1.6308333333333334</v>
      </c>
      <c r="P6" s="3">
        <f t="shared" si="5"/>
        <v>10.545833333333333</v>
      </c>
      <c r="Q6" s="3">
        <f t="shared" si="6"/>
        <v>9.3699999999999992</v>
      </c>
      <c r="R6" s="3">
        <f t="shared" si="7"/>
        <v>1.18</v>
      </c>
    </row>
    <row r="7" spans="1:18" x14ac:dyDescent="0.25">
      <c r="A7" s="35"/>
      <c r="B7" s="4" t="s">
        <v>0</v>
      </c>
      <c r="C7" s="3">
        <v>8.93</v>
      </c>
      <c r="D7" s="3">
        <v>7.03</v>
      </c>
      <c r="E7" s="17"/>
      <c r="F7" s="3">
        <f t="shared" si="0"/>
        <v>8.93</v>
      </c>
      <c r="G7" s="3">
        <f t="shared" si="3"/>
        <v>7.98</v>
      </c>
      <c r="H7" s="3">
        <f t="shared" si="4"/>
        <v>0.94999999999999929</v>
      </c>
      <c r="J7" s="35"/>
      <c r="K7" s="4" t="s">
        <v>0</v>
      </c>
      <c r="L7" s="3">
        <v>10.37</v>
      </c>
      <c r="M7" s="5">
        <v>9.08</v>
      </c>
      <c r="N7" s="5">
        <f t="shared" si="1"/>
        <v>9.7249999999999996</v>
      </c>
      <c r="O7" s="3">
        <f t="shared" si="2"/>
        <v>1.6589583333333333</v>
      </c>
      <c r="P7" s="3">
        <f t="shared" si="5"/>
        <v>11.383958333333332</v>
      </c>
      <c r="Q7" s="3">
        <f t="shared" si="6"/>
        <v>10.37</v>
      </c>
      <c r="R7" s="3">
        <f t="shared" si="7"/>
        <v>1.01</v>
      </c>
    </row>
    <row r="8" spans="1:18" x14ac:dyDescent="0.25">
      <c r="A8" s="35">
        <v>2020</v>
      </c>
      <c r="B8" s="4" t="s">
        <v>7</v>
      </c>
      <c r="C8" s="3">
        <v>6.68</v>
      </c>
      <c r="D8" s="3">
        <v>5.99</v>
      </c>
      <c r="E8" s="17"/>
      <c r="F8" s="3">
        <f t="shared" si="0"/>
        <v>6.68</v>
      </c>
      <c r="G8" s="3">
        <f t="shared" si="3"/>
        <v>6.335</v>
      </c>
      <c r="H8" s="7">
        <f t="shared" si="4"/>
        <v>0.34499999999999975</v>
      </c>
      <c r="J8" s="35">
        <v>2023</v>
      </c>
      <c r="K8" s="4" t="s">
        <v>7</v>
      </c>
      <c r="L8" s="3">
        <v>7.17</v>
      </c>
      <c r="M8" s="5">
        <v>8.7799999999999994</v>
      </c>
      <c r="N8" s="5">
        <f t="shared" si="1"/>
        <v>7.9749999999999996</v>
      </c>
      <c r="O8" s="3">
        <f t="shared" si="2"/>
        <v>1.6431249999999997</v>
      </c>
      <c r="P8" s="7">
        <f t="shared" si="5"/>
        <v>9.6181249999999991</v>
      </c>
      <c r="Q8" s="3">
        <f t="shared" si="6"/>
        <v>8.7799999999999994</v>
      </c>
      <c r="R8" s="3">
        <f t="shared" si="7"/>
        <v>0.84</v>
      </c>
    </row>
    <row r="9" spans="1:18" x14ac:dyDescent="0.25">
      <c r="A9" s="35"/>
      <c r="B9" s="4" t="s">
        <v>8</v>
      </c>
      <c r="C9" s="3">
        <v>13.29</v>
      </c>
      <c r="D9" s="3">
        <v>6.46</v>
      </c>
      <c r="E9" s="17"/>
      <c r="F9" s="3">
        <f t="shared" si="0"/>
        <v>13.29</v>
      </c>
      <c r="G9" s="3">
        <f t="shared" si="3"/>
        <v>9.875</v>
      </c>
      <c r="H9" s="7">
        <f t="shared" si="4"/>
        <v>3.4149999999999991</v>
      </c>
      <c r="J9" s="35"/>
      <c r="K9" s="4" t="s">
        <v>8</v>
      </c>
      <c r="L9" s="3">
        <v>5.33</v>
      </c>
      <c r="M9" s="5">
        <v>8.94</v>
      </c>
      <c r="N9" s="5">
        <f t="shared" si="1"/>
        <v>7.1349999999999998</v>
      </c>
      <c r="O9" s="3">
        <f t="shared" si="2"/>
        <v>1.6337499999999998</v>
      </c>
      <c r="P9" s="3">
        <f t="shared" si="5"/>
        <v>8.7687499999999989</v>
      </c>
      <c r="Q9" s="3">
        <f t="shared" si="6"/>
        <v>8.94</v>
      </c>
      <c r="R9" s="3">
        <f t="shared" si="7"/>
        <v>-0.17</v>
      </c>
    </row>
    <row r="10" spans="1:18" x14ac:dyDescent="0.25">
      <c r="A10" s="35"/>
      <c r="B10" s="4" t="s">
        <v>9</v>
      </c>
      <c r="C10" s="3">
        <v>18.079999999999998</v>
      </c>
      <c r="D10" s="3">
        <v>7.12</v>
      </c>
      <c r="E10" s="17"/>
      <c r="F10" s="3">
        <f t="shared" si="0"/>
        <v>18.079999999999998</v>
      </c>
      <c r="G10" s="3">
        <f t="shared" si="3"/>
        <v>12.6</v>
      </c>
      <c r="H10" s="7">
        <f>F10-G10</f>
        <v>5.4799999999999986</v>
      </c>
      <c r="J10" s="35"/>
      <c r="K10" s="4" t="s">
        <v>9</v>
      </c>
      <c r="L10" s="3">
        <v>4</v>
      </c>
      <c r="M10" s="5">
        <v>8.9499999999999993</v>
      </c>
      <c r="N10" s="5">
        <f t="shared" si="1"/>
        <v>6.4749999999999996</v>
      </c>
      <c r="O10" s="3">
        <f t="shared" si="2"/>
        <v>1.5258333333333336</v>
      </c>
      <c r="P10" s="3">
        <f t="shared" si="5"/>
        <v>8.0008333333333326</v>
      </c>
      <c r="Q10" s="3">
        <f t="shared" si="6"/>
        <v>8.9499999999999993</v>
      </c>
      <c r="R10" s="3">
        <f t="shared" si="7"/>
        <v>-0.95</v>
      </c>
    </row>
    <row r="11" spans="1:18" x14ac:dyDescent="0.25">
      <c r="A11" s="35"/>
      <c r="B11" s="4" t="s">
        <v>10</v>
      </c>
      <c r="C11" s="3">
        <v>17.43</v>
      </c>
      <c r="D11" s="3">
        <v>7.13</v>
      </c>
      <c r="E11" s="17"/>
      <c r="F11" s="3">
        <f t="shared" si="0"/>
        <v>17.43</v>
      </c>
      <c r="G11" s="3">
        <f t="shared" si="3"/>
        <v>12.28</v>
      </c>
      <c r="H11" s="7">
        <f t="shared" si="4"/>
        <v>5.15</v>
      </c>
      <c r="J11" s="35"/>
      <c r="K11" s="4" t="s">
        <v>10</v>
      </c>
      <c r="L11" s="3">
        <v>7.15</v>
      </c>
      <c r="M11" s="5">
        <v>8.64</v>
      </c>
      <c r="N11" s="5">
        <f t="shared" si="1"/>
        <v>7.8950000000000005</v>
      </c>
      <c r="O11" s="3">
        <f t="shared" si="2"/>
        <v>1.3733333333333337</v>
      </c>
      <c r="P11" s="3">
        <f t="shared" si="5"/>
        <v>9.2683333333333344</v>
      </c>
      <c r="Q11" s="3">
        <f t="shared" si="6"/>
        <v>8.64</v>
      </c>
      <c r="R11" s="3">
        <f t="shared" si="7"/>
        <v>0.63</v>
      </c>
    </row>
    <row r="12" spans="1:18" x14ac:dyDescent="0.25">
      <c r="A12" s="35"/>
      <c r="B12" s="4" t="s">
        <v>11</v>
      </c>
      <c r="C12" s="3">
        <v>11.01</v>
      </c>
      <c r="D12" s="3">
        <v>7.45</v>
      </c>
      <c r="E12" s="17"/>
      <c r="F12" s="3">
        <f t="shared" si="0"/>
        <v>11.01</v>
      </c>
      <c r="G12" s="3">
        <f t="shared" si="3"/>
        <v>9.23</v>
      </c>
      <c r="H12" s="7">
        <f t="shared" si="4"/>
        <v>1.7799999999999994</v>
      </c>
      <c r="J12" s="35"/>
      <c r="K12" s="4" t="s">
        <v>11</v>
      </c>
      <c r="L12" s="3">
        <v>8.1999999999999993</v>
      </c>
      <c r="M12" s="5">
        <v>8.5500000000000007</v>
      </c>
      <c r="N12" s="5">
        <f t="shared" si="1"/>
        <v>8.375</v>
      </c>
      <c r="O12" s="3">
        <f t="shared" si="2"/>
        <v>1.2625000000000004</v>
      </c>
      <c r="P12" s="3">
        <f t="shared" si="5"/>
        <v>9.6375000000000011</v>
      </c>
      <c r="Q12" s="3">
        <f t="shared" si="6"/>
        <v>8.5500000000000007</v>
      </c>
      <c r="R12" s="3">
        <f t="shared" si="7"/>
        <v>1.0900000000000001</v>
      </c>
    </row>
    <row r="13" spans="1:18" x14ac:dyDescent="0.25">
      <c r="A13" s="35"/>
      <c r="B13" s="4" t="s">
        <v>12</v>
      </c>
      <c r="C13" s="3">
        <v>16.07</v>
      </c>
      <c r="D13" s="3">
        <v>8</v>
      </c>
      <c r="E13" s="17"/>
      <c r="F13" s="3">
        <f t="shared" si="0"/>
        <v>16.07</v>
      </c>
      <c r="G13" s="3">
        <f t="shared" si="3"/>
        <v>12.035</v>
      </c>
      <c r="H13" s="7">
        <f t="shared" si="4"/>
        <v>4.0350000000000001</v>
      </c>
      <c r="J13" s="35"/>
      <c r="K13" s="12" t="s">
        <v>12</v>
      </c>
      <c r="L13" s="13">
        <v>4.29</v>
      </c>
      <c r="M13" s="14">
        <v>8.6999999999999993</v>
      </c>
      <c r="N13" s="14">
        <f t="shared" si="1"/>
        <v>6.4949999999999992</v>
      </c>
      <c r="O13" s="13">
        <f t="shared" si="2"/>
        <v>1.3056250000000003</v>
      </c>
      <c r="P13" s="13">
        <f t="shared" si="5"/>
        <v>7.8006249999999993</v>
      </c>
      <c r="Q13" s="13">
        <f t="shared" si="6"/>
        <v>8.6999999999999993</v>
      </c>
      <c r="R13" s="13">
        <f t="shared" si="7"/>
        <v>-0.9</v>
      </c>
    </row>
    <row r="14" spans="1:18" x14ac:dyDescent="0.25">
      <c r="A14" s="33"/>
      <c r="B14" s="29" t="s">
        <v>13</v>
      </c>
      <c r="C14" s="27">
        <v>20.07</v>
      </c>
      <c r="D14" s="27">
        <v>8.2100000000000009</v>
      </c>
      <c r="E14" s="17"/>
      <c r="F14" s="27">
        <f t="shared" si="0"/>
        <v>20.07</v>
      </c>
      <c r="G14" s="27">
        <f t="shared" si="3"/>
        <v>14.14</v>
      </c>
      <c r="H14" s="11">
        <f t="shared" si="4"/>
        <v>5.93</v>
      </c>
      <c r="J14" s="41"/>
      <c r="K14" s="29" t="s">
        <v>13</v>
      </c>
      <c r="L14" s="27">
        <v>5.34</v>
      </c>
      <c r="M14" s="27">
        <v>9.08</v>
      </c>
      <c r="N14" s="27">
        <f t="shared" si="1"/>
        <v>7.21</v>
      </c>
      <c r="O14" s="27">
        <f t="shared" si="2"/>
        <v>1.2091666666666667</v>
      </c>
      <c r="P14" s="27">
        <f t="shared" si="5"/>
        <v>8.4191666666666674</v>
      </c>
      <c r="Q14" s="27">
        <f t="shared" si="6"/>
        <v>9.08</v>
      </c>
      <c r="R14" s="27">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2"/>
      <c r="B29" s="29" t="s">
        <v>5</v>
      </c>
      <c r="C29" s="27">
        <v>10.59</v>
      </c>
      <c r="D29" s="27">
        <v>13.71</v>
      </c>
      <c r="E29" s="17"/>
      <c r="F29" s="27">
        <f t="shared" si="0"/>
        <v>13.71</v>
      </c>
      <c r="G29" s="27">
        <f t="shared" si="3"/>
        <v>12.15</v>
      </c>
      <c r="H29" s="11">
        <f t="shared" si="4"/>
        <v>1.5600000000000005</v>
      </c>
    </row>
    <row r="30" spans="1:8" x14ac:dyDescent="0.25">
      <c r="A30" s="32"/>
      <c r="B30" s="29" t="s">
        <v>6</v>
      </c>
      <c r="C30" s="27">
        <v>11.97</v>
      </c>
      <c r="D30" s="27">
        <v>14.51</v>
      </c>
      <c r="E30" s="17"/>
      <c r="F30" s="27">
        <f t="shared" si="0"/>
        <v>14.51</v>
      </c>
      <c r="G30" s="27">
        <f t="shared" si="3"/>
        <v>13.24</v>
      </c>
      <c r="H30" s="11">
        <f t="shared" si="4"/>
        <v>1.2699999999999996</v>
      </c>
    </row>
    <row r="31" spans="1:8" x14ac:dyDescent="0.25">
      <c r="A31" s="32"/>
      <c r="B31" s="29" t="s">
        <v>0</v>
      </c>
      <c r="C31" s="27">
        <v>13.68</v>
      </c>
      <c r="D31" s="27">
        <v>14.82</v>
      </c>
      <c r="E31" s="17"/>
      <c r="F31" s="27">
        <f t="shared" si="0"/>
        <v>14.82</v>
      </c>
      <c r="G31" s="27">
        <f t="shared" si="3"/>
        <v>14.25</v>
      </c>
      <c r="H31" s="11">
        <f t="shared" si="4"/>
        <v>0.57000000000000028</v>
      </c>
    </row>
    <row r="32" spans="1:8" x14ac:dyDescent="0.25">
      <c r="A32" s="32">
        <v>2022</v>
      </c>
      <c r="B32" s="29" t="s">
        <v>7</v>
      </c>
      <c r="C32" s="27">
        <v>15.04</v>
      </c>
      <c r="D32" s="27">
        <v>14.8</v>
      </c>
      <c r="E32" s="17"/>
      <c r="F32" s="27">
        <f t="shared" si="0"/>
        <v>15.04</v>
      </c>
      <c r="G32" s="27">
        <f t="shared" si="3"/>
        <v>14.92</v>
      </c>
      <c r="H32" s="11">
        <f t="shared" si="4"/>
        <v>0.11999999999999922</v>
      </c>
    </row>
    <row r="33" spans="1:8" x14ac:dyDescent="0.25">
      <c r="A33" s="32"/>
      <c r="B33" s="29" t="s">
        <v>8</v>
      </c>
      <c r="C33" s="27">
        <v>13.07</v>
      </c>
      <c r="D33" s="27">
        <v>14.72</v>
      </c>
      <c r="E33" s="17"/>
      <c r="F33" s="27">
        <f t="shared" si="0"/>
        <v>14.72</v>
      </c>
      <c r="G33" s="27">
        <f t="shared" si="3"/>
        <v>13.895</v>
      </c>
      <c r="H33" s="11">
        <f t="shared" si="4"/>
        <v>0.82500000000000107</v>
      </c>
    </row>
    <row r="34" spans="1:8" x14ac:dyDescent="0.25">
      <c r="A34" s="32"/>
      <c r="B34" s="29" t="s">
        <v>9</v>
      </c>
      <c r="C34" s="27">
        <v>11.19</v>
      </c>
      <c r="D34" s="27">
        <v>14.83</v>
      </c>
      <c r="E34" s="17"/>
      <c r="F34" s="27">
        <f t="shared" si="0"/>
        <v>14.83</v>
      </c>
      <c r="G34" s="27">
        <f t="shared" si="3"/>
        <v>13.01</v>
      </c>
      <c r="H34" s="11">
        <f t="shared" si="4"/>
        <v>1.8200000000000003</v>
      </c>
    </row>
    <row r="35" spans="1:8" x14ac:dyDescent="0.25">
      <c r="A35" s="32"/>
      <c r="B35" s="29" t="s">
        <v>10</v>
      </c>
      <c r="C35" s="27">
        <v>8.84</v>
      </c>
      <c r="D35" s="27">
        <v>13.82</v>
      </c>
      <c r="E35" s="17"/>
      <c r="F35" s="27">
        <f t="shared" si="0"/>
        <v>13.82</v>
      </c>
      <c r="G35" s="27">
        <f t="shared" si="3"/>
        <v>11.33</v>
      </c>
      <c r="H35" s="11">
        <f t="shared" si="4"/>
        <v>2.4900000000000002</v>
      </c>
    </row>
    <row r="36" spans="1:8" x14ac:dyDescent="0.25">
      <c r="A36" s="32"/>
      <c r="B36" s="29" t="s">
        <v>11</v>
      </c>
      <c r="C36" s="27">
        <v>7.04</v>
      </c>
      <c r="D36" s="27">
        <v>12.67</v>
      </c>
      <c r="E36" s="17"/>
      <c r="F36" s="27">
        <f t="shared" si="0"/>
        <v>12.67</v>
      </c>
      <c r="G36" s="27">
        <f t="shared" si="3"/>
        <v>9.8550000000000004</v>
      </c>
      <c r="H36" s="11">
        <f t="shared" si="4"/>
        <v>2.8149999999999995</v>
      </c>
    </row>
    <row r="37" spans="1:8" x14ac:dyDescent="0.25">
      <c r="A37" s="32"/>
      <c r="B37" s="29" t="s">
        <v>12</v>
      </c>
      <c r="C37" s="27">
        <v>9.17</v>
      </c>
      <c r="D37" s="27">
        <v>12.61</v>
      </c>
      <c r="E37" s="17"/>
      <c r="F37" s="27">
        <f t="shared" si="0"/>
        <v>12.61</v>
      </c>
      <c r="G37" s="27">
        <f t="shared" si="3"/>
        <v>10.89</v>
      </c>
      <c r="H37" s="11">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YV6KaiwmmuY+HqNV9XJh1hlchFUNHdA3NAwQMmlUMwV37/r3FYB+uIf5+SGxGZ/X5nwwhsRdDXcDWd7H2vhyXA==" saltValue="5z1qToPyYTAcy9uGdaQ2mQ==" spinCount="100000" sheet="1" objects="1" scenarios="1"/>
  <mergeCells count="1">
    <mergeCell ref="N1:R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63F2-84BA-442B-ADB5-85B459465CD8}">
  <dimension ref="A1:R50"/>
  <sheetViews>
    <sheetView workbookViewId="0">
      <selection activeCell="P19" sqref="P19"/>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20.85546875" customWidth="1"/>
    <col min="13" max="13" width="24" customWidth="1"/>
    <col min="14" max="14" width="12.85546875" customWidth="1"/>
    <col min="15" max="15" width="15.140625" customWidth="1"/>
    <col min="16" max="16" width="20.42578125" customWidth="1"/>
    <col min="17" max="17" width="12.140625" customWidth="1"/>
    <col min="18" max="18" width="19.85546875" customWidth="1"/>
  </cols>
  <sheetData>
    <row r="1" spans="1:18" ht="29.1" customHeight="1" x14ac:dyDescent="0.25">
      <c r="J1" s="19"/>
      <c r="K1" s="19"/>
      <c r="L1" s="19"/>
      <c r="M1" s="19"/>
      <c r="N1" s="46" t="s">
        <v>32</v>
      </c>
      <c r="O1" s="47"/>
      <c r="P1" s="47"/>
      <c r="Q1" s="47"/>
      <c r="R1" s="48"/>
    </row>
    <row r="2" spans="1:18" s="19" customFormat="1" ht="60"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20" t="s">
        <v>35</v>
      </c>
    </row>
    <row r="3" spans="1:18" s="19" customFormat="1" x14ac:dyDescent="0.25">
      <c r="A3" s="31"/>
      <c r="B3" s="28" t="s">
        <v>3</v>
      </c>
      <c r="C3" s="26">
        <v>12.65</v>
      </c>
      <c r="D3" s="26">
        <v>9.2799999999999994</v>
      </c>
      <c r="E3" s="24"/>
      <c r="F3" s="26">
        <f t="shared" ref="F3:F38" si="0">MAX(C3:D3)</f>
        <v>12.65</v>
      </c>
      <c r="G3" s="26">
        <f>AVERAGE(C3:D3)</f>
        <v>10.965</v>
      </c>
      <c r="H3" s="25">
        <f>F3-G3</f>
        <v>1.6850000000000005</v>
      </c>
      <c r="J3" s="38"/>
      <c r="K3" s="29" t="s">
        <v>3</v>
      </c>
      <c r="L3" s="27">
        <v>9.5399999999999991</v>
      </c>
      <c r="M3" s="27">
        <v>11.62</v>
      </c>
      <c r="N3" s="27">
        <f t="shared" ref="N3:N14" si="1">AVERAGE(L3:M3)</f>
        <v>10.579999999999998</v>
      </c>
      <c r="O3" s="27">
        <f>AVERAGE(H3:H26)</f>
        <v>1.5762499999999999</v>
      </c>
      <c r="P3" s="27">
        <f>N3+O3</f>
        <v>12.156249999999998</v>
      </c>
      <c r="Q3" s="27">
        <f>MAX(L3:M3)</f>
        <v>11.62</v>
      </c>
      <c r="R3" s="27">
        <f>ROUND(P3-Q3,2)</f>
        <v>0.54</v>
      </c>
    </row>
    <row r="4" spans="1:18" x14ac:dyDescent="0.25">
      <c r="A4" s="32"/>
      <c r="B4" s="29" t="s">
        <v>4</v>
      </c>
      <c r="C4" s="27">
        <v>9.9</v>
      </c>
      <c r="D4" s="27">
        <v>9.5399999999999991</v>
      </c>
      <c r="E4" s="17"/>
      <c r="F4" s="27">
        <f t="shared" si="0"/>
        <v>9.9</v>
      </c>
      <c r="G4" s="27">
        <f t="shared" ref="G4:G38" si="2">AVERAGE(C4:D4)</f>
        <v>9.7199999999999989</v>
      </c>
      <c r="H4" s="11">
        <f t="shared" ref="H4:H38" si="3">F4-G4</f>
        <v>0.18000000000000149</v>
      </c>
      <c r="J4" s="35"/>
      <c r="K4" s="8" t="s">
        <v>4</v>
      </c>
      <c r="L4" s="9">
        <v>10.28</v>
      </c>
      <c r="M4" s="10">
        <v>11</v>
      </c>
      <c r="N4" s="17">
        <f t="shared" si="1"/>
        <v>10.64</v>
      </c>
      <c r="O4" s="17">
        <f t="shared" ref="O4:O14" si="4">AVERAGE(H4:H27)</f>
        <v>1.536875</v>
      </c>
      <c r="P4" s="17">
        <f t="shared" ref="P4:P14" si="5">N4+O4</f>
        <v>12.176875000000001</v>
      </c>
      <c r="Q4" s="39">
        <f t="shared" ref="Q4:Q14" si="6">MAX(L4:M4)</f>
        <v>11</v>
      </c>
      <c r="R4" s="9">
        <f t="shared" ref="R4:R14" si="7">ROUND(P4-Q4,2)</f>
        <v>1.18</v>
      </c>
    </row>
    <row r="5" spans="1:18" x14ac:dyDescent="0.25">
      <c r="A5" s="32"/>
      <c r="B5" s="29" t="s">
        <v>5</v>
      </c>
      <c r="C5" s="27">
        <v>10.47</v>
      </c>
      <c r="D5" s="27">
        <v>9.68</v>
      </c>
      <c r="E5" s="17"/>
      <c r="F5" s="27">
        <f t="shared" si="0"/>
        <v>10.47</v>
      </c>
      <c r="G5" s="27">
        <f t="shared" si="2"/>
        <v>10.074999999999999</v>
      </c>
      <c r="H5" s="11">
        <f t="shared" si="3"/>
        <v>0.39500000000000135</v>
      </c>
      <c r="J5" s="35"/>
      <c r="K5" s="4" t="s">
        <v>5</v>
      </c>
      <c r="L5" s="3">
        <v>8.49</v>
      </c>
      <c r="M5" s="5">
        <v>9.6</v>
      </c>
      <c r="N5" s="3">
        <f t="shared" si="1"/>
        <v>9.0449999999999999</v>
      </c>
      <c r="O5" s="3">
        <f t="shared" si="4"/>
        <v>1.5822916666666664</v>
      </c>
      <c r="P5" s="3">
        <f t="shared" si="5"/>
        <v>10.627291666666666</v>
      </c>
      <c r="Q5" s="3">
        <f t="shared" si="6"/>
        <v>9.6</v>
      </c>
      <c r="R5" s="3">
        <f t="shared" si="7"/>
        <v>1.03</v>
      </c>
    </row>
    <row r="6" spans="1:18" x14ac:dyDescent="0.25">
      <c r="A6" s="32"/>
      <c r="B6" s="29" t="s">
        <v>6</v>
      </c>
      <c r="C6" s="27">
        <v>10.039999999999999</v>
      </c>
      <c r="D6" s="27">
        <v>8.85</v>
      </c>
      <c r="E6" s="17"/>
      <c r="F6" s="27">
        <f t="shared" si="0"/>
        <v>10.039999999999999</v>
      </c>
      <c r="G6" s="27">
        <f t="shared" si="2"/>
        <v>9.4450000000000003</v>
      </c>
      <c r="H6" s="11">
        <f t="shared" si="3"/>
        <v>0.59499999999999886</v>
      </c>
      <c r="J6" s="35"/>
      <c r="K6" s="4" t="s">
        <v>6</v>
      </c>
      <c r="L6" s="3">
        <v>8.4600000000000009</v>
      </c>
      <c r="M6" s="5">
        <v>9.3699999999999992</v>
      </c>
      <c r="N6" s="3">
        <f t="shared" si="1"/>
        <v>8.9149999999999991</v>
      </c>
      <c r="O6" s="3">
        <f t="shared" si="4"/>
        <v>1.6308333333333334</v>
      </c>
      <c r="P6" s="3">
        <f t="shared" si="5"/>
        <v>10.545833333333333</v>
      </c>
      <c r="Q6" s="3">
        <f t="shared" si="6"/>
        <v>9.3699999999999992</v>
      </c>
      <c r="R6" s="3">
        <f t="shared" si="7"/>
        <v>1.18</v>
      </c>
    </row>
    <row r="7" spans="1:18" x14ac:dyDescent="0.25">
      <c r="A7" s="32"/>
      <c r="B7" s="29" t="s">
        <v>0</v>
      </c>
      <c r="C7" s="27">
        <v>8.93</v>
      </c>
      <c r="D7" s="27">
        <v>7.03</v>
      </c>
      <c r="E7" s="17"/>
      <c r="F7" s="27">
        <f t="shared" si="0"/>
        <v>8.93</v>
      </c>
      <c r="G7" s="27">
        <f t="shared" si="2"/>
        <v>7.98</v>
      </c>
      <c r="H7" s="11">
        <f t="shared" si="3"/>
        <v>0.94999999999999929</v>
      </c>
      <c r="J7" s="35"/>
      <c r="K7" s="4" t="s">
        <v>0</v>
      </c>
      <c r="L7" s="3">
        <v>10.37</v>
      </c>
      <c r="M7" s="5">
        <v>9.08</v>
      </c>
      <c r="N7" s="3">
        <f t="shared" si="1"/>
        <v>9.7249999999999996</v>
      </c>
      <c r="O7" s="3">
        <f t="shared" si="4"/>
        <v>1.6589583333333333</v>
      </c>
      <c r="P7" s="3">
        <f t="shared" si="5"/>
        <v>11.383958333333332</v>
      </c>
      <c r="Q7" s="3">
        <f t="shared" si="6"/>
        <v>10.37</v>
      </c>
      <c r="R7" s="3">
        <f t="shared" si="7"/>
        <v>1.01</v>
      </c>
    </row>
    <row r="8" spans="1:18" x14ac:dyDescent="0.25">
      <c r="A8" s="32">
        <v>2020</v>
      </c>
      <c r="B8" s="29" t="s">
        <v>7</v>
      </c>
      <c r="C8" s="27">
        <v>6.68</v>
      </c>
      <c r="D8" s="27">
        <v>5.99</v>
      </c>
      <c r="E8" s="17"/>
      <c r="F8" s="27">
        <f t="shared" si="0"/>
        <v>6.68</v>
      </c>
      <c r="G8" s="27">
        <f t="shared" si="2"/>
        <v>6.335</v>
      </c>
      <c r="H8" s="11">
        <f t="shared" si="3"/>
        <v>0.34499999999999975</v>
      </c>
      <c r="J8" s="35">
        <v>2023</v>
      </c>
      <c r="K8" s="4" t="s">
        <v>7</v>
      </c>
      <c r="L8" s="3">
        <v>7.17</v>
      </c>
      <c r="M8" s="5">
        <v>8.7799999999999994</v>
      </c>
      <c r="N8" s="3">
        <f t="shared" si="1"/>
        <v>7.9749999999999996</v>
      </c>
      <c r="O8" s="3">
        <f t="shared" si="4"/>
        <v>1.6431249999999997</v>
      </c>
      <c r="P8" s="3">
        <f t="shared" si="5"/>
        <v>9.6181249999999991</v>
      </c>
      <c r="Q8" s="3">
        <f t="shared" si="6"/>
        <v>8.7799999999999994</v>
      </c>
      <c r="R8" s="3">
        <f t="shared" si="7"/>
        <v>0.84</v>
      </c>
    </row>
    <row r="9" spans="1:18" x14ac:dyDescent="0.25">
      <c r="A9" s="32"/>
      <c r="B9" s="29" t="s">
        <v>8</v>
      </c>
      <c r="C9" s="27">
        <v>13.29</v>
      </c>
      <c r="D9" s="27">
        <v>6.46</v>
      </c>
      <c r="E9" s="17"/>
      <c r="F9" s="27">
        <f t="shared" si="0"/>
        <v>13.29</v>
      </c>
      <c r="G9" s="27">
        <f t="shared" si="2"/>
        <v>9.875</v>
      </c>
      <c r="H9" s="11">
        <f t="shared" si="3"/>
        <v>3.4149999999999991</v>
      </c>
      <c r="J9" s="35"/>
      <c r="K9" s="4" t="s">
        <v>8</v>
      </c>
      <c r="L9" s="3">
        <v>5.33</v>
      </c>
      <c r="M9" s="5">
        <v>8.94</v>
      </c>
      <c r="N9" s="3">
        <f t="shared" si="1"/>
        <v>7.1349999999999998</v>
      </c>
      <c r="O9" s="3">
        <f t="shared" si="4"/>
        <v>1.6337499999999998</v>
      </c>
      <c r="P9" s="3">
        <f t="shared" si="5"/>
        <v>8.7687499999999989</v>
      </c>
      <c r="Q9" s="3">
        <f t="shared" si="6"/>
        <v>8.94</v>
      </c>
      <c r="R9" s="3">
        <f t="shared" si="7"/>
        <v>-0.17</v>
      </c>
    </row>
    <row r="10" spans="1:18" x14ac:dyDescent="0.25">
      <c r="A10" s="32"/>
      <c r="B10" s="29" t="s">
        <v>9</v>
      </c>
      <c r="C10" s="27">
        <v>18.079999999999998</v>
      </c>
      <c r="D10" s="27">
        <v>7.12</v>
      </c>
      <c r="E10" s="17"/>
      <c r="F10" s="27">
        <f t="shared" si="0"/>
        <v>18.079999999999998</v>
      </c>
      <c r="G10" s="27">
        <f t="shared" si="2"/>
        <v>12.6</v>
      </c>
      <c r="H10" s="11">
        <f t="shared" si="3"/>
        <v>5.4799999999999986</v>
      </c>
      <c r="J10" s="35"/>
      <c r="K10" s="4" t="s">
        <v>9</v>
      </c>
      <c r="L10" s="3">
        <v>4</v>
      </c>
      <c r="M10" s="5">
        <v>8.9499999999999993</v>
      </c>
      <c r="N10" s="3">
        <f t="shared" si="1"/>
        <v>6.4749999999999996</v>
      </c>
      <c r="O10" s="3">
        <f t="shared" si="4"/>
        <v>1.5258333333333336</v>
      </c>
      <c r="P10" s="3">
        <f t="shared" si="5"/>
        <v>8.0008333333333326</v>
      </c>
      <c r="Q10" s="3">
        <f t="shared" si="6"/>
        <v>8.9499999999999993</v>
      </c>
      <c r="R10" s="3">
        <f t="shared" si="7"/>
        <v>-0.95</v>
      </c>
    </row>
    <row r="11" spans="1:18" x14ac:dyDescent="0.25">
      <c r="A11" s="32"/>
      <c r="B11" s="29" t="s">
        <v>10</v>
      </c>
      <c r="C11" s="27">
        <v>17.43</v>
      </c>
      <c r="D11" s="27">
        <v>7.13</v>
      </c>
      <c r="E11" s="17"/>
      <c r="F11" s="27">
        <f t="shared" si="0"/>
        <v>17.43</v>
      </c>
      <c r="G11" s="27">
        <f t="shared" si="2"/>
        <v>12.28</v>
      </c>
      <c r="H11" s="11">
        <f t="shared" si="3"/>
        <v>5.15</v>
      </c>
      <c r="J11" s="35"/>
      <c r="K11" s="4" t="s">
        <v>10</v>
      </c>
      <c r="L11" s="3">
        <v>7.15</v>
      </c>
      <c r="M11" s="5">
        <v>8.64</v>
      </c>
      <c r="N11" s="3">
        <f t="shared" si="1"/>
        <v>7.8950000000000005</v>
      </c>
      <c r="O11" s="3">
        <f t="shared" si="4"/>
        <v>1.3733333333333337</v>
      </c>
      <c r="P11" s="3">
        <f t="shared" si="5"/>
        <v>9.2683333333333344</v>
      </c>
      <c r="Q11" s="3">
        <f t="shared" si="6"/>
        <v>8.64</v>
      </c>
      <c r="R11" s="3">
        <f t="shared" si="7"/>
        <v>0.63</v>
      </c>
    </row>
    <row r="12" spans="1:18" x14ac:dyDescent="0.25">
      <c r="A12" s="32"/>
      <c r="B12" s="29" t="s">
        <v>11</v>
      </c>
      <c r="C12" s="27">
        <v>11.01</v>
      </c>
      <c r="D12" s="27">
        <v>7.45</v>
      </c>
      <c r="E12" s="17"/>
      <c r="F12" s="27">
        <f t="shared" si="0"/>
        <v>11.01</v>
      </c>
      <c r="G12" s="27">
        <f t="shared" si="2"/>
        <v>9.23</v>
      </c>
      <c r="H12" s="11">
        <f t="shared" si="3"/>
        <v>1.7799999999999994</v>
      </c>
      <c r="J12" s="35"/>
      <c r="K12" s="4" t="s">
        <v>11</v>
      </c>
      <c r="L12" s="3">
        <v>8.1999999999999993</v>
      </c>
      <c r="M12" s="5">
        <v>8.5500000000000007</v>
      </c>
      <c r="N12" s="3">
        <f t="shared" si="1"/>
        <v>8.375</v>
      </c>
      <c r="O12" s="3">
        <f t="shared" si="4"/>
        <v>1.2625000000000004</v>
      </c>
      <c r="P12" s="3">
        <f t="shared" si="5"/>
        <v>9.6375000000000011</v>
      </c>
      <c r="Q12" s="3">
        <f t="shared" si="6"/>
        <v>8.5500000000000007</v>
      </c>
      <c r="R12" s="3">
        <f t="shared" si="7"/>
        <v>1.0900000000000001</v>
      </c>
    </row>
    <row r="13" spans="1:18" x14ac:dyDescent="0.25">
      <c r="A13" s="32"/>
      <c r="B13" s="29" t="s">
        <v>12</v>
      </c>
      <c r="C13" s="27">
        <v>16.07</v>
      </c>
      <c r="D13" s="27">
        <v>8</v>
      </c>
      <c r="E13" s="17"/>
      <c r="F13" s="27">
        <f t="shared" si="0"/>
        <v>16.07</v>
      </c>
      <c r="G13" s="27">
        <f t="shared" si="2"/>
        <v>12.035</v>
      </c>
      <c r="H13" s="11">
        <f t="shared" si="3"/>
        <v>4.0350000000000001</v>
      </c>
      <c r="J13" s="35"/>
      <c r="K13" s="4" t="s">
        <v>12</v>
      </c>
      <c r="L13" s="3">
        <v>4.29</v>
      </c>
      <c r="M13" s="5">
        <v>8.6999999999999993</v>
      </c>
      <c r="N13" s="3">
        <f t="shared" si="1"/>
        <v>6.4949999999999992</v>
      </c>
      <c r="O13" s="3">
        <f t="shared" si="4"/>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2"/>
        <v>14.14</v>
      </c>
      <c r="H14" s="11">
        <f t="shared" si="3"/>
        <v>5.93</v>
      </c>
      <c r="J14" s="36"/>
      <c r="K14" s="4" t="s">
        <v>13</v>
      </c>
      <c r="L14" s="3">
        <v>5.34</v>
      </c>
      <c r="M14" s="5">
        <v>9.08</v>
      </c>
      <c r="N14" s="3">
        <f t="shared" si="1"/>
        <v>7.21</v>
      </c>
      <c r="O14" s="3">
        <f t="shared" si="4"/>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2"/>
        <v>9.2899999999999991</v>
      </c>
      <c r="H15" s="11">
        <f t="shared" si="3"/>
        <v>0.96000000000000085</v>
      </c>
    </row>
    <row r="16" spans="1:18" x14ac:dyDescent="0.25">
      <c r="A16" s="32"/>
      <c r="B16" s="29" t="s">
        <v>4</v>
      </c>
      <c r="C16" s="27">
        <v>10.68</v>
      </c>
      <c r="D16" s="27">
        <v>8.57</v>
      </c>
      <c r="E16" s="17"/>
      <c r="F16" s="27">
        <f t="shared" si="0"/>
        <v>10.68</v>
      </c>
      <c r="G16" s="27">
        <f t="shared" si="2"/>
        <v>9.625</v>
      </c>
      <c r="H16" s="11">
        <f t="shared" si="3"/>
        <v>1.0549999999999997</v>
      </c>
    </row>
    <row r="17" spans="1:8" x14ac:dyDescent="0.25">
      <c r="A17" s="32"/>
      <c r="B17" s="29" t="s">
        <v>5</v>
      </c>
      <c r="C17" s="27">
        <v>11.1</v>
      </c>
      <c r="D17" s="27">
        <v>8.66</v>
      </c>
      <c r="E17" s="17"/>
      <c r="F17" s="27">
        <f t="shared" si="0"/>
        <v>11.1</v>
      </c>
      <c r="G17" s="27">
        <f t="shared" si="2"/>
        <v>9.879999999999999</v>
      </c>
      <c r="H17" s="11">
        <f t="shared" si="3"/>
        <v>1.2200000000000006</v>
      </c>
    </row>
    <row r="18" spans="1:8" x14ac:dyDescent="0.25">
      <c r="A18" s="32"/>
      <c r="B18" s="29" t="s">
        <v>6</v>
      </c>
      <c r="C18" s="27">
        <v>10.19</v>
      </c>
      <c r="D18" s="27">
        <v>8.33</v>
      </c>
      <c r="E18" s="17"/>
      <c r="F18" s="27">
        <f t="shared" si="0"/>
        <v>10.19</v>
      </c>
      <c r="G18" s="27">
        <f t="shared" si="2"/>
        <v>9.26</v>
      </c>
      <c r="H18" s="11">
        <f t="shared" si="3"/>
        <v>0.92999999999999972</v>
      </c>
    </row>
    <row r="19" spans="1:8" x14ac:dyDescent="0.25">
      <c r="A19" s="32"/>
      <c r="B19" s="29" t="s">
        <v>0</v>
      </c>
      <c r="C19" s="27">
        <v>10.75</v>
      </c>
      <c r="D19" s="27">
        <v>8.8800000000000008</v>
      </c>
      <c r="E19" s="17"/>
      <c r="F19" s="27">
        <f t="shared" si="0"/>
        <v>10.75</v>
      </c>
      <c r="G19" s="27">
        <f t="shared" si="2"/>
        <v>9.8150000000000013</v>
      </c>
      <c r="H19" s="11">
        <f t="shared" si="3"/>
        <v>0.93499999999999872</v>
      </c>
    </row>
    <row r="20" spans="1:8" x14ac:dyDescent="0.25">
      <c r="A20" s="32">
        <v>2021</v>
      </c>
      <c r="B20" s="29" t="s">
        <v>7</v>
      </c>
      <c r="C20" s="27">
        <v>12.73</v>
      </c>
      <c r="D20" s="27">
        <v>9.42</v>
      </c>
      <c r="E20" s="17"/>
      <c r="F20" s="27">
        <f t="shared" si="0"/>
        <v>12.73</v>
      </c>
      <c r="G20" s="27">
        <f t="shared" si="2"/>
        <v>11.074999999999999</v>
      </c>
      <c r="H20" s="11">
        <f t="shared" si="3"/>
        <v>1.6550000000000011</v>
      </c>
    </row>
    <row r="21" spans="1:8" x14ac:dyDescent="0.25">
      <c r="A21" s="32"/>
      <c r="B21" s="29" t="s">
        <v>8</v>
      </c>
      <c r="C21" s="27">
        <v>10.59</v>
      </c>
      <c r="D21" s="27">
        <v>9.83</v>
      </c>
      <c r="E21" s="17"/>
      <c r="F21" s="27">
        <f t="shared" si="0"/>
        <v>10.59</v>
      </c>
      <c r="G21" s="27">
        <f t="shared" si="2"/>
        <v>10.210000000000001</v>
      </c>
      <c r="H21" s="11">
        <f t="shared" si="3"/>
        <v>0.37999999999999901</v>
      </c>
    </row>
    <row r="22" spans="1:8" x14ac:dyDescent="0.25">
      <c r="A22" s="32"/>
      <c r="B22" s="29" t="s">
        <v>9</v>
      </c>
      <c r="C22" s="27">
        <v>10.039999999999999</v>
      </c>
      <c r="D22" s="27">
        <v>9.67</v>
      </c>
      <c r="E22" s="17"/>
      <c r="F22" s="27">
        <f t="shared" si="0"/>
        <v>10.039999999999999</v>
      </c>
      <c r="G22" s="27">
        <f t="shared" si="2"/>
        <v>9.8550000000000004</v>
      </c>
      <c r="H22" s="11">
        <f t="shared" si="3"/>
        <v>0.18499999999999872</v>
      </c>
    </row>
    <row r="23" spans="1:8" x14ac:dyDescent="0.25">
      <c r="A23" s="32"/>
      <c r="B23" s="29" t="s">
        <v>10</v>
      </c>
      <c r="C23" s="27">
        <v>9.68</v>
      </c>
      <c r="D23" s="27">
        <v>9.75</v>
      </c>
      <c r="E23" s="17"/>
      <c r="F23" s="27">
        <f t="shared" si="0"/>
        <v>9.75</v>
      </c>
      <c r="G23" s="27">
        <f t="shared" si="2"/>
        <v>9.7149999999999999</v>
      </c>
      <c r="H23" s="11">
        <f t="shared" si="3"/>
        <v>3.5000000000000142E-2</v>
      </c>
    </row>
    <row r="24" spans="1:8" x14ac:dyDescent="0.25">
      <c r="A24" s="32"/>
      <c r="B24" s="29" t="s">
        <v>11</v>
      </c>
      <c r="C24" s="27">
        <v>9.9</v>
      </c>
      <c r="D24" s="27">
        <v>9.93</v>
      </c>
      <c r="E24" s="17"/>
      <c r="F24" s="27">
        <f t="shared" si="0"/>
        <v>9.93</v>
      </c>
      <c r="G24" s="27">
        <f t="shared" si="2"/>
        <v>9.9149999999999991</v>
      </c>
      <c r="H24" s="11">
        <f t="shared" si="3"/>
        <v>1.5000000000000568E-2</v>
      </c>
    </row>
    <row r="25" spans="1:8" x14ac:dyDescent="0.25">
      <c r="A25" s="32"/>
      <c r="B25" s="29" t="s">
        <v>12</v>
      </c>
      <c r="C25" s="27">
        <v>11.45</v>
      </c>
      <c r="D25" s="27">
        <v>10.53</v>
      </c>
      <c r="E25" s="17"/>
      <c r="F25" s="27">
        <f t="shared" si="0"/>
        <v>11.45</v>
      </c>
      <c r="G25" s="27">
        <f t="shared" si="2"/>
        <v>10.989999999999998</v>
      </c>
      <c r="H25" s="11">
        <f t="shared" si="3"/>
        <v>0.46000000000000085</v>
      </c>
    </row>
    <row r="26" spans="1:8" x14ac:dyDescent="0.25">
      <c r="A26" s="33"/>
      <c r="B26" s="29" t="s">
        <v>13</v>
      </c>
      <c r="C26" s="27">
        <v>11.4</v>
      </c>
      <c r="D26" s="27">
        <v>11.52</v>
      </c>
      <c r="E26" s="17"/>
      <c r="F26" s="27">
        <f t="shared" si="0"/>
        <v>11.52</v>
      </c>
      <c r="G26" s="27">
        <f t="shared" si="2"/>
        <v>11.46</v>
      </c>
      <c r="H26" s="11">
        <f t="shared" si="3"/>
        <v>5.9999999999998721E-2</v>
      </c>
    </row>
    <row r="27" spans="1:8" x14ac:dyDescent="0.25">
      <c r="A27" s="34"/>
      <c r="B27" s="4" t="s">
        <v>3</v>
      </c>
      <c r="C27" s="3">
        <v>10.73</v>
      </c>
      <c r="D27" s="3">
        <v>12.21</v>
      </c>
      <c r="E27" s="17"/>
      <c r="F27" s="3">
        <f t="shared" si="0"/>
        <v>12.21</v>
      </c>
      <c r="G27" s="3">
        <f t="shared" si="2"/>
        <v>11.47</v>
      </c>
      <c r="H27" s="7">
        <f t="shared" si="3"/>
        <v>0.74000000000000021</v>
      </c>
    </row>
    <row r="28" spans="1:8" x14ac:dyDescent="0.25">
      <c r="A28" s="35"/>
      <c r="B28" s="4" t="s">
        <v>4</v>
      </c>
      <c r="C28" s="3">
        <v>10.43</v>
      </c>
      <c r="D28" s="3">
        <v>12.97</v>
      </c>
      <c r="E28" s="17"/>
      <c r="F28" s="3">
        <f t="shared" si="0"/>
        <v>12.97</v>
      </c>
      <c r="G28" s="3">
        <f t="shared" si="2"/>
        <v>11.7</v>
      </c>
      <c r="H28" s="7">
        <f t="shared" si="3"/>
        <v>1.2700000000000014</v>
      </c>
    </row>
    <row r="29" spans="1:8" x14ac:dyDescent="0.25">
      <c r="A29" s="35"/>
      <c r="B29" s="4" t="s">
        <v>5</v>
      </c>
      <c r="C29" s="3">
        <v>10.59</v>
      </c>
      <c r="D29" s="3">
        <v>13.71</v>
      </c>
      <c r="E29" s="17"/>
      <c r="F29" s="3">
        <f t="shared" si="0"/>
        <v>13.71</v>
      </c>
      <c r="G29" s="3">
        <f t="shared" si="2"/>
        <v>12.15</v>
      </c>
      <c r="H29" s="7">
        <f t="shared" si="3"/>
        <v>1.5600000000000005</v>
      </c>
    </row>
    <row r="30" spans="1:8" x14ac:dyDescent="0.25">
      <c r="A30" s="35"/>
      <c r="B30" s="4" t="s">
        <v>6</v>
      </c>
      <c r="C30" s="3">
        <v>11.97</v>
      </c>
      <c r="D30" s="3">
        <v>14.51</v>
      </c>
      <c r="E30" s="17"/>
      <c r="F30" s="3">
        <f t="shared" si="0"/>
        <v>14.51</v>
      </c>
      <c r="G30" s="3">
        <f t="shared" si="2"/>
        <v>13.24</v>
      </c>
      <c r="H30" s="7">
        <f t="shared" si="3"/>
        <v>1.2699999999999996</v>
      </c>
    </row>
    <row r="31" spans="1:8" x14ac:dyDescent="0.25">
      <c r="A31" s="35"/>
      <c r="B31" s="4" t="s">
        <v>0</v>
      </c>
      <c r="C31" s="3">
        <v>13.68</v>
      </c>
      <c r="D31" s="3">
        <v>14.82</v>
      </c>
      <c r="E31" s="17"/>
      <c r="F31" s="3">
        <f t="shared" si="0"/>
        <v>14.82</v>
      </c>
      <c r="G31" s="3">
        <f t="shared" si="2"/>
        <v>14.25</v>
      </c>
      <c r="H31" s="7">
        <f t="shared" si="3"/>
        <v>0.57000000000000028</v>
      </c>
    </row>
    <row r="32" spans="1:8" x14ac:dyDescent="0.25">
      <c r="A32" s="35">
        <v>2022</v>
      </c>
      <c r="B32" s="4" t="s">
        <v>7</v>
      </c>
      <c r="C32" s="3">
        <v>15.04</v>
      </c>
      <c r="D32" s="3">
        <v>14.8</v>
      </c>
      <c r="E32" s="17"/>
      <c r="F32" s="3">
        <f t="shared" si="0"/>
        <v>15.04</v>
      </c>
      <c r="G32" s="3">
        <f t="shared" si="2"/>
        <v>14.92</v>
      </c>
      <c r="H32" s="3">
        <f t="shared" si="3"/>
        <v>0.11999999999999922</v>
      </c>
    </row>
    <row r="33" spans="1:8" x14ac:dyDescent="0.25">
      <c r="A33" s="35"/>
      <c r="B33" s="4" t="s">
        <v>8</v>
      </c>
      <c r="C33" s="3">
        <v>13.07</v>
      </c>
      <c r="D33" s="3">
        <v>14.72</v>
      </c>
      <c r="E33" s="17"/>
      <c r="F33" s="3">
        <f t="shared" si="0"/>
        <v>14.72</v>
      </c>
      <c r="G33" s="3">
        <f t="shared" si="2"/>
        <v>13.895</v>
      </c>
      <c r="H33" s="3">
        <f t="shared" si="3"/>
        <v>0.82500000000000107</v>
      </c>
    </row>
    <row r="34" spans="1:8" x14ac:dyDescent="0.25">
      <c r="A34" s="35"/>
      <c r="B34" s="4" t="s">
        <v>9</v>
      </c>
      <c r="C34" s="3">
        <v>11.19</v>
      </c>
      <c r="D34" s="3">
        <v>14.83</v>
      </c>
      <c r="E34" s="17"/>
      <c r="F34" s="3">
        <f t="shared" si="0"/>
        <v>14.83</v>
      </c>
      <c r="G34" s="3">
        <f t="shared" si="2"/>
        <v>13.01</v>
      </c>
      <c r="H34" s="3">
        <f t="shared" si="3"/>
        <v>1.8200000000000003</v>
      </c>
    </row>
    <row r="35" spans="1:8" x14ac:dyDescent="0.25">
      <c r="A35" s="35"/>
      <c r="B35" s="4" t="s">
        <v>10</v>
      </c>
      <c r="C35" s="3">
        <v>8.84</v>
      </c>
      <c r="D35" s="3">
        <v>13.82</v>
      </c>
      <c r="E35" s="17"/>
      <c r="F35" s="3">
        <f t="shared" si="0"/>
        <v>13.82</v>
      </c>
      <c r="G35" s="3">
        <f t="shared" si="2"/>
        <v>11.33</v>
      </c>
      <c r="H35" s="3">
        <f t="shared" si="3"/>
        <v>2.4900000000000002</v>
      </c>
    </row>
    <row r="36" spans="1:8" x14ac:dyDescent="0.25">
      <c r="A36" s="35"/>
      <c r="B36" s="4" t="s">
        <v>11</v>
      </c>
      <c r="C36" s="3">
        <v>7.04</v>
      </c>
      <c r="D36" s="3">
        <v>12.67</v>
      </c>
      <c r="E36" s="17"/>
      <c r="F36" s="3">
        <f t="shared" si="0"/>
        <v>12.67</v>
      </c>
      <c r="G36" s="3">
        <f t="shared" si="2"/>
        <v>9.8550000000000004</v>
      </c>
      <c r="H36" s="3">
        <f t="shared" si="3"/>
        <v>2.8149999999999995</v>
      </c>
    </row>
    <row r="37" spans="1:8" x14ac:dyDescent="0.25">
      <c r="A37" s="35"/>
      <c r="B37" s="4" t="s">
        <v>12</v>
      </c>
      <c r="C37" s="3">
        <v>9.17</v>
      </c>
      <c r="D37" s="3">
        <v>12.61</v>
      </c>
      <c r="E37" s="17"/>
      <c r="F37" s="3">
        <f t="shared" si="0"/>
        <v>12.61</v>
      </c>
      <c r="G37" s="3">
        <f t="shared" si="2"/>
        <v>10.89</v>
      </c>
      <c r="H37" s="3">
        <f t="shared" si="3"/>
        <v>1.7199999999999989</v>
      </c>
    </row>
    <row r="38" spans="1:8" x14ac:dyDescent="0.25">
      <c r="A38" s="36"/>
      <c r="B38" s="4" t="s">
        <v>13</v>
      </c>
      <c r="C38" s="3">
        <v>9.6300000000000008</v>
      </c>
      <c r="D38" s="3">
        <v>11.78</v>
      </c>
      <c r="E38" s="17"/>
      <c r="F38" s="3">
        <f t="shared" si="0"/>
        <v>11.78</v>
      </c>
      <c r="G38" s="3">
        <f t="shared" si="2"/>
        <v>10.705</v>
      </c>
      <c r="H38" s="3">
        <f t="shared" si="3"/>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GbtmGG1taLbGZHnHIY3y9K5skhDBWqUZvoaY0wiTnz317gyPi3EHGCcbPFKUvmeriZ2Anw2z6YjxG476sfLuUA==" saltValue="+1DRsEbuQM0ESbQ4vXBvSQ==" spinCount="100000" sheet="1" objects="1" scenarios="1"/>
  <mergeCells count="1">
    <mergeCell ref="N1:R1"/>
  </mergeCells>
  <phoneticPr fontId="2"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F3300-6DFB-40A2-B679-8EF7DB339228}">
  <dimension ref="A1:R50"/>
  <sheetViews>
    <sheetView workbookViewId="0">
      <selection activeCell="N2" sqref="N2"/>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4.85546875" customWidth="1"/>
    <col min="16" max="16" width="22" customWidth="1"/>
    <col min="17" max="17" width="12.140625" customWidth="1"/>
    <col min="18" max="18" width="18.85546875" customWidth="1"/>
  </cols>
  <sheetData>
    <row r="1" spans="1:18" ht="29.1" customHeight="1" x14ac:dyDescent="0.25">
      <c r="J1" s="19"/>
      <c r="K1" s="19"/>
      <c r="L1" s="19"/>
      <c r="M1" s="19"/>
      <c r="N1" s="46" t="s">
        <v>32</v>
      </c>
      <c r="O1" s="47"/>
      <c r="P1" s="47"/>
      <c r="Q1" s="47"/>
      <c r="R1" s="48"/>
    </row>
    <row r="2" spans="1:18" s="19" customFormat="1" ht="75"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12" t="s">
        <v>3</v>
      </c>
      <c r="L3" s="13">
        <v>9.5399999999999991</v>
      </c>
      <c r="M3" s="14">
        <v>11.62</v>
      </c>
      <c r="N3" s="14">
        <f>AVERAGE(L3:M3)</f>
        <v>10.579999999999998</v>
      </c>
      <c r="O3" s="13">
        <f t="shared" ref="O3:O14" si="1">AVERAGE(H3:H26)</f>
        <v>1.5762499999999999</v>
      </c>
      <c r="P3" s="13">
        <f>N3+O3</f>
        <v>12.156249999999998</v>
      </c>
      <c r="Q3" s="13">
        <f>MAX(L3:M3)</f>
        <v>11.62</v>
      </c>
      <c r="R3" s="17">
        <f>ROUND(P3-Q3,2)</f>
        <v>0.54</v>
      </c>
    </row>
    <row r="4" spans="1:18" x14ac:dyDescent="0.25">
      <c r="A4" s="32"/>
      <c r="B4" s="29" t="s">
        <v>4</v>
      </c>
      <c r="C4" s="27">
        <v>9.9</v>
      </c>
      <c r="D4" s="27">
        <v>9.5399999999999991</v>
      </c>
      <c r="E4" s="17"/>
      <c r="F4" s="27">
        <f t="shared" si="0"/>
        <v>9.9</v>
      </c>
      <c r="G4" s="27">
        <f t="shared" ref="G4:G38" si="2">AVERAGE(C4:D4)</f>
        <v>9.7199999999999989</v>
      </c>
      <c r="H4" s="11">
        <f t="shared" ref="H4:H38" si="3">F4-G4</f>
        <v>0.18000000000000149</v>
      </c>
      <c r="J4" s="40"/>
      <c r="K4" s="29" t="s">
        <v>4</v>
      </c>
      <c r="L4" s="27">
        <v>10.28</v>
      </c>
      <c r="M4" s="27">
        <v>11</v>
      </c>
      <c r="N4" s="27">
        <f t="shared" ref="N4:N14" si="4">AVERAGE(L4:M4)</f>
        <v>10.64</v>
      </c>
      <c r="O4" s="27">
        <f t="shared" si="1"/>
        <v>1.536875</v>
      </c>
      <c r="P4" s="27">
        <f t="shared" ref="P4:P14" si="5">N4+O4</f>
        <v>12.176875000000001</v>
      </c>
      <c r="Q4" s="27">
        <f t="shared" ref="Q4:Q14" si="6">MAX(L4:M4)</f>
        <v>11</v>
      </c>
      <c r="R4" s="27">
        <f t="shared" ref="R4:R14" si="7">ROUND(P4-Q4,2)</f>
        <v>1.18</v>
      </c>
    </row>
    <row r="5" spans="1:18" x14ac:dyDescent="0.25">
      <c r="A5" s="32"/>
      <c r="B5" s="29" t="s">
        <v>5</v>
      </c>
      <c r="C5" s="27">
        <v>10.47</v>
      </c>
      <c r="D5" s="27">
        <v>9.68</v>
      </c>
      <c r="E5" s="17"/>
      <c r="F5" s="27">
        <f t="shared" si="0"/>
        <v>10.47</v>
      </c>
      <c r="G5" s="27">
        <f t="shared" si="2"/>
        <v>10.074999999999999</v>
      </c>
      <c r="H5" s="11">
        <f t="shared" si="3"/>
        <v>0.39500000000000135</v>
      </c>
      <c r="J5" s="35"/>
      <c r="K5" s="8" t="s">
        <v>5</v>
      </c>
      <c r="L5" s="9">
        <v>8.49</v>
      </c>
      <c r="M5" s="10">
        <v>9.6</v>
      </c>
      <c r="N5" s="10">
        <f t="shared" si="4"/>
        <v>9.0449999999999999</v>
      </c>
      <c r="O5" s="9">
        <f t="shared" si="1"/>
        <v>1.5822916666666664</v>
      </c>
      <c r="P5" s="9">
        <f t="shared" si="5"/>
        <v>10.627291666666666</v>
      </c>
      <c r="Q5" s="9">
        <f t="shared" si="6"/>
        <v>9.6</v>
      </c>
      <c r="R5" s="9">
        <f t="shared" si="7"/>
        <v>1.03</v>
      </c>
    </row>
    <row r="6" spans="1:18" x14ac:dyDescent="0.25">
      <c r="A6" s="32"/>
      <c r="B6" s="29" t="s">
        <v>6</v>
      </c>
      <c r="C6" s="27">
        <v>10.039999999999999</v>
      </c>
      <c r="D6" s="27">
        <v>8.85</v>
      </c>
      <c r="E6" s="17"/>
      <c r="F6" s="27">
        <f t="shared" si="0"/>
        <v>10.039999999999999</v>
      </c>
      <c r="G6" s="27">
        <f t="shared" si="2"/>
        <v>9.4450000000000003</v>
      </c>
      <c r="H6" s="11">
        <f t="shared" si="3"/>
        <v>0.59499999999999886</v>
      </c>
      <c r="J6" s="35"/>
      <c r="K6" s="4" t="s">
        <v>6</v>
      </c>
      <c r="L6" s="3">
        <v>8.4600000000000009</v>
      </c>
      <c r="M6" s="5">
        <v>9.3699999999999992</v>
      </c>
      <c r="N6" s="5">
        <f t="shared" si="4"/>
        <v>8.9149999999999991</v>
      </c>
      <c r="O6" s="3">
        <f t="shared" si="1"/>
        <v>1.6308333333333334</v>
      </c>
      <c r="P6" s="3">
        <f t="shared" si="5"/>
        <v>10.545833333333333</v>
      </c>
      <c r="Q6" s="3">
        <f t="shared" si="6"/>
        <v>9.3699999999999992</v>
      </c>
      <c r="R6" s="3">
        <f t="shared" si="7"/>
        <v>1.18</v>
      </c>
    </row>
    <row r="7" spans="1:18" x14ac:dyDescent="0.25">
      <c r="A7" s="32"/>
      <c r="B7" s="29" t="s">
        <v>0</v>
      </c>
      <c r="C7" s="27">
        <v>8.93</v>
      </c>
      <c r="D7" s="27">
        <v>7.03</v>
      </c>
      <c r="E7" s="17"/>
      <c r="F7" s="27">
        <f t="shared" si="0"/>
        <v>8.93</v>
      </c>
      <c r="G7" s="27">
        <f t="shared" si="2"/>
        <v>7.98</v>
      </c>
      <c r="H7" s="11">
        <f t="shared" si="3"/>
        <v>0.94999999999999929</v>
      </c>
      <c r="J7" s="35"/>
      <c r="K7" s="4" t="s">
        <v>0</v>
      </c>
      <c r="L7" s="3">
        <v>10.37</v>
      </c>
      <c r="M7" s="5">
        <v>9.08</v>
      </c>
      <c r="N7" s="5">
        <f t="shared" si="4"/>
        <v>9.7249999999999996</v>
      </c>
      <c r="O7" s="3">
        <f t="shared" si="1"/>
        <v>1.6589583333333333</v>
      </c>
      <c r="P7" s="3">
        <f t="shared" si="5"/>
        <v>11.383958333333332</v>
      </c>
      <c r="Q7" s="3">
        <f t="shared" si="6"/>
        <v>10.37</v>
      </c>
      <c r="R7" s="3">
        <f t="shared" si="7"/>
        <v>1.01</v>
      </c>
    </row>
    <row r="8" spans="1:18" x14ac:dyDescent="0.25">
      <c r="A8" s="32">
        <v>2020</v>
      </c>
      <c r="B8" s="29" t="s">
        <v>7</v>
      </c>
      <c r="C8" s="27">
        <v>6.68</v>
      </c>
      <c r="D8" s="27">
        <v>5.99</v>
      </c>
      <c r="E8" s="17"/>
      <c r="F8" s="27">
        <f t="shared" si="0"/>
        <v>6.68</v>
      </c>
      <c r="G8" s="27">
        <f t="shared" si="2"/>
        <v>6.335</v>
      </c>
      <c r="H8" s="11">
        <f t="shared" si="3"/>
        <v>0.34499999999999975</v>
      </c>
      <c r="J8" s="35">
        <v>2023</v>
      </c>
      <c r="K8" s="4" t="s">
        <v>7</v>
      </c>
      <c r="L8" s="3">
        <v>7.17</v>
      </c>
      <c r="M8" s="5">
        <v>8.7799999999999994</v>
      </c>
      <c r="N8" s="5">
        <f t="shared" si="4"/>
        <v>7.9749999999999996</v>
      </c>
      <c r="O8" s="3">
        <f t="shared" si="1"/>
        <v>1.6431249999999997</v>
      </c>
      <c r="P8" s="7">
        <f t="shared" si="5"/>
        <v>9.6181249999999991</v>
      </c>
      <c r="Q8" s="3">
        <f t="shared" si="6"/>
        <v>8.7799999999999994</v>
      </c>
      <c r="R8" s="3">
        <f t="shared" si="7"/>
        <v>0.84</v>
      </c>
    </row>
    <row r="9" spans="1:18" x14ac:dyDescent="0.25">
      <c r="A9" s="32"/>
      <c r="B9" s="29" t="s">
        <v>8</v>
      </c>
      <c r="C9" s="27">
        <v>13.29</v>
      </c>
      <c r="D9" s="27">
        <v>6.46</v>
      </c>
      <c r="E9" s="17"/>
      <c r="F9" s="27">
        <f t="shared" si="0"/>
        <v>13.29</v>
      </c>
      <c r="G9" s="27">
        <f t="shared" si="2"/>
        <v>9.875</v>
      </c>
      <c r="H9" s="11">
        <f t="shared" si="3"/>
        <v>3.4149999999999991</v>
      </c>
      <c r="J9" s="35"/>
      <c r="K9" s="4" t="s">
        <v>8</v>
      </c>
      <c r="L9" s="3">
        <v>5.33</v>
      </c>
      <c r="M9" s="5">
        <v>8.94</v>
      </c>
      <c r="N9" s="5">
        <f t="shared" si="4"/>
        <v>7.1349999999999998</v>
      </c>
      <c r="O9" s="3">
        <f t="shared" si="1"/>
        <v>1.6337499999999998</v>
      </c>
      <c r="P9" s="3">
        <f t="shared" si="5"/>
        <v>8.7687499999999989</v>
      </c>
      <c r="Q9" s="3">
        <f t="shared" si="6"/>
        <v>8.94</v>
      </c>
      <c r="R9" s="3">
        <f t="shared" si="7"/>
        <v>-0.17</v>
      </c>
    </row>
    <row r="10" spans="1:18" x14ac:dyDescent="0.25">
      <c r="A10" s="32"/>
      <c r="B10" s="29" t="s">
        <v>9</v>
      </c>
      <c r="C10" s="27">
        <v>18.079999999999998</v>
      </c>
      <c r="D10" s="27">
        <v>7.12</v>
      </c>
      <c r="E10" s="17"/>
      <c r="F10" s="27">
        <f t="shared" si="0"/>
        <v>18.079999999999998</v>
      </c>
      <c r="G10" s="27">
        <f t="shared" si="2"/>
        <v>12.6</v>
      </c>
      <c r="H10" s="11">
        <f t="shared" si="3"/>
        <v>5.4799999999999986</v>
      </c>
      <c r="J10" s="35"/>
      <c r="K10" s="4" t="s">
        <v>9</v>
      </c>
      <c r="L10" s="3">
        <v>4</v>
      </c>
      <c r="M10" s="5">
        <v>8.9499999999999993</v>
      </c>
      <c r="N10" s="5">
        <f t="shared" si="4"/>
        <v>6.4749999999999996</v>
      </c>
      <c r="O10" s="3">
        <f t="shared" si="1"/>
        <v>1.5258333333333336</v>
      </c>
      <c r="P10" s="3">
        <f t="shared" si="5"/>
        <v>8.0008333333333326</v>
      </c>
      <c r="Q10" s="3">
        <f t="shared" si="6"/>
        <v>8.9499999999999993</v>
      </c>
      <c r="R10" s="3">
        <f t="shared" si="7"/>
        <v>-0.95</v>
      </c>
    </row>
    <row r="11" spans="1:18" x14ac:dyDescent="0.25">
      <c r="A11" s="32"/>
      <c r="B11" s="29" t="s">
        <v>10</v>
      </c>
      <c r="C11" s="27">
        <v>17.43</v>
      </c>
      <c r="D11" s="27">
        <v>7.13</v>
      </c>
      <c r="E11" s="17"/>
      <c r="F11" s="27">
        <f t="shared" si="0"/>
        <v>17.43</v>
      </c>
      <c r="G11" s="27">
        <f t="shared" si="2"/>
        <v>12.28</v>
      </c>
      <c r="H11" s="11">
        <f t="shared" si="3"/>
        <v>5.15</v>
      </c>
      <c r="J11" s="35"/>
      <c r="K11" s="4" t="s">
        <v>10</v>
      </c>
      <c r="L11" s="3">
        <v>7.15</v>
      </c>
      <c r="M11" s="5">
        <v>8.64</v>
      </c>
      <c r="N11" s="5">
        <f t="shared" si="4"/>
        <v>7.8950000000000005</v>
      </c>
      <c r="O11" s="3">
        <f t="shared" si="1"/>
        <v>1.3733333333333337</v>
      </c>
      <c r="P11" s="3">
        <f t="shared" si="5"/>
        <v>9.2683333333333344</v>
      </c>
      <c r="Q11" s="3">
        <f t="shared" si="6"/>
        <v>8.64</v>
      </c>
      <c r="R11" s="3">
        <f t="shared" si="7"/>
        <v>0.63</v>
      </c>
    </row>
    <row r="12" spans="1:18" x14ac:dyDescent="0.25">
      <c r="A12" s="32"/>
      <c r="B12" s="29" t="s">
        <v>11</v>
      </c>
      <c r="C12" s="27">
        <v>11.01</v>
      </c>
      <c r="D12" s="27">
        <v>7.45</v>
      </c>
      <c r="E12" s="17"/>
      <c r="F12" s="27">
        <f t="shared" si="0"/>
        <v>11.01</v>
      </c>
      <c r="G12" s="27">
        <f t="shared" si="2"/>
        <v>9.23</v>
      </c>
      <c r="H12" s="11">
        <f t="shared" si="3"/>
        <v>1.7799999999999994</v>
      </c>
      <c r="J12" s="35"/>
      <c r="K12" s="4" t="s">
        <v>11</v>
      </c>
      <c r="L12" s="3">
        <v>8.1999999999999993</v>
      </c>
      <c r="M12" s="5">
        <v>8.5500000000000007</v>
      </c>
      <c r="N12" s="5">
        <f t="shared" si="4"/>
        <v>8.375</v>
      </c>
      <c r="O12" s="3">
        <f t="shared" si="1"/>
        <v>1.2625000000000004</v>
      </c>
      <c r="P12" s="3">
        <f t="shared" si="5"/>
        <v>9.6375000000000011</v>
      </c>
      <c r="Q12" s="3">
        <f t="shared" si="6"/>
        <v>8.5500000000000007</v>
      </c>
      <c r="R12" s="3">
        <f t="shared" si="7"/>
        <v>1.0900000000000001</v>
      </c>
    </row>
    <row r="13" spans="1:18" x14ac:dyDescent="0.25">
      <c r="A13" s="32"/>
      <c r="B13" s="29" t="s">
        <v>12</v>
      </c>
      <c r="C13" s="27">
        <v>16.07</v>
      </c>
      <c r="D13" s="27">
        <v>8</v>
      </c>
      <c r="E13" s="17"/>
      <c r="F13" s="27">
        <f t="shared" si="0"/>
        <v>16.07</v>
      </c>
      <c r="G13" s="27">
        <f t="shared" si="2"/>
        <v>12.035</v>
      </c>
      <c r="H13" s="11">
        <f t="shared" si="3"/>
        <v>4.0350000000000001</v>
      </c>
      <c r="J13" s="35"/>
      <c r="K13" s="4" t="s">
        <v>12</v>
      </c>
      <c r="L13" s="3">
        <v>4.29</v>
      </c>
      <c r="M13" s="5">
        <v>8.6999999999999993</v>
      </c>
      <c r="N13" s="5">
        <f t="shared" si="4"/>
        <v>6.4949999999999992</v>
      </c>
      <c r="O13" s="3">
        <f t="shared" si="1"/>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2"/>
        <v>14.14</v>
      </c>
      <c r="H14" s="11">
        <f t="shared" si="3"/>
        <v>5.93</v>
      </c>
      <c r="J14" s="36"/>
      <c r="K14" s="4" t="s">
        <v>13</v>
      </c>
      <c r="L14" s="3">
        <v>5.34</v>
      </c>
      <c r="M14" s="5">
        <v>9.08</v>
      </c>
      <c r="N14" s="5">
        <f t="shared" si="4"/>
        <v>7.21</v>
      </c>
      <c r="O14" s="3">
        <f t="shared" si="1"/>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2"/>
        <v>9.2899999999999991</v>
      </c>
      <c r="H15" s="11">
        <f t="shared" si="3"/>
        <v>0.96000000000000085</v>
      </c>
    </row>
    <row r="16" spans="1:18" x14ac:dyDescent="0.25">
      <c r="A16" s="32"/>
      <c r="B16" s="29" t="s">
        <v>4</v>
      </c>
      <c r="C16" s="27">
        <v>10.68</v>
      </c>
      <c r="D16" s="27">
        <v>8.57</v>
      </c>
      <c r="E16" s="17"/>
      <c r="F16" s="27">
        <f t="shared" si="0"/>
        <v>10.68</v>
      </c>
      <c r="G16" s="27">
        <f t="shared" si="2"/>
        <v>9.625</v>
      </c>
      <c r="H16" s="11">
        <f t="shared" si="3"/>
        <v>1.0549999999999997</v>
      </c>
    </row>
    <row r="17" spans="1:8" x14ac:dyDescent="0.25">
      <c r="A17" s="32"/>
      <c r="B17" s="29" t="s">
        <v>5</v>
      </c>
      <c r="C17" s="27">
        <v>11.1</v>
      </c>
      <c r="D17" s="27">
        <v>8.66</v>
      </c>
      <c r="E17" s="17"/>
      <c r="F17" s="27">
        <f t="shared" si="0"/>
        <v>11.1</v>
      </c>
      <c r="G17" s="27">
        <f t="shared" si="2"/>
        <v>9.879999999999999</v>
      </c>
      <c r="H17" s="11">
        <f t="shared" si="3"/>
        <v>1.2200000000000006</v>
      </c>
    </row>
    <row r="18" spans="1:8" x14ac:dyDescent="0.25">
      <c r="A18" s="32"/>
      <c r="B18" s="29" t="s">
        <v>6</v>
      </c>
      <c r="C18" s="27">
        <v>10.19</v>
      </c>
      <c r="D18" s="27">
        <v>8.33</v>
      </c>
      <c r="E18" s="17"/>
      <c r="F18" s="27">
        <f t="shared" si="0"/>
        <v>10.19</v>
      </c>
      <c r="G18" s="27">
        <f t="shared" si="2"/>
        <v>9.26</v>
      </c>
      <c r="H18" s="11">
        <f t="shared" si="3"/>
        <v>0.92999999999999972</v>
      </c>
    </row>
    <row r="19" spans="1:8" x14ac:dyDescent="0.25">
      <c r="A19" s="32"/>
      <c r="B19" s="29" t="s">
        <v>0</v>
      </c>
      <c r="C19" s="27">
        <v>10.75</v>
      </c>
      <c r="D19" s="27">
        <v>8.8800000000000008</v>
      </c>
      <c r="E19" s="17"/>
      <c r="F19" s="27">
        <f t="shared" si="0"/>
        <v>10.75</v>
      </c>
      <c r="G19" s="27">
        <f t="shared" si="2"/>
        <v>9.8150000000000013</v>
      </c>
      <c r="H19" s="11">
        <f t="shared" si="3"/>
        <v>0.93499999999999872</v>
      </c>
    </row>
    <row r="20" spans="1:8" x14ac:dyDescent="0.25">
      <c r="A20" s="32">
        <v>2021</v>
      </c>
      <c r="B20" s="29" t="s">
        <v>7</v>
      </c>
      <c r="C20" s="27">
        <v>12.73</v>
      </c>
      <c r="D20" s="27">
        <v>9.42</v>
      </c>
      <c r="E20" s="17"/>
      <c r="F20" s="27">
        <f t="shared" si="0"/>
        <v>12.73</v>
      </c>
      <c r="G20" s="27">
        <f t="shared" si="2"/>
        <v>11.074999999999999</v>
      </c>
      <c r="H20" s="11">
        <f t="shared" si="3"/>
        <v>1.6550000000000011</v>
      </c>
    </row>
    <row r="21" spans="1:8" x14ac:dyDescent="0.25">
      <c r="A21" s="32"/>
      <c r="B21" s="29" t="s">
        <v>8</v>
      </c>
      <c r="C21" s="27">
        <v>10.59</v>
      </c>
      <c r="D21" s="27">
        <v>9.83</v>
      </c>
      <c r="E21" s="17"/>
      <c r="F21" s="27">
        <f t="shared" si="0"/>
        <v>10.59</v>
      </c>
      <c r="G21" s="27">
        <f t="shared" si="2"/>
        <v>10.210000000000001</v>
      </c>
      <c r="H21" s="11">
        <f t="shared" si="3"/>
        <v>0.37999999999999901</v>
      </c>
    </row>
    <row r="22" spans="1:8" x14ac:dyDescent="0.25">
      <c r="A22" s="32"/>
      <c r="B22" s="29" t="s">
        <v>9</v>
      </c>
      <c r="C22" s="27">
        <v>10.039999999999999</v>
      </c>
      <c r="D22" s="27">
        <v>9.67</v>
      </c>
      <c r="E22" s="17"/>
      <c r="F22" s="27">
        <f t="shared" si="0"/>
        <v>10.039999999999999</v>
      </c>
      <c r="G22" s="27">
        <f t="shared" si="2"/>
        <v>9.8550000000000004</v>
      </c>
      <c r="H22" s="11">
        <f t="shared" si="3"/>
        <v>0.18499999999999872</v>
      </c>
    </row>
    <row r="23" spans="1:8" x14ac:dyDescent="0.25">
      <c r="A23" s="32"/>
      <c r="B23" s="29" t="s">
        <v>10</v>
      </c>
      <c r="C23" s="27">
        <v>9.68</v>
      </c>
      <c r="D23" s="27">
        <v>9.75</v>
      </c>
      <c r="E23" s="17"/>
      <c r="F23" s="27">
        <f t="shared" si="0"/>
        <v>9.75</v>
      </c>
      <c r="G23" s="27">
        <f t="shared" si="2"/>
        <v>9.7149999999999999</v>
      </c>
      <c r="H23" s="11">
        <f t="shared" si="3"/>
        <v>3.5000000000000142E-2</v>
      </c>
    </row>
    <row r="24" spans="1:8" x14ac:dyDescent="0.25">
      <c r="A24" s="32"/>
      <c r="B24" s="29" t="s">
        <v>11</v>
      </c>
      <c r="C24" s="27">
        <v>9.9</v>
      </c>
      <c r="D24" s="27">
        <v>9.93</v>
      </c>
      <c r="E24" s="17"/>
      <c r="F24" s="27">
        <f t="shared" si="0"/>
        <v>9.93</v>
      </c>
      <c r="G24" s="27">
        <f t="shared" si="2"/>
        <v>9.9149999999999991</v>
      </c>
      <c r="H24" s="11">
        <f t="shared" si="3"/>
        <v>1.5000000000000568E-2</v>
      </c>
    </row>
    <row r="25" spans="1:8" x14ac:dyDescent="0.25">
      <c r="A25" s="32"/>
      <c r="B25" s="29" t="s">
        <v>12</v>
      </c>
      <c r="C25" s="27">
        <v>11.45</v>
      </c>
      <c r="D25" s="27">
        <v>10.53</v>
      </c>
      <c r="E25" s="17"/>
      <c r="F25" s="27">
        <f t="shared" si="0"/>
        <v>11.45</v>
      </c>
      <c r="G25" s="27">
        <f t="shared" si="2"/>
        <v>10.989999999999998</v>
      </c>
      <c r="H25" s="11">
        <f t="shared" si="3"/>
        <v>0.46000000000000085</v>
      </c>
    </row>
    <row r="26" spans="1:8" x14ac:dyDescent="0.25">
      <c r="A26" s="33"/>
      <c r="B26" s="29" t="s">
        <v>13</v>
      </c>
      <c r="C26" s="27">
        <v>11.4</v>
      </c>
      <c r="D26" s="27">
        <v>11.52</v>
      </c>
      <c r="E26" s="17"/>
      <c r="F26" s="27">
        <f t="shared" si="0"/>
        <v>11.52</v>
      </c>
      <c r="G26" s="27">
        <f t="shared" si="2"/>
        <v>11.46</v>
      </c>
      <c r="H26" s="11">
        <f t="shared" si="3"/>
        <v>5.9999999999998721E-2</v>
      </c>
    </row>
    <row r="27" spans="1:8" x14ac:dyDescent="0.25">
      <c r="A27" s="31"/>
      <c r="B27" s="29" t="s">
        <v>3</v>
      </c>
      <c r="C27" s="27">
        <v>10.73</v>
      </c>
      <c r="D27" s="27">
        <v>12.21</v>
      </c>
      <c r="E27" s="17"/>
      <c r="F27" s="27">
        <f t="shared" si="0"/>
        <v>12.21</v>
      </c>
      <c r="G27" s="27">
        <f t="shared" si="2"/>
        <v>11.47</v>
      </c>
      <c r="H27" s="11">
        <f t="shared" si="3"/>
        <v>0.74000000000000021</v>
      </c>
    </row>
    <row r="28" spans="1:8" x14ac:dyDescent="0.25">
      <c r="A28" s="35"/>
      <c r="B28" s="4" t="s">
        <v>4</v>
      </c>
      <c r="C28" s="3">
        <v>10.43</v>
      </c>
      <c r="D28" s="3">
        <v>12.97</v>
      </c>
      <c r="E28" s="17"/>
      <c r="F28" s="3">
        <f t="shared" si="0"/>
        <v>12.97</v>
      </c>
      <c r="G28" s="3">
        <f t="shared" si="2"/>
        <v>11.7</v>
      </c>
      <c r="H28" s="7">
        <f t="shared" si="3"/>
        <v>1.2700000000000014</v>
      </c>
    </row>
    <row r="29" spans="1:8" x14ac:dyDescent="0.25">
      <c r="A29" s="35"/>
      <c r="B29" s="4" t="s">
        <v>5</v>
      </c>
      <c r="C29" s="3">
        <v>10.59</v>
      </c>
      <c r="D29" s="3">
        <v>13.71</v>
      </c>
      <c r="E29" s="17"/>
      <c r="F29" s="3">
        <f t="shared" si="0"/>
        <v>13.71</v>
      </c>
      <c r="G29" s="3">
        <f t="shared" si="2"/>
        <v>12.15</v>
      </c>
      <c r="H29" s="7">
        <f t="shared" si="3"/>
        <v>1.5600000000000005</v>
      </c>
    </row>
    <row r="30" spans="1:8" x14ac:dyDescent="0.25">
      <c r="A30" s="35"/>
      <c r="B30" s="4" t="s">
        <v>6</v>
      </c>
      <c r="C30" s="3">
        <v>11.97</v>
      </c>
      <c r="D30" s="3">
        <v>14.51</v>
      </c>
      <c r="E30" s="17"/>
      <c r="F30" s="3">
        <f t="shared" si="0"/>
        <v>14.51</v>
      </c>
      <c r="G30" s="3">
        <f t="shared" si="2"/>
        <v>13.24</v>
      </c>
      <c r="H30" s="7">
        <f t="shared" si="3"/>
        <v>1.2699999999999996</v>
      </c>
    </row>
    <row r="31" spans="1:8" x14ac:dyDescent="0.25">
      <c r="A31" s="35"/>
      <c r="B31" s="4" t="s">
        <v>0</v>
      </c>
      <c r="C31" s="3">
        <v>13.68</v>
      </c>
      <c r="D31" s="3">
        <v>14.82</v>
      </c>
      <c r="E31" s="17"/>
      <c r="F31" s="3">
        <f t="shared" si="0"/>
        <v>14.82</v>
      </c>
      <c r="G31" s="3">
        <f t="shared" si="2"/>
        <v>14.25</v>
      </c>
      <c r="H31" s="7">
        <f t="shared" si="3"/>
        <v>0.57000000000000028</v>
      </c>
    </row>
    <row r="32" spans="1:8" x14ac:dyDescent="0.25">
      <c r="A32" s="35">
        <v>2022</v>
      </c>
      <c r="B32" s="4" t="s">
        <v>7</v>
      </c>
      <c r="C32" s="3">
        <v>15.04</v>
      </c>
      <c r="D32" s="3">
        <v>14.8</v>
      </c>
      <c r="E32" s="17"/>
      <c r="F32" s="3">
        <f t="shared" si="0"/>
        <v>15.04</v>
      </c>
      <c r="G32" s="3">
        <f t="shared" si="2"/>
        <v>14.92</v>
      </c>
      <c r="H32" s="3">
        <f t="shared" si="3"/>
        <v>0.11999999999999922</v>
      </c>
    </row>
    <row r="33" spans="1:8" x14ac:dyDescent="0.25">
      <c r="A33" s="35"/>
      <c r="B33" s="4" t="s">
        <v>8</v>
      </c>
      <c r="C33" s="3">
        <v>13.07</v>
      </c>
      <c r="D33" s="3">
        <v>14.72</v>
      </c>
      <c r="E33" s="17"/>
      <c r="F33" s="3">
        <f t="shared" si="0"/>
        <v>14.72</v>
      </c>
      <c r="G33" s="3">
        <f t="shared" si="2"/>
        <v>13.895</v>
      </c>
      <c r="H33" s="3">
        <f t="shared" si="3"/>
        <v>0.82500000000000107</v>
      </c>
    </row>
    <row r="34" spans="1:8" x14ac:dyDescent="0.25">
      <c r="A34" s="35"/>
      <c r="B34" s="4" t="s">
        <v>9</v>
      </c>
      <c r="C34" s="3">
        <v>11.19</v>
      </c>
      <c r="D34" s="3">
        <v>14.83</v>
      </c>
      <c r="E34" s="17"/>
      <c r="F34" s="3">
        <f t="shared" si="0"/>
        <v>14.83</v>
      </c>
      <c r="G34" s="3">
        <f t="shared" si="2"/>
        <v>13.01</v>
      </c>
      <c r="H34" s="3">
        <f t="shared" si="3"/>
        <v>1.8200000000000003</v>
      </c>
    </row>
    <row r="35" spans="1:8" x14ac:dyDescent="0.25">
      <c r="A35" s="35"/>
      <c r="B35" s="4" t="s">
        <v>10</v>
      </c>
      <c r="C35" s="3">
        <v>8.84</v>
      </c>
      <c r="D35" s="3">
        <v>13.82</v>
      </c>
      <c r="E35" s="17"/>
      <c r="F35" s="3">
        <f t="shared" si="0"/>
        <v>13.82</v>
      </c>
      <c r="G35" s="3">
        <f t="shared" si="2"/>
        <v>11.33</v>
      </c>
      <c r="H35" s="3">
        <f t="shared" si="3"/>
        <v>2.4900000000000002</v>
      </c>
    </row>
    <row r="36" spans="1:8" x14ac:dyDescent="0.25">
      <c r="A36" s="35"/>
      <c r="B36" s="4" t="s">
        <v>11</v>
      </c>
      <c r="C36" s="3">
        <v>7.04</v>
      </c>
      <c r="D36" s="3">
        <v>12.67</v>
      </c>
      <c r="E36" s="17"/>
      <c r="F36" s="3">
        <f t="shared" si="0"/>
        <v>12.67</v>
      </c>
      <c r="G36" s="3">
        <f t="shared" si="2"/>
        <v>9.8550000000000004</v>
      </c>
      <c r="H36" s="3">
        <f t="shared" si="3"/>
        <v>2.8149999999999995</v>
      </c>
    </row>
    <row r="37" spans="1:8" x14ac:dyDescent="0.25">
      <c r="A37" s="35"/>
      <c r="B37" s="4" t="s">
        <v>12</v>
      </c>
      <c r="C37" s="3">
        <v>9.17</v>
      </c>
      <c r="D37" s="3">
        <v>12.61</v>
      </c>
      <c r="E37" s="17"/>
      <c r="F37" s="3">
        <f t="shared" si="0"/>
        <v>12.61</v>
      </c>
      <c r="G37" s="3">
        <f t="shared" si="2"/>
        <v>10.89</v>
      </c>
      <c r="H37" s="3">
        <f t="shared" si="3"/>
        <v>1.7199999999999989</v>
      </c>
    </row>
    <row r="38" spans="1:8" x14ac:dyDescent="0.25">
      <c r="A38" s="36"/>
      <c r="B38" s="4" t="s">
        <v>13</v>
      </c>
      <c r="C38" s="3">
        <v>9.6300000000000008</v>
      </c>
      <c r="D38" s="3">
        <v>11.78</v>
      </c>
      <c r="E38" s="17"/>
      <c r="F38" s="3">
        <f t="shared" si="0"/>
        <v>11.78</v>
      </c>
      <c r="G38" s="3">
        <f t="shared" si="2"/>
        <v>10.705</v>
      </c>
      <c r="H38" s="3">
        <f t="shared" si="3"/>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TR9uJp9BOxvS6p2iG14GPv6xngsqSesiYtyIRdgJMVvXcLGjkaG+cIDDsP7AweZ7SC1VOYswiCgCEYkYHznvVw==" saltValue="T3WE9KY3+UhA3n1NVy569g==" spinCount="100000" sheet="1" objects="1" scenarios="1"/>
  <mergeCells count="1">
    <mergeCell ref="N1:R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05C-94B0-4F2E-B4E1-F45F4F0B009A}">
  <dimension ref="A1:R50"/>
  <sheetViews>
    <sheetView workbookViewId="0">
      <selection activeCell="R22" sqref="R22"/>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5.42578125" customWidth="1"/>
    <col min="16" max="16" width="21.42578125" customWidth="1"/>
    <col min="17" max="17" width="12.140625" customWidth="1"/>
    <col min="18" max="18" width="22.42578125" customWidth="1"/>
  </cols>
  <sheetData>
    <row r="1" spans="1:18" ht="29.1" customHeight="1" x14ac:dyDescent="0.25">
      <c r="J1" s="19"/>
      <c r="K1" s="19"/>
      <c r="L1" s="19"/>
      <c r="M1" s="19"/>
      <c r="N1" s="46" t="s">
        <v>32</v>
      </c>
      <c r="O1" s="47"/>
      <c r="P1" s="47"/>
      <c r="Q1" s="47"/>
      <c r="R1" s="48"/>
    </row>
    <row r="2" spans="1:18" s="19" customFormat="1" ht="60"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12" t="s">
        <v>4</v>
      </c>
      <c r="L4" s="13">
        <v>10.28</v>
      </c>
      <c r="M4" s="14">
        <v>11</v>
      </c>
      <c r="N4" s="14">
        <f t="shared" si="1"/>
        <v>10.64</v>
      </c>
      <c r="O4" s="13">
        <f t="shared" si="2"/>
        <v>1.536875</v>
      </c>
      <c r="P4" s="13">
        <f t="shared" ref="P4:P14" si="5">N4+O4</f>
        <v>12.176875000000001</v>
      </c>
      <c r="Q4" s="13">
        <f t="shared" ref="Q4:Q14" si="6">MAX(L4:M4)</f>
        <v>11</v>
      </c>
      <c r="R4" s="13">
        <f t="shared" ref="R4:R14" si="7">ROUND(P4-Q4,2)</f>
        <v>1.18</v>
      </c>
    </row>
    <row r="5" spans="1:18" x14ac:dyDescent="0.25">
      <c r="A5" s="32"/>
      <c r="B5" s="29" t="s">
        <v>5</v>
      </c>
      <c r="C5" s="27">
        <v>10.47</v>
      </c>
      <c r="D5" s="27">
        <v>9.68</v>
      </c>
      <c r="E5" s="17"/>
      <c r="F5" s="27">
        <f t="shared" si="0"/>
        <v>10.47</v>
      </c>
      <c r="G5" s="27">
        <f t="shared" si="3"/>
        <v>10.074999999999999</v>
      </c>
      <c r="H5" s="11">
        <f t="shared" si="4"/>
        <v>0.39500000000000135</v>
      </c>
      <c r="J5" s="40"/>
      <c r="K5" s="29" t="s">
        <v>5</v>
      </c>
      <c r="L5" s="27">
        <v>8.49</v>
      </c>
      <c r="M5" s="27">
        <v>9.6</v>
      </c>
      <c r="N5" s="27">
        <f t="shared" si="1"/>
        <v>9.0449999999999999</v>
      </c>
      <c r="O5" s="27">
        <f t="shared" si="2"/>
        <v>1.5822916666666664</v>
      </c>
      <c r="P5" s="27">
        <f t="shared" si="5"/>
        <v>10.627291666666666</v>
      </c>
      <c r="Q5" s="27">
        <f t="shared" si="6"/>
        <v>9.6</v>
      </c>
      <c r="R5" s="27">
        <f t="shared" si="7"/>
        <v>1.03</v>
      </c>
    </row>
    <row r="6" spans="1:18" x14ac:dyDescent="0.25">
      <c r="A6" s="32"/>
      <c r="B6" s="29" t="s">
        <v>6</v>
      </c>
      <c r="C6" s="27">
        <v>10.039999999999999</v>
      </c>
      <c r="D6" s="27">
        <v>8.85</v>
      </c>
      <c r="E6" s="17"/>
      <c r="F6" s="27">
        <f t="shared" si="0"/>
        <v>10.039999999999999</v>
      </c>
      <c r="G6" s="27">
        <f t="shared" si="3"/>
        <v>9.4450000000000003</v>
      </c>
      <c r="H6" s="11">
        <f t="shared" si="4"/>
        <v>0.59499999999999886</v>
      </c>
      <c r="J6" s="35"/>
      <c r="K6" s="8" t="s">
        <v>6</v>
      </c>
      <c r="L6" s="9">
        <v>8.4600000000000009</v>
      </c>
      <c r="M6" s="10">
        <v>9.3699999999999992</v>
      </c>
      <c r="N6" s="10">
        <f t="shared" si="1"/>
        <v>8.9149999999999991</v>
      </c>
      <c r="O6" s="9">
        <f t="shared" si="2"/>
        <v>1.6308333333333334</v>
      </c>
      <c r="P6" s="9">
        <f t="shared" si="5"/>
        <v>10.545833333333333</v>
      </c>
      <c r="Q6" s="9">
        <f t="shared" si="6"/>
        <v>9.3699999999999992</v>
      </c>
      <c r="R6" s="9">
        <f t="shared" si="7"/>
        <v>1.18</v>
      </c>
    </row>
    <row r="7" spans="1:18" x14ac:dyDescent="0.25">
      <c r="A7" s="32"/>
      <c r="B7" s="29" t="s">
        <v>0</v>
      </c>
      <c r="C7" s="27">
        <v>8.93</v>
      </c>
      <c r="D7" s="27">
        <v>7.03</v>
      </c>
      <c r="E7" s="17"/>
      <c r="F7" s="27">
        <f t="shared" si="0"/>
        <v>8.93</v>
      </c>
      <c r="G7" s="27">
        <f t="shared" si="3"/>
        <v>7.98</v>
      </c>
      <c r="H7" s="11">
        <f t="shared" si="4"/>
        <v>0.94999999999999929</v>
      </c>
      <c r="J7" s="35"/>
      <c r="K7" s="4" t="s">
        <v>0</v>
      </c>
      <c r="L7" s="3">
        <v>10.37</v>
      </c>
      <c r="M7" s="5">
        <v>9.08</v>
      </c>
      <c r="N7" s="5">
        <f t="shared" si="1"/>
        <v>9.7249999999999996</v>
      </c>
      <c r="O7" s="3">
        <f t="shared" si="2"/>
        <v>1.6589583333333333</v>
      </c>
      <c r="P7" s="3">
        <f t="shared" si="5"/>
        <v>11.383958333333332</v>
      </c>
      <c r="Q7" s="3">
        <f t="shared" si="6"/>
        <v>10.37</v>
      </c>
      <c r="R7" s="3">
        <f t="shared" si="7"/>
        <v>1.01</v>
      </c>
    </row>
    <row r="8" spans="1:18" x14ac:dyDescent="0.25">
      <c r="A8" s="32">
        <v>2020</v>
      </c>
      <c r="B8" s="29" t="s">
        <v>7</v>
      </c>
      <c r="C8" s="27">
        <v>6.68</v>
      </c>
      <c r="D8" s="27">
        <v>5.99</v>
      </c>
      <c r="E8" s="17"/>
      <c r="F8" s="27">
        <f t="shared" si="0"/>
        <v>6.68</v>
      </c>
      <c r="G8" s="27">
        <f t="shared" si="3"/>
        <v>6.335</v>
      </c>
      <c r="H8" s="11">
        <f t="shared" si="4"/>
        <v>0.34499999999999975</v>
      </c>
      <c r="J8" s="35">
        <v>2023</v>
      </c>
      <c r="K8" s="4" t="s">
        <v>7</v>
      </c>
      <c r="L8" s="3">
        <v>7.17</v>
      </c>
      <c r="M8" s="5">
        <v>8.7799999999999994</v>
      </c>
      <c r="N8" s="5">
        <f t="shared" si="1"/>
        <v>7.9749999999999996</v>
      </c>
      <c r="O8" s="3">
        <f t="shared" si="2"/>
        <v>1.6431249999999997</v>
      </c>
      <c r="P8" s="7">
        <f t="shared" si="5"/>
        <v>9.6181249999999991</v>
      </c>
      <c r="Q8" s="3">
        <f t="shared" si="6"/>
        <v>8.7799999999999994</v>
      </c>
      <c r="R8" s="3">
        <f t="shared" si="7"/>
        <v>0.84</v>
      </c>
    </row>
    <row r="9" spans="1:18" x14ac:dyDescent="0.25">
      <c r="A9" s="32"/>
      <c r="B9" s="29" t="s">
        <v>8</v>
      </c>
      <c r="C9" s="27">
        <v>13.29</v>
      </c>
      <c r="D9" s="27">
        <v>6.46</v>
      </c>
      <c r="E9" s="17"/>
      <c r="F9" s="27">
        <f t="shared" si="0"/>
        <v>13.29</v>
      </c>
      <c r="G9" s="27">
        <f t="shared" si="3"/>
        <v>9.875</v>
      </c>
      <c r="H9" s="11">
        <f t="shared" si="4"/>
        <v>3.4149999999999991</v>
      </c>
      <c r="J9" s="35"/>
      <c r="K9" s="4" t="s">
        <v>8</v>
      </c>
      <c r="L9" s="3">
        <v>5.33</v>
      </c>
      <c r="M9" s="5">
        <v>8.94</v>
      </c>
      <c r="N9" s="5">
        <f t="shared" si="1"/>
        <v>7.1349999999999998</v>
      </c>
      <c r="O9" s="3">
        <f t="shared" si="2"/>
        <v>1.6337499999999998</v>
      </c>
      <c r="P9" s="3">
        <f t="shared" si="5"/>
        <v>8.7687499999999989</v>
      </c>
      <c r="Q9" s="3">
        <f t="shared" si="6"/>
        <v>8.94</v>
      </c>
      <c r="R9" s="3">
        <f t="shared" si="7"/>
        <v>-0.17</v>
      </c>
    </row>
    <row r="10" spans="1:18" x14ac:dyDescent="0.25">
      <c r="A10" s="32"/>
      <c r="B10" s="29" t="s">
        <v>9</v>
      </c>
      <c r="C10" s="27">
        <v>18.079999999999998</v>
      </c>
      <c r="D10" s="27">
        <v>7.12</v>
      </c>
      <c r="E10" s="17"/>
      <c r="F10" s="27">
        <f t="shared" si="0"/>
        <v>18.079999999999998</v>
      </c>
      <c r="G10" s="27">
        <f t="shared" si="3"/>
        <v>12.6</v>
      </c>
      <c r="H10" s="11">
        <f t="shared" si="4"/>
        <v>5.4799999999999986</v>
      </c>
      <c r="J10" s="35"/>
      <c r="K10" s="4" t="s">
        <v>9</v>
      </c>
      <c r="L10" s="3">
        <v>4</v>
      </c>
      <c r="M10" s="5">
        <v>8.9499999999999993</v>
      </c>
      <c r="N10" s="5">
        <f t="shared" si="1"/>
        <v>6.4749999999999996</v>
      </c>
      <c r="O10" s="3">
        <f t="shared" si="2"/>
        <v>1.5258333333333336</v>
      </c>
      <c r="P10" s="3">
        <f t="shared" si="5"/>
        <v>8.0008333333333326</v>
      </c>
      <c r="Q10" s="3">
        <f t="shared" si="6"/>
        <v>8.9499999999999993</v>
      </c>
      <c r="R10" s="3">
        <f t="shared" si="7"/>
        <v>-0.95</v>
      </c>
    </row>
    <row r="11" spans="1:18" x14ac:dyDescent="0.25">
      <c r="A11" s="32"/>
      <c r="B11" s="29" t="s">
        <v>10</v>
      </c>
      <c r="C11" s="27">
        <v>17.43</v>
      </c>
      <c r="D11" s="27">
        <v>7.13</v>
      </c>
      <c r="E11" s="17"/>
      <c r="F11" s="27">
        <f t="shared" si="0"/>
        <v>17.43</v>
      </c>
      <c r="G11" s="27">
        <f t="shared" si="3"/>
        <v>12.28</v>
      </c>
      <c r="H11" s="11">
        <f t="shared" si="4"/>
        <v>5.15</v>
      </c>
      <c r="J11" s="35"/>
      <c r="K11" s="4" t="s">
        <v>10</v>
      </c>
      <c r="L11" s="3">
        <v>7.15</v>
      </c>
      <c r="M11" s="5">
        <v>8.64</v>
      </c>
      <c r="N11" s="5">
        <f t="shared" si="1"/>
        <v>7.8950000000000005</v>
      </c>
      <c r="O11" s="3">
        <f t="shared" si="2"/>
        <v>1.3733333333333337</v>
      </c>
      <c r="P11" s="3">
        <f t="shared" si="5"/>
        <v>9.2683333333333344</v>
      </c>
      <c r="Q11" s="3">
        <f t="shared" si="6"/>
        <v>8.64</v>
      </c>
      <c r="R11" s="3">
        <f t="shared" si="7"/>
        <v>0.63</v>
      </c>
    </row>
    <row r="12" spans="1:18" x14ac:dyDescent="0.25">
      <c r="A12" s="32"/>
      <c r="B12" s="29" t="s">
        <v>11</v>
      </c>
      <c r="C12" s="27">
        <v>11.01</v>
      </c>
      <c r="D12" s="27">
        <v>7.45</v>
      </c>
      <c r="E12" s="17"/>
      <c r="F12" s="27">
        <f t="shared" si="0"/>
        <v>11.01</v>
      </c>
      <c r="G12" s="27">
        <f t="shared" si="3"/>
        <v>9.23</v>
      </c>
      <c r="H12" s="11">
        <f t="shared" si="4"/>
        <v>1.7799999999999994</v>
      </c>
      <c r="J12" s="35"/>
      <c r="K12" s="4" t="s">
        <v>11</v>
      </c>
      <c r="L12" s="3">
        <v>8.1999999999999993</v>
      </c>
      <c r="M12" s="5">
        <v>8.5500000000000007</v>
      </c>
      <c r="N12" s="5">
        <f t="shared" si="1"/>
        <v>8.375</v>
      </c>
      <c r="O12" s="3">
        <f t="shared" si="2"/>
        <v>1.2625000000000004</v>
      </c>
      <c r="P12" s="3">
        <f t="shared" si="5"/>
        <v>9.6375000000000011</v>
      </c>
      <c r="Q12" s="3">
        <f t="shared" si="6"/>
        <v>8.5500000000000007</v>
      </c>
      <c r="R12" s="3">
        <f t="shared" si="7"/>
        <v>1.0900000000000001</v>
      </c>
    </row>
    <row r="13" spans="1:18" x14ac:dyDescent="0.25">
      <c r="A13" s="32"/>
      <c r="B13" s="29" t="s">
        <v>12</v>
      </c>
      <c r="C13" s="27">
        <v>16.07</v>
      </c>
      <c r="D13" s="27">
        <v>8</v>
      </c>
      <c r="E13" s="17"/>
      <c r="F13" s="27">
        <f t="shared" si="0"/>
        <v>16.07</v>
      </c>
      <c r="G13" s="27">
        <f t="shared" si="3"/>
        <v>12.035</v>
      </c>
      <c r="H13" s="11">
        <f t="shared" si="4"/>
        <v>4.0350000000000001</v>
      </c>
      <c r="J13" s="35"/>
      <c r="K13" s="4" t="s">
        <v>12</v>
      </c>
      <c r="L13" s="3">
        <v>4.29</v>
      </c>
      <c r="M13" s="5">
        <v>8.6999999999999993</v>
      </c>
      <c r="N13" s="5">
        <f t="shared" si="1"/>
        <v>6.4949999999999992</v>
      </c>
      <c r="O13" s="3">
        <f t="shared" si="2"/>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3"/>
        <v>14.14</v>
      </c>
      <c r="H14" s="11">
        <f t="shared" si="4"/>
        <v>5.93</v>
      </c>
      <c r="J14" s="36"/>
      <c r="K14" s="4" t="s">
        <v>13</v>
      </c>
      <c r="L14" s="3">
        <v>5.34</v>
      </c>
      <c r="M14" s="5">
        <v>9.08</v>
      </c>
      <c r="N14" s="5">
        <f t="shared" si="1"/>
        <v>7.21</v>
      </c>
      <c r="O14" s="3">
        <f t="shared" si="2"/>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5"/>
      <c r="B29" s="4" t="s">
        <v>5</v>
      </c>
      <c r="C29" s="3">
        <v>10.59</v>
      </c>
      <c r="D29" s="3">
        <v>13.71</v>
      </c>
      <c r="E29" s="17"/>
      <c r="F29" s="3">
        <f t="shared" si="0"/>
        <v>13.71</v>
      </c>
      <c r="G29" s="3">
        <f t="shared" si="3"/>
        <v>12.15</v>
      </c>
      <c r="H29" s="7">
        <f t="shared" si="4"/>
        <v>1.5600000000000005</v>
      </c>
    </row>
    <row r="30" spans="1:8" x14ac:dyDescent="0.25">
      <c r="A30" s="35"/>
      <c r="B30" s="4" t="s">
        <v>6</v>
      </c>
      <c r="C30" s="3">
        <v>11.97</v>
      </c>
      <c r="D30" s="3">
        <v>14.51</v>
      </c>
      <c r="E30" s="17"/>
      <c r="F30" s="3">
        <f t="shared" si="0"/>
        <v>14.51</v>
      </c>
      <c r="G30" s="3">
        <f t="shared" si="3"/>
        <v>13.24</v>
      </c>
      <c r="H30" s="7">
        <f t="shared" si="4"/>
        <v>1.2699999999999996</v>
      </c>
    </row>
    <row r="31" spans="1:8" x14ac:dyDescent="0.25">
      <c r="A31" s="35"/>
      <c r="B31" s="4" t="s">
        <v>0</v>
      </c>
      <c r="C31" s="3">
        <v>13.68</v>
      </c>
      <c r="D31" s="3">
        <v>14.82</v>
      </c>
      <c r="E31" s="17"/>
      <c r="F31" s="3">
        <f t="shared" si="0"/>
        <v>14.82</v>
      </c>
      <c r="G31" s="3">
        <f t="shared" si="3"/>
        <v>14.25</v>
      </c>
      <c r="H31" s="7">
        <f t="shared" si="4"/>
        <v>0.57000000000000028</v>
      </c>
    </row>
    <row r="32" spans="1:8" x14ac:dyDescent="0.25">
      <c r="A32" s="35">
        <v>2022</v>
      </c>
      <c r="B32" s="4" t="s">
        <v>7</v>
      </c>
      <c r="C32" s="3">
        <v>15.04</v>
      </c>
      <c r="D32" s="3">
        <v>14.8</v>
      </c>
      <c r="E32" s="17"/>
      <c r="F32" s="3">
        <f t="shared" si="0"/>
        <v>15.04</v>
      </c>
      <c r="G32" s="3">
        <f t="shared" si="3"/>
        <v>14.92</v>
      </c>
      <c r="H32" s="3">
        <f t="shared" si="4"/>
        <v>0.11999999999999922</v>
      </c>
    </row>
    <row r="33" spans="1:8" x14ac:dyDescent="0.25">
      <c r="A33" s="35"/>
      <c r="B33" s="4" t="s">
        <v>8</v>
      </c>
      <c r="C33" s="3">
        <v>13.07</v>
      </c>
      <c r="D33" s="3">
        <v>14.72</v>
      </c>
      <c r="E33" s="17"/>
      <c r="F33" s="3">
        <f t="shared" si="0"/>
        <v>14.72</v>
      </c>
      <c r="G33" s="3">
        <f t="shared" si="3"/>
        <v>13.895</v>
      </c>
      <c r="H33" s="3">
        <f t="shared" si="4"/>
        <v>0.82500000000000107</v>
      </c>
    </row>
    <row r="34" spans="1:8" x14ac:dyDescent="0.25">
      <c r="A34" s="35"/>
      <c r="B34" s="4" t="s">
        <v>9</v>
      </c>
      <c r="C34" s="3">
        <v>11.19</v>
      </c>
      <c r="D34" s="3">
        <v>14.83</v>
      </c>
      <c r="E34" s="17"/>
      <c r="F34" s="3">
        <f t="shared" si="0"/>
        <v>14.83</v>
      </c>
      <c r="G34" s="3">
        <f t="shared" si="3"/>
        <v>13.01</v>
      </c>
      <c r="H34" s="3">
        <f t="shared" si="4"/>
        <v>1.8200000000000003</v>
      </c>
    </row>
    <row r="35" spans="1:8" x14ac:dyDescent="0.25">
      <c r="A35" s="35"/>
      <c r="B35" s="4" t="s">
        <v>10</v>
      </c>
      <c r="C35" s="3">
        <v>8.84</v>
      </c>
      <c r="D35" s="3">
        <v>13.82</v>
      </c>
      <c r="E35" s="17"/>
      <c r="F35" s="3">
        <f t="shared" si="0"/>
        <v>13.82</v>
      </c>
      <c r="G35" s="3">
        <f t="shared" si="3"/>
        <v>11.33</v>
      </c>
      <c r="H35" s="3">
        <f t="shared" si="4"/>
        <v>2.4900000000000002</v>
      </c>
    </row>
    <row r="36" spans="1:8" x14ac:dyDescent="0.25">
      <c r="A36" s="35"/>
      <c r="B36" s="4" t="s">
        <v>11</v>
      </c>
      <c r="C36" s="3">
        <v>7.04</v>
      </c>
      <c r="D36" s="3">
        <v>12.67</v>
      </c>
      <c r="E36" s="17"/>
      <c r="F36" s="3">
        <f t="shared" si="0"/>
        <v>12.67</v>
      </c>
      <c r="G36" s="3">
        <f t="shared" si="3"/>
        <v>9.8550000000000004</v>
      </c>
      <c r="H36" s="3">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XXR2czLB+SN+qNU4AYZ+Idf1zdGCnq/6y7yd+po5u1RsoO4S6a724KhBtUh3mzvc0L60eaV3rD7U9TZjH6OPWg==" saltValue="M95odxkTONGXgIpODOE6iQ==" spinCount="100000" sheet="1" objects="1" scenarios="1"/>
  <mergeCells count="1">
    <mergeCell ref="N1:R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5EFFF-65D9-4AE8-915F-A455D0FCBA2E}">
  <dimension ref="A1:R50"/>
  <sheetViews>
    <sheetView workbookViewId="0">
      <selection activeCell="M22" sqref="M22"/>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5" customWidth="1"/>
    <col min="16" max="16" width="22.140625" customWidth="1"/>
    <col min="17" max="17" width="12.140625" customWidth="1"/>
    <col min="18" max="18" width="19.42578125" customWidth="1"/>
  </cols>
  <sheetData>
    <row r="1" spans="1:18" ht="29.1" customHeight="1" x14ac:dyDescent="0.25">
      <c r="J1" s="19"/>
      <c r="K1" s="19"/>
      <c r="L1" s="19"/>
      <c r="M1" s="19"/>
      <c r="N1" s="46" t="s">
        <v>32</v>
      </c>
      <c r="O1" s="47"/>
      <c r="P1" s="47"/>
      <c r="Q1" s="47"/>
      <c r="R1" s="48"/>
    </row>
    <row r="2" spans="1:18" s="19" customFormat="1" ht="75"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12" t="s">
        <v>5</v>
      </c>
      <c r="L5" s="13">
        <v>8.49</v>
      </c>
      <c r="M5" s="14">
        <v>9.6</v>
      </c>
      <c r="N5" s="14">
        <f t="shared" si="1"/>
        <v>9.0449999999999999</v>
      </c>
      <c r="O5" s="13">
        <f t="shared" si="2"/>
        <v>1.5822916666666664</v>
      </c>
      <c r="P5" s="13">
        <f t="shared" si="5"/>
        <v>10.627291666666666</v>
      </c>
      <c r="Q5" s="13">
        <f t="shared" si="6"/>
        <v>9.6</v>
      </c>
      <c r="R5" s="13">
        <f t="shared" si="7"/>
        <v>1.03</v>
      </c>
    </row>
    <row r="6" spans="1:18" x14ac:dyDescent="0.25">
      <c r="A6" s="32"/>
      <c r="B6" s="29" t="s">
        <v>6</v>
      </c>
      <c r="C6" s="27">
        <v>10.039999999999999</v>
      </c>
      <c r="D6" s="27">
        <v>8.85</v>
      </c>
      <c r="E6" s="17"/>
      <c r="F6" s="27">
        <f t="shared" si="0"/>
        <v>10.039999999999999</v>
      </c>
      <c r="G6" s="27">
        <f t="shared" si="3"/>
        <v>9.4450000000000003</v>
      </c>
      <c r="H6" s="11">
        <f t="shared" si="4"/>
        <v>0.59499999999999886</v>
      </c>
      <c r="J6" s="40"/>
      <c r="K6" s="29" t="s">
        <v>6</v>
      </c>
      <c r="L6" s="27">
        <v>8.4600000000000009</v>
      </c>
      <c r="M6" s="27">
        <v>9.3699999999999992</v>
      </c>
      <c r="N6" s="27">
        <f t="shared" si="1"/>
        <v>8.9149999999999991</v>
      </c>
      <c r="O6" s="27">
        <f t="shared" si="2"/>
        <v>1.6308333333333334</v>
      </c>
      <c r="P6" s="27">
        <f t="shared" si="5"/>
        <v>10.545833333333333</v>
      </c>
      <c r="Q6" s="27">
        <f t="shared" si="6"/>
        <v>9.3699999999999992</v>
      </c>
      <c r="R6" s="27">
        <f t="shared" si="7"/>
        <v>1.18</v>
      </c>
    </row>
    <row r="7" spans="1:18" x14ac:dyDescent="0.25">
      <c r="A7" s="32"/>
      <c r="B7" s="29" t="s">
        <v>0</v>
      </c>
      <c r="C7" s="27">
        <v>8.93</v>
      </c>
      <c r="D7" s="27">
        <v>7.03</v>
      </c>
      <c r="E7" s="17"/>
      <c r="F7" s="27">
        <f t="shared" si="0"/>
        <v>8.93</v>
      </c>
      <c r="G7" s="27">
        <f t="shared" si="3"/>
        <v>7.98</v>
      </c>
      <c r="H7" s="11">
        <f t="shared" si="4"/>
        <v>0.94999999999999929</v>
      </c>
      <c r="J7" s="35"/>
      <c r="K7" s="8" t="s">
        <v>0</v>
      </c>
      <c r="L7" s="9">
        <v>10.37</v>
      </c>
      <c r="M7" s="10">
        <v>9.08</v>
      </c>
      <c r="N7" s="10">
        <f t="shared" si="1"/>
        <v>9.7249999999999996</v>
      </c>
      <c r="O7" s="9">
        <f t="shared" si="2"/>
        <v>1.6589583333333333</v>
      </c>
      <c r="P7" s="9">
        <f t="shared" si="5"/>
        <v>11.383958333333332</v>
      </c>
      <c r="Q7" s="9">
        <f t="shared" si="6"/>
        <v>10.37</v>
      </c>
      <c r="R7" s="9">
        <f t="shared" si="7"/>
        <v>1.01</v>
      </c>
    </row>
    <row r="8" spans="1:18" x14ac:dyDescent="0.25">
      <c r="A8" s="32">
        <v>2020</v>
      </c>
      <c r="B8" s="29" t="s">
        <v>7</v>
      </c>
      <c r="C8" s="27">
        <v>6.68</v>
      </c>
      <c r="D8" s="27">
        <v>5.99</v>
      </c>
      <c r="E8" s="17"/>
      <c r="F8" s="27">
        <f t="shared" si="0"/>
        <v>6.68</v>
      </c>
      <c r="G8" s="27">
        <f t="shared" si="3"/>
        <v>6.335</v>
      </c>
      <c r="H8" s="11">
        <f t="shared" si="4"/>
        <v>0.34499999999999975</v>
      </c>
      <c r="J8" s="35">
        <v>2023</v>
      </c>
      <c r="K8" s="4" t="s">
        <v>7</v>
      </c>
      <c r="L8" s="3">
        <v>7.17</v>
      </c>
      <c r="M8" s="5">
        <v>8.7799999999999994</v>
      </c>
      <c r="N8" s="5">
        <f t="shared" si="1"/>
        <v>7.9749999999999996</v>
      </c>
      <c r="O8" s="3">
        <f t="shared" si="2"/>
        <v>1.6431249999999997</v>
      </c>
      <c r="P8" s="7">
        <f t="shared" si="5"/>
        <v>9.6181249999999991</v>
      </c>
      <c r="Q8" s="3">
        <f t="shared" si="6"/>
        <v>8.7799999999999994</v>
      </c>
      <c r="R8" s="3">
        <f t="shared" si="7"/>
        <v>0.84</v>
      </c>
    </row>
    <row r="9" spans="1:18" x14ac:dyDescent="0.25">
      <c r="A9" s="32"/>
      <c r="B9" s="29" t="s">
        <v>8</v>
      </c>
      <c r="C9" s="27">
        <v>13.29</v>
      </c>
      <c r="D9" s="27">
        <v>6.46</v>
      </c>
      <c r="E9" s="17"/>
      <c r="F9" s="27">
        <f t="shared" si="0"/>
        <v>13.29</v>
      </c>
      <c r="G9" s="27">
        <f t="shared" si="3"/>
        <v>9.875</v>
      </c>
      <c r="H9" s="11">
        <f t="shared" si="4"/>
        <v>3.4149999999999991</v>
      </c>
      <c r="J9" s="35"/>
      <c r="K9" s="4" t="s">
        <v>8</v>
      </c>
      <c r="L9" s="3">
        <v>5.33</v>
      </c>
      <c r="M9" s="5">
        <v>8.94</v>
      </c>
      <c r="N9" s="5">
        <f t="shared" si="1"/>
        <v>7.1349999999999998</v>
      </c>
      <c r="O9" s="3">
        <f t="shared" si="2"/>
        <v>1.6337499999999998</v>
      </c>
      <c r="P9" s="3">
        <f t="shared" si="5"/>
        <v>8.7687499999999989</v>
      </c>
      <c r="Q9" s="3">
        <f t="shared" si="6"/>
        <v>8.94</v>
      </c>
      <c r="R9" s="3">
        <f t="shared" si="7"/>
        <v>-0.17</v>
      </c>
    </row>
    <row r="10" spans="1:18" x14ac:dyDescent="0.25">
      <c r="A10" s="32"/>
      <c r="B10" s="29" t="s">
        <v>9</v>
      </c>
      <c r="C10" s="27">
        <v>18.079999999999998</v>
      </c>
      <c r="D10" s="27">
        <v>7.12</v>
      </c>
      <c r="E10" s="17"/>
      <c r="F10" s="27">
        <f t="shared" si="0"/>
        <v>18.079999999999998</v>
      </c>
      <c r="G10" s="27">
        <f t="shared" si="3"/>
        <v>12.6</v>
      </c>
      <c r="H10" s="11">
        <f t="shared" si="4"/>
        <v>5.4799999999999986</v>
      </c>
      <c r="J10" s="35"/>
      <c r="K10" s="4" t="s">
        <v>9</v>
      </c>
      <c r="L10" s="3">
        <v>4</v>
      </c>
      <c r="M10" s="5">
        <v>8.9499999999999993</v>
      </c>
      <c r="N10" s="5">
        <f t="shared" si="1"/>
        <v>6.4749999999999996</v>
      </c>
      <c r="O10" s="3">
        <f t="shared" si="2"/>
        <v>1.5258333333333336</v>
      </c>
      <c r="P10" s="3">
        <f t="shared" si="5"/>
        <v>8.0008333333333326</v>
      </c>
      <c r="Q10" s="3">
        <f t="shared" si="6"/>
        <v>8.9499999999999993</v>
      </c>
      <c r="R10" s="3">
        <f t="shared" si="7"/>
        <v>-0.95</v>
      </c>
    </row>
    <row r="11" spans="1:18" x14ac:dyDescent="0.25">
      <c r="A11" s="32"/>
      <c r="B11" s="29" t="s">
        <v>10</v>
      </c>
      <c r="C11" s="27">
        <v>17.43</v>
      </c>
      <c r="D11" s="27">
        <v>7.13</v>
      </c>
      <c r="E11" s="17"/>
      <c r="F11" s="27">
        <f t="shared" si="0"/>
        <v>17.43</v>
      </c>
      <c r="G11" s="27">
        <f t="shared" si="3"/>
        <v>12.28</v>
      </c>
      <c r="H11" s="11">
        <f t="shared" si="4"/>
        <v>5.15</v>
      </c>
      <c r="J11" s="35"/>
      <c r="K11" s="4" t="s">
        <v>10</v>
      </c>
      <c r="L11" s="3">
        <v>7.15</v>
      </c>
      <c r="M11" s="5">
        <v>8.64</v>
      </c>
      <c r="N11" s="5">
        <f t="shared" si="1"/>
        <v>7.8950000000000005</v>
      </c>
      <c r="O11" s="3">
        <f t="shared" si="2"/>
        <v>1.3733333333333337</v>
      </c>
      <c r="P11" s="3">
        <f t="shared" si="5"/>
        <v>9.2683333333333344</v>
      </c>
      <c r="Q11" s="3">
        <f t="shared" si="6"/>
        <v>8.64</v>
      </c>
      <c r="R11" s="3">
        <f t="shared" si="7"/>
        <v>0.63</v>
      </c>
    </row>
    <row r="12" spans="1:18" x14ac:dyDescent="0.25">
      <c r="A12" s="32"/>
      <c r="B12" s="29" t="s">
        <v>11</v>
      </c>
      <c r="C12" s="27">
        <v>11.01</v>
      </c>
      <c r="D12" s="27">
        <v>7.45</v>
      </c>
      <c r="E12" s="17"/>
      <c r="F12" s="27">
        <f t="shared" si="0"/>
        <v>11.01</v>
      </c>
      <c r="G12" s="27">
        <f t="shared" si="3"/>
        <v>9.23</v>
      </c>
      <c r="H12" s="11">
        <f t="shared" si="4"/>
        <v>1.7799999999999994</v>
      </c>
      <c r="J12" s="35"/>
      <c r="K12" s="4" t="s">
        <v>11</v>
      </c>
      <c r="L12" s="3">
        <v>8.1999999999999993</v>
      </c>
      <c r="M12" s="5">
        <v>8.5500000000000007</v>
      </c>
      <c r="N12" s="5">
        <f t="shared" si="1"/>
        <v>8.375</v>
      </c>
      <c r="O12" s="3">
        <f t="shared" si="2"/>
        <v>1.2625000000000004</v>
      </c>
      <c r="P12" s="3">
        <f t="shared" si="5"/>
        <v>9.6375000000000011</v>
      </c>
      <c r="Q12" s="3">
        <f t="shared" si="6"/>
        <v>8.5500000000000007</v>
      </c>
      <c r="R12" s="3">
        <f t="shared" si="7"/>
        <v>1.0900000000000001</v>
      </c>
    </row>
    <row r="13" spans="1:18" x14ac:dyDescent="0.25">
      <c r="A13" s="32"/>
      <c r="B13" s="29" t="s">
        <v>12</v>
      </c>
      <c r="C13" s="27">
        <v>16.07</v>
      </c>
      <c r="D13" s="27">
        <v>8</v>
      </c>
      <c r="E13" s="17"/>
      <c r="F13" s="27">
        <f t="shared" si="0"/>
        <v>16.07</v>
      </c>
      <c r="G13" s="27">
        <f t="shared" si="3"/>
        <v>12.035</v>
      </c>
      <c r="H13" s="11">
        <f t="shared" si="4"/>
        <v>4.0350000000000001</v>
      </c>
      <c r="J13" s="35"/>
      <c r="K13" s="4" t="s">
        <v>12</v>
      </c>
      <c r="L13" s="3">
        <v>4.29</v>
      </c>
      <c r="M13" s="5">
        <v>8.6999999999999993</v>
      </c>
      <c r="N13" s="5">
        <f t="shared" si="1"/>
        <v>6.4949999999999992</v>
      </c>
      <c r="O13" s="3">
        <f t="shared" si="2"/>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3"/>
        <v>14.14</v>
      </c>
      <c r="H14" s="11">
        <f t="shared" si="4"/>
        <v>5.93</v>
      </c>
      <c r="J14" s="36"/>
      <c r="K14" s="4" t="s">
        <v>13</v>
      </c>
      <c r="L14" s="3">
        <v>5.34</v>
      </c>
      <c r="M14" s="5">
        <v>9.08</v>
      </c>
      <c r="N14" s="5">
        <f t="shared" si="1"/>
        <v>7.21</v>
      </c>
      <c r="O14" s="3">
        <f t="shared" si="2"/>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2"/>
      <c r="B29" s="29" t="s">
        <v>5</v>
      </c>
      <c r="C29" s="27">
        <v>10.59</v>
      </c>
      <c r="D29" s="27">
        <v>13.71</v>
      </c>
      <c r="E29" s="17"/>
      <c r="F29" s="27">
        <f t="shared" si="0"/>
        <v>13.71</v>
      </c>
      <c r="G29" s="27">
        <f t="shared" si="3"/>
        <v>12.15</v>
      </c>
      <c r="H29" s="11">
        <f t="shared" si="4"/>
        <v>1.5600000000000005</v>
      </c>
    </row>
    <row r="30" spans="1:8" x14ac:dyDescent="0.25">
      <c r="A30" s="35"/>
      <c r="B30" s="4" t="s">
        <v>6</v>
      </c>
      <c r="C30" s="3">
        <v>11.97</v>
      </c>
      <c r="D30" s="3">
        <v>14.51</v>
      </c>
      <c r="E30" s="17"/>
      <c r="F30" s="3">
        <f t="shared" si="0"/>
        <v>14.51</v>
      </c>
      <c r="G30" s="3">
        <f t="shared" si="3"/>
        <v>13.24</v>
      </c>
      <c r="H30" s="7">
        <f t="shared" si="4"/>
        <v>1.2699999999999996</v>
      </c>
    </row>
    <row r="31" spans="1:8" x14ac:dyDescent="0.25">
      <c r="A31" s="35"/>
      <c r="B31" s="4" t="s">
        <v>0</v>
      </c>
      <c r="C31" s="3">
        <v>13.68</v>
      </c>
      <c r="D31" s="3">
        <v>14.82</v>
      </c>
      <c r="E31" s="17"/>
      <c r="F31" s="3">
        <f t="shared" si="0"/>
        <v>14.82</v>
      </c>
      <c r="G31" s="3">
        <f t="shared" si="3"/>
        <v>14.25</v>
      </c>
      <c r="H31" s="7">
        <f t="shared" si="4"/>
        <v>0.57000000000000028</v>
      </c>
    </row>
    <row r="32" spans="1:8" x14ac:dyDescent="0.25">
      <c r="A32" s="35">
        <v>2022</v>
      </c>
      <c r="B32" s="4" t="s">
        <v>7</v>
      </c>
      <c r="C32" s="3">
        <v>15.04</v>
      </c>
      <c r="D32" s="3">
        <v>14.8</v>
      </c>
      <c r="E32" s="17"/>
      <c r="F32" s="3">
        <f t="shared" si="0"/>
        <v>15.04</v>
      </c>
      <c r="G32" s="3">
        <f t="shared" si="3"/>
        <v>14.92</v>
      </c>
      <c r="H32" s="3">
        <f t="shared" si="4"/>
        <v>0.11999999999999922</v>
      </c>
    </row>
    <row r="33" spans="1:8" x14ac:dyDescent="0.25">
      <c r="A33" s="35"/>
      <c r="B33" s="4" t="s">
        <v>8</v>
      </c>
      <c r="C33" s="3">
        <v>13.07</v>
      </c>
      <c r="D33" s="3">
        <v>14.72</v>
      </c>
      <c r="E33" s="17"/>
      <c r="F33" s="3">
        <f t="shared" si="0"/>
        <v>14.72</v>
      </c>
      <c r="G33" s="3">
        <f t="shared" si="3"/>
        <v>13.895</v>
      </c>
      <c r="H33" s="3">
        <f t="shared" si="4"/>
        <v>0.82500000000000107</v>
      </c>
    </row>
    <row r="34" spans="1:8" x14ac:dyDescent="0.25">
      <c r="A34" s="35"/>
      <c r="B34" s="4" t="s">
        <v>9</v>
      </c>
      <c r="C34" s="3">
        <v>11.19</v>
      </c>
      <c r="D34" s="3">
        <v>14.83</v>
      </c>
      <c r="E34" s="17"/>
      <c r="F34" s="3">
        <f t="shared" si="0"/>
        <v>14.83</v>
      </c>
      <c r="G34" s="3">
        <f t="shared" si="3"/>
        <v>13.01</v>
      </c>
      <c r="H34" s="3">
        <f t="shared" si="4"/>
        <v>1.8200000000000003</v>
      </c>
    </row>
    <row r="35" spans="1:8" x14ac:dyDescent="0.25">
      <c r="A35" s="35"/>
      <c r="B35" s="4" t="s">
        <v>10</v>
      </c>
      <c r="C35" s="3">
        <v>8.84</v>
      </c>
      <c r="D35" s="3">
        <v>13.82</v>
      </c>
      <c r="E35" s="17"/>
      <c r="F35" s="3">
        <f t="shared" si="0"/>
        <v>13.82</v>
      </c>
      <c r="G35" s="3">
        <f t="shared" si="3"/>
        <v>11.33</v>
      </c>
      <c r="H35" s="3">
        <f t="shared" si="4"/>
        <v>2.4900000000000002</v>
      </c>
    </row>
    <row r="36" spans="1:8" x14ac:dyDescent="0.25">
      <c r="A36" s="35"/>
      <c r="B36" s="4" t="s">
        <v>11</v>
      </c>
      <c r="C36" s="3">
        <v>7.04</v>
      </c>
      <c r="D36" s="3">
        <v>12.67</v>
      </c>
      <c r="E36" s="17"/>
      <c r="F36" s="3">
        <f t="shared" si="0"/>
        <v>12.67</v>
      </c>
      <c r="G36" s="3">
        <f t="shared" si="3"/>
        <v>9.8550000000000004</v>
      </c>
      <c r="H36" s="3">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uO4ScyscerHubK+MsHGgzqvGmBmHDC+cTTfShhXbP9YRduoG4AHcj0Tgo66hpTrw08AFPUz6adHoW+H9ZULJsQ==" saltValue="4rkrg6wmECgiXFzSA6DSxA==" spinCount="100000" sheet="1" objects="1" scenarios="1"/>
  <mergeCells count="1">
    <mergeCell ref="N1:R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20F96-8D24-4A37-AFF0-D24E382D672D}">
  <dimension ref="A1:R50"/>
  <sheetViews>
    <sheetView workbookViewId="0">
      <selection activeCell="M29" sqref="M29"/>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7.5703125" customWidth="1"/>
    <col min="16" max="16" width="21.42578125" customWidth="1"/>
    <col min="17" max="17" width="12.140625" customWidth="1"/>
    <col min="18" max="18" width="18.140625" customWidth="1"/>
  </cols>
  <sheetData>
    <row r="1" spans="1:18" ht="29.1" customHeight="1" x14ac:dyDescent="0.25">
      <c r="J1" s="19"/>
      <c r="K1" s="19"/>
      <c r="L1" s="19"/>
      <c r="M1" s="19"/>
      <c r="N1" s="46" t="s">
        <v>32</v>
      </c>
      <c r="O1" s="47"/>
      <c r="P1" s="47"/>
      <c r="Q1" s="47"/>
      <c r="R1" s="48"/>
    </row>
    <row r="2" spans="1:18" s="19" customFormat="1" ht="75"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4" t="s">
        <v>5</v>
      </c>
      <c r="L5" s="3">
        <v>8.49</v>
      </c>
      <c r="M5" s="5">
        <v>9.6</v>
      </c>
      <c r="N5" s="5">
        <f t="shared" si="1"/>
        <v>9.0449999999999999</v>
      </c>
      <c r="O5" s="3">
        <f t="shared" si="2"/>
        <v>1.5822916666666664</v>
      </c>
      <c r="P5" s="3">
        <f t="shared" si="5"/>
        <v>10.627291666666666</v>
      </c>
      <c r="Q5" s="3">
        <f t="shared" si="6"/>
        <v>9.6</v>
      </c>
      <c r="R5" s="3">
        <f t="shared" si="7"/>
        <v>1.03</v>
      </c>
    </row>
    <row r="6" spans="1:18" x14ac:dyDescent="0.25">
      <c r="A6" s="35"/>
      <c r="B6" s="4" t="s">
        <v>6</v>
      </c>
      <c r="C6" s="3">
        <v>10.039999999999999</v>
      </c>
      <c r="D6" s="3">
        <v>8.85</v>
      </c>
      <c r="E6" s="17"/>
      <c r="F6" s="3">
        <f t="shared" si="0"/>
        <v>10.039999999999999</v>
      </c>
      <c r="G6" s="3">
        <f t="shared" si="3"/>
        <v>9.4450000000000003</v>
      </c>
      <c r="H6" s="3">
        <f t="shared" si="4"/>
        <v>0.59499999999999886</v>
      </c>
      <c r="J6" s="35"/>
      <c r="K6" s="12" t="s">
        <v>6</v>
      </c>
      <c r="L6" s="13">
        <v>8.4600000000000009</v>
      </c>
      <c r="M6" s="14">
        <v>9.3699999999999992</v>
      </c>
      <c r="N6" s="14">
        <f t="shared" si="1"/>
        <v>8.9149999999999991</v>
      </c>
      <c r="O6" s="13">
        <f t="shared" si="2"/>
        <v>1.6308333333333334</v>
      </c>
      <c r="P6" s="13">
        <f t="shared" si="5"/>
        <v>10.545833333333333</v>
      </c>
      <c r="Q6" s="13">
        <f t="shared" si="6"/>
        <v>9.3699999999999992</v>
      </c>
      <c r="R6" s="13">
        <f t="shared" si="7"/>
        <v>1.18</v>
      </c>
    </row>
    <row r="7" spans="1:18" x14ac:dyDescent="0.25">
      <c r="A7" s="32"/>
      <c r="B7" s="29" t="s">
        <v>0</v>
      </c>
      <c r="C7" s="27">
        <v>8.93</v>
      </c>
      <c r="D7" s="27">
        <v>7.03</v>
      </c>
      <c r="E7" s="17"/>
      <c r="F7" s="27">
        <f t="shared" si="0"/>
        <v>8.93</v>
      </c>
      <c r="G7" s="27">
        <f t="shared" si="3"/>
        <v>7.98</v>
      </c>
      <c r="H7" s="11">
        <f t="shared" si="4"/>
        <v>0.94999999999999929</v>
      </c>
      <c r="J7" s="40"/>
      <c r="K7" s="29" t="s">
        <v>0</v>
      </c>
      <c r="L7" s="27">
        <v>10.37</v>
      </c>
      <c r="M7" s="27">
        <v>9.08</v>
      </c>
      <c r="N7" s="27">
        <f t="shared" si="1"/>
        <v>9.7249999999999996</v>
      </c>
      <c r="O7" s="27">
        <f t="shared" si="2"/>
        <v>1.6589583333333333</v>
      </c>
      <c r="P7" s="27">
        <f t="shared" si="5"/>
        <v>11.383958333333332</v>
      </c>
      <c r="Q7" s="27">
        <f t="shared" si="6"/>
        <v>10.37</v>
      </c>
      <c r="R7" s="27">
        <f t="shared" si="7"/>
        <v>1.01</v>
      </c>
    </row>
    <row r="8" spans="1:18" x14ac:dyDescent="0.25">
      <c r="A8" s="32">
        <v>2020</v>
      </c>
      <c r="B8" s="29" t="s">
        <v>7</v>
      </c>
      <c r="C8" s="27">
        <v>6.68</v>
      </c>
      <c r="D8" s="27">
        <v>5.99</v>
      </c>
      <c r="E8" s="17"/>
      <c r="F8" s="27">
        <f t="shared" si="0"/>
        <v>6.68</v>
      </c>
      <c r="G8" s="27">
        <f t="shared" si="3"/>
        <v>6.335</v>
      </c>
      <c r="H8" s="11">
        <f t="shared" si="4"/>
        <v>0.34499999999999975</v>
      </c>
      <c r="J8" s="35">
        <v>2023</v>
      </c>
      <c r="K8" s="8" t="s">
        <v>7</v>
      </c>
      <c r="L8" s="9">
        <v>7.17</v>
      </c>
      <c r="M8" s="10">
        <v>8.7799999999999994</v>
      </c>
      <c r="N8" s="10">
        <f t="shared" si="1"/>
        <v>7.9749999999999996</v>
      </c>
      <c r="O8" s="9">
        <f t="shared" si="2"/>
        <v>1.6431249999999997</v>
      </c>
      <c r="P8" s="15">
        <f t="shared" si="5"/>
        <v>9.6181249999999991</v>
      </c>
      <c r="Q8" s="9">
        <f t="shared" si="6"/>
        <v>8.7799999999999994</v>
      </c>
      <c r="R8" s="9">
        <f t="shared" si="7"/>
        <v>0.84</v>
      </c>
    </row>
    <row r="9" spans="1:18" x14ac:dyDescent="0.25">
      <c r="A9" s="32"/>
      <c r="B9" s="29" t="s">
        <v>8</v>
      </c>
      <c r="C9" s="27">
        <v>13.29</v>
      </c>
      <c r="D9" s="27">
        <v>6.46</v>
      </c>
      <c r="E9" s="17"/>
      <c r="F9" s="27">
        <f t="shared" si="0"/>
        <v>13.29</v>
      </c>
      <c r="G9" s="27">
        <f t="shared" si="3"/>
        <v>9.875</v>
      </c>
      <c r="H9" s="11">
        <f t="shared" si="4"/>
        <v>3.4149999999999991</v>
      </c>
      <c r="J9" s="35"/>
      <c r="K9" s="4" t="s">
        <v>8</v>
      </c>
      <c r="L9" s="3">
        <v>5.33</v>
      </c>
      <c r="M9" s="5">
        <v>8.94</v>
      </c>
      <c r="N9" s="5">
        <f t="shared" si="1"/>
        <v>7.1349999999999998</v>
      </c>
      <c r="O9" s="3">
        <f t="shared" si="2"/>
        <v>1.6337499999999998</v>
      </c>
      <c r="P9" s="3">
        <f t="shared" si="5"/>
        <v>8.7687499999999989</v>
      </c>
      <c r="Q9" s="3">
        <f t="shared" si="6"/>
        <v>8.94</v>
      </c>
      <c r="R9" s="3">
        <f t="shared" si="7"/>
        <v>-0.17</v>
      </c>
    </row>
    <row r="10" spans="1:18" x14ac:dyDescent="0.25">
      <c r="A10" s="32"/>
      <c r="B10" s="29" t="s">
        <v>9</v>
      </c>
      <c r="C10" s="27">
        <v>18.079999999999998</v>
      </c>
      <c r="D10" s="27">
        <v>7.12</v>
      </c>
      <c r="E10" s="17"/>
      <c r="F10" s="27">
        <f t="shared" si="0"/>
        <v>18.079999999999998</v>
      </c>
      <c r="G10" s="27">
        <f t="shared" si="3"/>
        <v>12.6</v>
      </c>
      <c r="H10" s="11">
        <f t="shared" si="4"/>
        <v>5.4799999999999986</v>
      </c>
      <c r="J10" s="35"/>
      <c r="K10" s="4" t="s">
        <v>9</v>
      </c>
      <c r="L10" s="3">
        <v>4</v>
      </c>
      <c r="M10" s="5">
        <v>8.9499999999999993</v>
      </c>
      <c r="N10" s="5">
        <f t="shared" si="1"/>
        <v>6.4749999999999996</v>
      </c>
      <c r="O10" s="3">
        <f t="shared" si="2"/>
        <v>1.5258333333333336</v>
      </c>
      <c r="P10" s="3">
        <f t="shared" si="5"/>
        <v>8.0008333333333326</v>
      </c>
      <c r="Q10" s="3">
        <f t="shared" si="6"/>
        <v>8.9499999999999993</v>
      </c>
      <c r="R10" s="3">
        <f t="shared" si="7"/>
        <v>-0.95</v>
      </c>
    </row>
    <row r="11" spans="1:18" x14ac:dyDescent="0.25">
      <c r="A11" s="32"/>
      <c r="B11" s="29" t="s">
        <v>10</v>
      </c>
      <c r="C11" s="27">
        <v>17.43</v>
      </c>
      <c r="D11" s="27">
        <v>7.13</v>
      </c>
      <c r="E11" s="17"/>
      <c r="F11" s="27">
        <f t="shared" si="0"/>
        <v>17.43</v>
      </c>
      <c r="G11" s="27">
        <f t="shared" si="3"/>
        <v>12.28</v>
      </c>
      <c r="H11" s="11">
        <f t="shared" si="4"/>
        <v>5.15</v>
      </c>
      <c r="J11" s="35"/>
      <c r="K11" s="4" t="s">
        <v>10</v>
      </c>
      <c r="L11" s="3">
        <v>7.15</v>
      </c>
      <c r="M11" s="5">
        <v>8.64</v>
      </c>
      <c r="N11" s="5">
        <f t="shared" si="1"/>
        <v>7.8950000000000005</v>
      </c>
      <c r="O11" s="3">
        <f t="shared" si="2"/>
        <v>1.3733333333333337</v>
      </c>
      <c r="P11" s="3">
        <f t="shared" si="5"/>
        <v>9.2683333333333344</v>
      </c>
      <c r="Q11" s="3">
        <f t="shared" si="6"/>
        <v>8.64</v>
      </c>
      <c r="R11" s="3">
        <f t="shared" si="7"/>
        <v>0.63</v>
      </c>
    </row>
    <row r="12" spans="1:18" x14ac:dyDescent="0.25">
      <c r="A12" s="32"/>
      <c r="B12" s="29" t="s">
        <v>11</v>
      </c>
      <c r="C12" s="27">
        <v>11.01</v>
      </c>
      <c r="D12" s="27">
        <v>7.45</v>
      </c>
      <c r="E12" s="17"/>
      <c r="F12" s="27">
        <f t="shared" si="0"/>
        <v>11.01</v>
      </c>
      <c r="G12" s="27">
        <f t="shared" si="3"/>
        <v>9.23</v>
      </c>
      <c r="H12" s="11">
        <f t="shared" si="4"/>
        <v>1.7799999999999994</v>
      </c>
      <c r="J12" s="35"/>
      <c r="K12" s="4" t="s">
        <v>11</v>
      </c>
      <c r="L12" s="3">
        <v>8.1999999999999993</v>
      </c>
      <c r="M12" s="5">
        <v>8.5500000000000007</v>
      </c>
      <c r="N12" s="5">
        <f t="shared" si="1"/>
        <v>8.375</v>
      </c>
      <c r="O12" s="3">
        <f t="shared" si="2"/>
        <v>1.2625000000000004</v>
      </c>
      <c r="P12" s="3">
        <f t="shared" si="5"/>
        <v>9.6375000000000011</v>
      </c>
      <c r="Q12" s="3">
        <f t="shared" si="6"/>
        <v>8.5500000000000007</v>
      </c>
      <c r="R12" s="3">
        <f t="shared" si="7"/>
        <v>1.0900000000000001</v>
      </c>
    </row>
    <row r="13" spans="1:18" x14ac:dyDescent="0.25">
      <c r="A13" s="32"/>
      <c r="B13" s="29" t="s">
        <v>12</v>
      </c>
      <c r="C13" s="27">
        <v>16.07</v>
      </c>
      <c r="D13" s="27">
        <v>8</v>
      </c>
      <c r="E13" s="17"/>
      <c r="F13" s="27">
        <f t="shared" si="0"/>
        <v>16.07</v>
      </c>
      <c r="G13" s="27">
        <f t="shared" si="3"/>
        <v>12.035</v>
      </c>
      <c r="H13" s="11">
        <f t="shared" si="4"/>
        <v>4.0350000000000001</v>
      </c>
      <c r="J13" s="35"/>
      <c r="K13" s="4" t="s">
        <v>12</v>
      </c>
      <c r="L13" s="3">
        <v>4.29</v>
      </c>
      <c r="M13" s="5">
        <v>8.6999999999999993</v>
      </c>
      <c r="N13" s="5">
        <f t="shared" si="1"/>
        <v>6.4949999999999992</v>
      </c>
      <c r="O13" s="3">
        <f t="shared" si="2"/>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3"/>
        <v>14.14</v>
      </c>
      <c r="H14" s="11">
        <f t="shared" si="4"/>
        <v>5.93</v>
      </c>
      <c r="J14" s="36"/>
      <c r="K14" s="4" t="s">
        <v>13</v>
      </c>
      <c r="L14" s="3">
        <v>5.34</v>
      </c>
      <c r="M14" s="5">
        <v>9.08</v>
      </c>
      <c r="N14" s="5">
        <f t="shared" si="1"/>
        <v>7.21</v>
      </c>
      <c r="O14" s="3">
        <f t="shared" si="2"/>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2"/>
      <c r="B29" s="29" t="s">
        <v>5</v>
      </c>
      <c r="C29" s="27">
        <v>10.59</v>
      </c>
      <c r="D29" s="27">
        <v>13.71</v>
      </c>
      <c r="E29" s="17"/>
      <c r="F29" s="27">
        <f t="shared" si="0"/>
        <v>13.71</v>
      </c>
      <c r="G29" s="27">
        <f t="shared" si="3"/>
        <v>12.15</v>
      </c>
      <c r="H29" s="11">
        <f t="shared" si="4"/>
        <v>1.5600000000000005</v>
      </c>
    </row>
    <row r="30" spans="1:8" x14ac:dyDescent="0.25">
      <c r="A30" s="32"/>
      <c r="B30" s="29" t="s">
        <v>6</v>
      </c>
      <c r="C30" s="27">
        <v>11.97</v>
      </c>
      <c r="D30" s="27">
        <v>14.51</v>
      </c>
      <c r="E30" s="17"/>
      <c r="F30" s="27">
        <f t="shared" si="0"/>
        <v>14.51</v>
      </c>
      <c r="G30" s="27">
        <f t="shared" si="3"/>
        <v>13.24</v>
      </c>
      <c r="H30" s="11">
        <f t="shared" si="4"/>
        <v>1.2699999999999996</v>
      </c>
    </row>
    <row r="31" spans="1:8" x14ac:dyDescent="0.25">
      <c r="A31" s="35"/>
      <c r="B31" s="4" t="s">
        <v>0</v>
      </c>
      <c r="C31" s="3">
        <v>13.68</v>
      </c>
      <c r="D31" s="3">
        <v>14.82</v>
      </c>
      <c r="E31" s="17"/>
      <c r="F31" s="3">
        <f t="shared" si="0"/>
        <v>14.82</v>
      </c>
      <c r="G31" s="3">
        <f t="shared" si="3"/>
        <v>14.25</v>
      </c>
      <c r="H31" s="7">
        <f t="shared" si="4"/>
        <v>0.57000000000000028</v>
      </c>
    </row>
    <row r="32" spans="1:8" x14ac:dyDescent="0.25">
      <c r="A32" s="35">
        <v>2022</v>
      </c>
      <c r="B32" s="4" t="s">
        <v>7</v>
      </c>
      <c r="C32" s="3">
        <v>15.04</v>
      </c>
      <c r="D32" s="3">
        <v>14.8</v>
      </c>
      <c r="E32" s="17"/>
      <c r="F32" s="3">
        <f t="shared" si="0"/>
        <v>15.04</v>
      </c>
      <c r="G32" s="3">
        <f t="shared" si="3"/>
        <v>14.92</v>
      </c>
      <c r="H32" s="3">
        <f t="shared" si="4"/>
        <v>0.11999999999999922</v>
      </c>
    </row>
    <row r="33" spans="1:8" x14ac:dyDescent="0.25">
      <c r="A33" s="35"/>
      <c r="B33" s="4" t="s">
        <v>8</v>
      </c>
      <c r="C33" s="3">
        <v>13.07</v>
      </c>
      <c r="D33" s="3">
        <v>14.72</v>
      </c>
      <c r="E33" s="17"/>
      <c r="F33" s="3">
        <f t="shared" si="0"/>
        <v>14.72</v>
      </c>
      <c r="G33" s="3">
        <f t="shared" si="3"/>
        <v>13.895</v>
      </c>
      <c r="H33" s="3">
        <f t="shared" si="4"/>
        <v>0.82500000000000107</v>
      </c>
    </row>
    <row r="34" spans="1:8" x14ac:dyDescent="0.25">
      <c r="A34" s="35"/>
      <c r="B34" s="4" t="s">
        <v>9</v>
      </c>
      <c r="C34" s="3">
        <v>11.19</v>
      </c>
      <c r="D34" s="3">
        <v>14.83</v>
      </c>
      <c r="E34" s="17"/>
      <c r="F34" s="3">
        <f t="shared" si="0"/>
        <v>14.83</v>
      </c>
      <c r="G34" s="3">
        <f t="shared" si="3"/>
        <v>13.01</v>
      </c>
      <c r="H34" s="3">
        <f t="shared" si="4"/>
        <v>1.8200000000000003</v>
      </c>
    </row>
    <row r="35" spans="1:8" x14ac:dyDescent="0.25">
      <c r="A35" s="35"/>
      <c r="B35" s="4" t="s">
        <v>10</v>
      </c>
      <c r="C35" s="3">
        <v>8.84</v>
      </c>
      <c r="D35" s="3">
        <v>13.82</v>
      </c>
      <c r="E35" s="17"/>
      <c r="F35" s="3">
        <f t="shared" si="0"/>
        <v>13.82</v>
      </c>
      <c r="G35" s="3">
        <f t="shared" si="3"/>
        <v>11.33</v>
      </c>
      <c r="H35" s="3">
        <f t="shared" si="4"/>
        <v>2.4900000000000002</v>
      </c>
    </row>
    <row r="36" spans="1:8" x14ac:dyDescent="0.25">
      <c r="A36" s="35"/>
      <c r="B36" s="4" t="s">
        <v>11</v>
      </c>
      <c r="C36" s="3">
        <v>7.04</v>
      </c>
      <c r="D36" s="3">
        <v>12.67</v>
      </c>
      <c r="E36" s="17"/>
      <c r="F36" s="3">
        <f t="shared" si="0"/>
        <v>12.67</v>
      </c>
      <c r="G36" s="3">
        <f t="shared" si="3"/>
        <v>9.8550000000000004</v>
      </c>
      <c r="H36" s="3">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uSsoabwcU743mU3ieu+O6u92etezr0eEGBXuJZ0f0lnmgmf5oy9ejwGm0fqg4ZWd7RM4X5HiZDsZXFOtujZnbg==" saltValue="ODRINmMt0bi5abdwJP39Yg==" spinCount="100000" sheet="1" objects="1" scenarios="1"/>
  <mergeCells count="1">
    <mergeCell ref="N1:R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8A608-B873-4F2E-9C57-F74ECACBCFF3}">
  <dimension ref="A1:R50"/>
  <sheetViews>
    <sheetView workbookViewId="0">
      <selection activeCell="N26" sqref="N26"/>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5.85546875" customWidth="1"/>
    <col min="16" max="16" width="21.42578125" customWidth="1"/>
    <col min="17" max="17" width="14.85546875" customWidth="1"/>
    <col min="18" max="18" width="18.42578125" customWidth="1"/>
  </cols>
  <sheetData>
    <row r="1" spans="1:18" ht="29.1" customHeight="1" x14ac:dyDescent="0.25">
      <c r="J1" s="19"/>
      <c r="K1" s="19"/>
      <c r="L1" s="19"/>
      <c r="M1" s="19"/>
      <c r="N1" s="46" t="s">
        <v>32</v>
      </c>
      <c r="O1" s="47"/>
      <c r="P1" s="47"/>
      <c r="Q1" s="47"/>
      <c r="R1" s="48"/>
    </row>
    <row r="2" spans="1:18" s="19" customFormat="1" ht="75"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4" t="s">
        <v>5</v>
      </c>
      <c r="L5" s="3">
        <v>8.49</v>
      </c>
      <c r="M5" s="5">
        <v>9.6</v>
      </c>
      <c r="N5" s="5">
        <f t="shared" si="1"/>
        <v>9.0449999999999999</v>
      </c>
      <c r="O5" s="3">
        <f t="shared" si="2"/>
        <v>1.5822916666666664</v>
      </c>
      <c r="P5" s="3">
        <f t="shared" si="5"/>
        <v>10.627291666666666</v>
      </c>
      <c r="Q5" s="3">
        <f t="shared" si="6"/>
        <v>9.6</v>
      </c>
      <c r="R5" s="3">
        <f t="shared" si="7"/>
        <v>1.03</v>
      </c>
    </row>
    <row r="6" spans="1:18" x14ac:dyDescent="0.25">
      <c r="A6" s="35"/>
      <c r="B6" s="4" t="s">
        <v>6</v>
      </c>
      <c r="C6" s="3">
        <v>10.039999999999999</v>
      </c>
      <c r="D6" s="3">
        <v>8.85</v>
      </c>
      <c r="E6" s="17"/>
      <c r="F6" s="3">
        <f t="shared" si="0"/>
        <v>10.039999999999999</v>
      </c>
      <c r="G6" s="3">
        <f t="shared" si="3"/>
        <v>9.4450000000000003</v>
      </c>
      <c r="H6" s="3">
        <f t="shared" si="4"/>
        <v>0.59499999999999886</v>
      </c>
      <c r="J6" s="35"/>
      <c r="K6" s="4" t="s">
        <v>6</v>
      </c>
      <c r="L6" s="3">
        <v>8.4600000000000009</v>
      </c>
      <c r="M6" s="5">
        <v>9.3699999999999992</v>
      </c>
      <c r="N6" s="5">
        <f t="shared" si="1"/>
        <v>8.9149999999999991</v>
      </c>
      <c r="O6" s="3">
        <f t="shared" si="2"/>
        <v>1.6308333333333334</v>
      </c>
      <c r="P6" s="3">
        <f t="shared" si="5"/>
        <v>10.545833333333333</v>
      </c>
      <c r="Q6" s="3">
        <f t="shared" si="6"/>
        <v>9.3699999999999992</v>
      </c>
      <c r="R6" s="3">
        <f t="shared" si="7"/>
        <v>1.18</v>
      </c>
    </row>
    <row r="7" spans="1:18" x14ac:dyDescent="0.25">
      <c r="A7" s="35"/>
      <c r="B7" s="4" t="s">
        <v>0</v>
      </c>
      <c r="C7" s="3">
        <v>8.93</v>
      </c>
      <c r="D7" s="3">
        <v>7.03</v>
      </c>
      <c r="E7" s="17"/>
      <c r="F7" s="3">
        <f t="shared" si="0"/>
        <v>8.93</v>
      </c>
      <c r="G7" s="3">
        <f t="shared" si="3"/>
        <v>7.98</v>
      </c>
      <c r="H7" s="3">
        <f t="shared" si="4"/>
        <v>0.94999999999999929</v>
      </c>
      <c r="J7" s="35"/>
      <c r="K7" s="12" t="s">
        <v>0</v>
      </c>
      <c r="L7" s="13">
        <v>10.37</v>
      </c>
      <c r="M7" s="14">
        <v>9.08</v>
      </c>
      <c r="N7" s="14">
        <f t="shared" si="1"/>
        <v>9.7249999999999996</v>
      </c>
      <c r="O7" s="13">
        <f t="shared" si="2"/>
        <v>1.6589583333333333</v>
      </c>
      <c r="P7" s="13">
        <f t="shared" si="5"/>
        <v>11.383958333333332</v>
      </c>
      <c r="Q7" s="13">
        <f t="shared" si="6"/>
        <v>10.37</v>
      </c>
      <c r="R7" s="13">
        <f t="shared" si="7"/>
        <v>1.01</v>
      </c>
    </row>
    <row r="8" spans="1:18" x14ac:dyDescent="0.25">
      <c r="A8" s="32">
        <v>2020</v>
      </c>
      <c r="B8" s="29" t="s">
        <v>7</v>
      </c>
      <c r="C8" s="27">
        <v>6.68</v>
      </c>
      <c r="D8" s="27">
        <v>5.99</v>
      </c>
      <c r="E8" s="17"/>
      <c r="F8" s="27">
        <f t="shared" si="0"/>
        <v>6.68</v>
      </c>
      <c r="G8" s="27">
        <f t="shared" si="3"/>
        <v>6.335</v>
      </c>
      <c r="H8" s="27">
        <f t="shared" si="4"/>
        <v>0.34499999999999975</v>
      </c>
      <c r="J8" s="40">
        <v>2023</v>
      </c>
      <c r="K8" s="29" t="s">
        <v>7</v>
      </c>
      <c r="L8" s="27">
        <v>7.17</v>
      </c>
      <c r="M8" s="27">
        <v>8.7799999999999994</v>
      </c>
      <c r="N8" s="27">
        <f t="shared" si="1"/>
        <v>7.9749999999999996</v>
      </c>
      <c r="O8" s="27">
        <f t="shared" si="2"/>
        <v>1.6431249999999997</v>
      </c>
      <c r="P8" s="27">
        <f t="shared" si="5"/>
        <v>9.6181249999999991</v>
      </c>
      <c r="Q8" s="27">
        <f t="shared" si="6"/>
        <v>8.7799999999999994</v>
      </c>
      <c r="R8" s="27">
        <f t="shared" si="7"/>
        <v>0.84</v>
      </c>
    </row>
    <row r="9" spans="1:18" x14ac:dyDescent="0.25">
      <c r="A9" s="32"/>
      <c r="B9" s="29" t="s">
        <v>8</v>
      </c>
      <c r="C9" s="27">
        <v>13.29</v>
      </c>
      <c r="D9" s="27">
        <v>6.46</v>
      </c>
      <c r="E9" s="17"/>
      <c r="F9" s="27">
        <f t="shared" si="0"/>
        <v>13.29</v>
      </c>
      <c r="G9" s="27">
        <f t="shared" si="3"/>
        <v>9.875</v>
      </c>
      <c r="H9" s="27">
        <f t="shared" si="4"/>
        <v>3.4149999999999991</v>
      </c>
      <c r="J9" s="35"/>
      <c r="K9" s="8" t="s">
        <v>8</v>
      </c>
      <c r="L9" s="9">
        <v>5.33</v>
      </c>
      <c r="M9" s="10">
        <v>8.94</v>
      </c>
      <c r="N9" s="10">
        <f t="shared" si="1"/>
        <v>7.1349999999999998</v>
      </c>
      <c r="O9" s="9">
        <f t="shared" si="2"/>
        <v>1.6337499999999998</v>
      </c>
      <c r="P9" s="9">
        <f t="shared" si="5"/>
        <v>8.7687499999999989</v>
      </c>
      <c r="Q9" s="9">
        <f t="shared" si="6"/>
        <v>8.94</v>
      </c>
      <c r="R9" s="9">
        <f t="shared" si="7"/>
        <v>-0.17</v>
      </c>
    </row>
    <row r="10" spans="1:18" x14ac:dyDescent="0.25">
      <c r="A10" s="32"/>
      <c r="B10" s="29" t="s">
        <v>9</v>
      </c>
      <c r="C10" s="27">
        <v>18.079999999999998</v>
      </c>
      <c r="D10" s="27">
        <v>7.12</v>
      </c>
      <c r="E10" s="17"/>
      <c r="F10" s="27">
        <f t="shared" si="0"/>
        <v>18.079999999999998</v>
      </c>
      <c r="G10" s="27">
        <f t="shared" si="3"/>
        <v>12.6</v>
      </c>
      <c r="H10" s="27">
        <f t="shared" si="4"/>
        <v>5.4799999999999986</v>
      </c>
      <c r="J10" s="35"/>
      <c r="K10" s="4" t="s">
        <v>9</v>
      </c>
      <c r="L10" s="3">
        <v>4</v>
      </c>
      <c r="M10" s="5">
        <v>8.9499999999999993</v>
      </c>
      <c r="N10" s="5">
        <f t="shared" si="1"/>
        <v>6.4749999999999996</v>
      </c>
      <c r="O10" s="3">
        <f t="shared" si="2"/>
        <v>1.5258333333333336</v>
      </c>
      <c r="P10" s="3">
        <f t="shared" si="5"/>
        <v>8.0008333333333326</v>
      </c>
      <c r="Q10" s="3">
        <f t="shared" si="6"/>
        <v>8.9499999999999993</v>
      </c>
      <c r="R10" s="3">
        <f t="shared" si="7"/>
        <v>-0.95</v>
      </c>
    </row>
    <row r="11" spans="1:18" x14ac:dyDescent="0.25">
      <c r="A11" s="32"/>
      <c r="B11" s="29" t="s">
        <v>10</v>
      </c>
      <c r="C11" s="27">
        <v>17.43</v>
      </c>
      <c r="D11" s="27">
        <v>7.13</v>
      </c>
      <c r="E11" s="17"/>
      <c r="F11" s="27">
        <f t="shared" si="0"/>
        <v>17.43</v>
      </c>
      <c r="G11" s="27">
        <f t="shared" si="3"/>
        <v>12.28</v>
      </c>
      <c r="H11" s="27">
        <f t="shared" si="4"/>
        <v>5.15</v>
      </c>
      <c r="J11" s="35"/>
      <c r="K11" s="4" t="s">
        <v>10</v>
      </c>
      <c r="L11" s="3">
        <v>7.15</v>
      </c>
      <c r="M11" s="5">
        <v>8.64</v>
      </c>
      <c r="N11" s="5">
        <f t="shared" si="1"/>
        <v>7.8950000000000005</v>
      </c>
      <c r="O11" s="3">
        <f t="shared" si="2"/>
        <v>1.3733333333333337</v>
      </c>
      <c r="P11" s="3">
        <f t="shared" si="5"/>
        <v>9.2683333333333344</v>
      </c>
      <c r="Q11" s="3">
        <f t="shared" si="6"/>
        <v>8.64</v>
      </c>
      <c r="R11" s="3">
        <f t="shared" si="7"/>
        <v>0.63</v>
      </c>
    </row>
    <row r="12" spans="1:18" x14ac:dyDescent="0.25">
      <c r="A12" s="32"/>
      <c r="B12" s="29" t="s">
        <v>11</v>
      </c>
      <c r="C12" s="27">
        <v>11.01</v>
      </c>
      <c r="D12" s="27">
        <v>7.45</v>
      </c>
      <c r="E12" s="17"/>
      <c r="F12" s="27">
        <f t="shared" si="0"/>
        <v>11.01</v>
      </c>
      <c r="G12" s="27">
        <f t="shared" si="3"/>
        <v>9.23</v>
      </c>
      <c r="H12" s="27">
        <f t="shared" si="4"/>
        <v>1.7799999999999994</v>
      </c>
      <c r="J12" s="35"/>
      <c r="K12" s="4" t="s">
        <v>11</v>
      </c>
      <c r="L12" s="3">
        <v>8.1999999999999993</v>
      </c>
      <c r="M12" s="5">
        <v>8.5500000000000007</v>
      </c>
      <c r="N12" s="5">
        <f t="shared" si="1"/>
        <v>8.375</v>
      </c>
      <c r="O12" s="3">
        <f t="shared" si="2"/>
        <v>1.2625000000000004</v>
      </c>
      <c r="P12" s="3">
        <f t="shared" si="5"/>
        <v>9.6375000000000011</v>
      </c>
      <c r="Q12" s="3">
        <f t="shared" si="6"/>
        <v>8.5500000000000007</v>
      </c>
      <c r="R12" s="3">
        <f t="shared" si="7"/>
        <v>1.0900000000000001</v>
      </c>
    </row>
    <row r="13" spans="1:18" x14ac:dyDescent="0.25">
      <c r="A13" s="32"/>
      <c r="B13" s="29" t="s">
        <v>12</v>
      </c>
      <c r="C13" s="27">
        <v>16.07</v>
      </c>
      <c r="D13" s="27">
        <v>8</v>
      </c>
      <c r="E13" s="17"/>
      <c r="F13" s="27">
        <f t="shared" si="0"/>
        <v>16.07</v>
      </c>
      <c r="G13" s="27">
        <f t="shared" si="3"/>
        <v>12.035</v>
      </c>
      <c r="H13" s="27">
        <f t="shared" si="4"/>
        <v>4.0350000000000001</v>
      </c>
      <c r="J13" s="35"/>
      <c r="K13" s="4" t="s">
        <v>12</v>
      </c>
      <c r="L13" s="3">
        <v>4.29</v>
      </c>
      <c r="M13" s="5">
        <v>8.6999999999999993</v>
      </c>
      <c r="N13" s="5">
        <f t="shared" si="1"/>
        <v>6.4949999999999992</v>
      </c>
      <c r="O13" s="3">
        <f t="shared" si="2"/>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3"/>
        <v>14.14</v>
      </c>
      <c r="H14" s="27">
        <f t="shared" si="4"/>
        <v>5.93</v>
      </c>
      <c r="J14" s="36"/>
      <c r="K14" s="4" t="s">
        <v>13</v>
      </c>
      <c r="L14" s="3">
        <v>5.34</v>
      </c>
      <c r="M14" s="5">
        <v>9.08</v>
      </c>
      <c r="N14" s="5">
        <f t="shared" si="1"/>
        <v>7.21</v>
      </c>
      <c r="O14" s="3">
        <f t="shared" si="2"/>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3"/>
        <v>9.2899999999999991</v>
      </c>
      <c r="H15" s="27">
        <f t="shared" si="4"/>
        <v>0.96000000000000085</v>
      </c>
    </row>
    <row r="16" spans="1:18" x14ac:dyDescent="0.25">
      <c r="A16" s="32"/>
      <c r="B16" s="29" t="s">
        <v>4</v>
      </c>
      <c r="C16" s="27">
        <v>10.68</v>
      </c>
      <c r="D16" s="27">
        <v>8.57</v>
      </c>
      <c r="E16" s="17"/>
      <c r="F16" s="27">
        <f t="shared" si="0"/>
        <v>10.68</v>
      </c>
      <c r="G16" s="27">
        <f t="shared" si="3"/>
        <v>9.625</v>
      </c>
      <c r="H16" s="27">
        <f t="shared" si="4"/>
        <v>1.0549999999999997</v>
      </c>
    </row>
    <row r="17" spans="1:8" x14ac:dyDescent="0.25">
      <c r="A17" s="32"/>
      <c r="B17" s="29" t="s">
        <v>5</v>
      </c>
      <c r="C17" s="27">
        <v>11.1</v>
      </c>
      <c r="D17" s="27">
        <v>8.66</v>
      </c>
      <c r="E17" s="17"/>
      <c r="F17" s="27">
        <f t="shared" si="0"/>
        <v>11.1</v>
      </c>
      <c r="G17" s="27">
        <f t="shared" si="3"/>
        <v>9.879999999999999</v>
      </c>
      <c r="H17" s="27">
        <f t="shared" si="4"/>
        <v>1.2200000000000006</v>
      </c>
    </row>
    <row r="18" spans="1:8" x14ac:dyDescent="0.25">
      <c r="A18" s="32"/>
      <c r="B18" s="29" t="s">
        <v>6</v>
      </c>
      <c r="C18" s="27">
        <v>10.19</v>
      </c>
      <c r="D18" s="27">
        <v>8.33</v>
      </c>
      <c r="E18" s="17"/>
      <c r="F18" s="27">
        <f t="shared" si="0"/>
        <v>10.19</v>
      </c>
      <c r="G18" s="27">
        <f t="shared" si="3"/>
        <v>9.26</v>
      </c>
      <c r="H18" s="27">
        <f t="shared" si="4"/>
        <v>0.92999999999999972</v>
      </c>
    </row>
    <row r="19" spans="1:8" x14ac:dyDescent="0.25">
      <c r="A19" s="32"/>
      <c r="B19" s="29" t="s">
        <v>0</v>
      </c>
      <c r="C19" s="27">
        <v>10.75</v>
      </c>
      <c r="D19" s="27">
        <v>8.8800000000000008</v>
      </c>
      <c r="E19" s="17"/>
      <c r="F19" s="27">
        <f t="shared" si="0"/>
        <v>10.75</v>
      </c>
      <c r="G19" s="27">
        <f t="shared" si="3"/>
        <v>9.8150000000000013</v>
      </c>
      <c r="H19" s="27">
        <f t="shared" si="4"/>
        <v>0.93499999999999872</v>
      </c>
    </row>
    <row r="20" spans="1:8" x14ac:dyDescent="0.25">
      <c r="A20" s="32">
        <v>2021</v>
      </c>
      <c r="B20" s="29" t="s">
        <v>7</v>
      </c>
      <c r="C20" s="27">
        <v>12.73</v>
      </c>
      <c r="D20" s="27">
        <v>9.42</v>
      </c>
      <c r="E20" s="17"/>
      <c r="F20" s="27">
        <f t="shared" si="0"/>
        <v>12.73</v>
      </c>
      <c r="G20" s="27">
        <f t="shared" si="3"/>
        <v>11.074999999999999</v>
      </c>
      <c r="H20" s="27">
        <f t="shared" si="4"/>
        <v>1.6550000000000011</v>
      </c>
    </row>
    <row r="21" spans="1:8" x14ac:dyDescent="0.25">
      <c r="A21" s="32"/>
      <c r="B21" s="29" t="s">
        <v>8</v>
      </c>
      <c r="C21" s="27">
        <v>10.59</v>
      </c>
      <c r="D21" s="27">
        <v>9.83</v>
      </c>
      <c r="E21" s="17"/>
      <c r="F21" s="27">
        <f t="shared" si="0"/>
        <v>10.59</v>
      </c>
      <c r="G21" s="27">
        <f t="shared" si="3"/>
        <v>10.210000000000001</v>
      </c>
      <c r="H21" s="27">
        <f t="shared" si="4"/>
        <v>0.37999999999999901</v>
      </c>
    </row>
    <row r="22" spans="1:8" x14ac:dyDescent="0.25">
      <c r="A22" s="32"/>
      <c r="B22" s="29" t="s">
        <v>9</v>
      </c>
      <c r="C22" s="27">
        <v>10.039999999999999</v>
      </c>
      <c r="D22" s="27">
        <v>9.67</v>
      </c>
      <c r="E22" s="17"/>
      <c r="F22" s="27">
        <f t="shared" si="0"/>
        <v>10.039999999999999</v>
      </c>
      <c r="G22" s="27">
        <f t="shared" si="3"/>
        <v>9.8550000000000004</v>
      </c>
      <c r="H22" s="27">
        <f t="shared" si="4"/>
        <v>0.18499999999999872</v>
      </c>
    </row>
    <row r="23" spans="1:8" x14ac:dyDescent="0.25">
      <c r="A23" s="32"/>
      <c r="B23" s="29" t="s">
        <v>10</v>
      </c>
      <c r="C23" s="27">
        <v>9.68</v>
      </c>
      <c r="D23" s="27">
        <v>9.75</v>
      </c>
      <c r="E23" s="17"/>
      <c r="F23" s="27">
        <f t="shared" si="0"/>
        <v>9.75</v>
      </c>
      <c r="G23" s="27">
        <f t="shared" si="3"/>
        <v>9.7149999999999999</v>
      </c>
      <c r="H23" s="27">
        <f t="shared" si="4"/>
        <v>3.5000000000000142E-2</v>
      </c>
    </row>
    <row r="24" spans="1:8" x14ac:dyDescent="0.25">
      <c r="A24" s="32"/>
      <c r="B24" s="29" t="s">
        <v>11</v>
      </c>
      <c r="C24" s="27">
        <v>9.9</v>
      </c>
      <c r="D24" s="27">
        <v>9.93</v>
      </c>
      <c r="E24" s="17"/>
      <c r="F24" s="27">
        <f t="shared" si="0"/>
        <v>9.93</v>
      </c>
      <c r="G24" s="27">
        <f t="shared" si="3"/>
        <v>9.9149999999999991</v>
      </c>
      <c r="H24" s="27">
        <f t="shared" si="4"/>
        <v>1.5000000000000568E-2</v>
      </c>
    </row>
    <row r="25" spans="1:8" x14ac:dyDescent="0.25">
      <c r="A25" s="32"/>
      <c r="B25" s="29" t="s">
        <v>12</v>
      </c>
      <c r="C25" s="27">
        <v>11.45</v>
      </c>
      <c r="D25" s="27">
        <v>10.53</v>
      </c>
      <c r="E25" s="17"/>
      <c r="F25" s="27">
        <f t="shared" si="0"/>
        <v>11.45</v>
      </c>
      <c r="G25" s="27">
        <f t="shared" si="3"/>
        <v>10.989999999999998</v>
      </c>
      <c r="H25" s="27">
        <f t="shared" si="4"/>
        <v>0.46000000000000085</v>
      </c>
    </row>
    <row r="26" spans="1:8" x14ac:dyDescent="0.25">
      <c r="A26" s="33"/>
      <c r="B26" s="29" t="s">
        <v>13</v>
      </c>
      <c r="C26" s="27">
        <v>11.4</v>
      </c>
      <c r="D26" s="27">
        <v>11.52</v>
      </c>
      <c r="E26" s="17"/>
      <c r="F26" s="27">
        <f t="shared" si="0"/>
        <v>11.52</v>
      </c>
      <c r="G26" s="27">
        <f t="shared" si="3"/>
        <v>11.46</v>
      </c>
      <c r="H26" s="27">
        <f t="shared" si="4"/>
        <v>5.9999999999998721E-2</v>
      </c>
    </row>
    <row r="27" spans="1:8" x14ac:dyDescent="0.25">
      <c r="A27" s="31"/>
      <c r="B27" s="29" t="s">
        <v>3</v>
      </c>
      <c r="C27" s="27">
        <v>10.73</v>
      </c>
      <c r="D27" s="27">
        <v>12.21</v>
      </c>
      <c r="E27" s="17"/>
      <c r="F27" s="27">
        <f t="shared" si="0"/>
        <v>12.21</v>
      </c>
      <c r="G27" s="27">
        <f t="shared" si="3"/>
        <v>11.47</v>
      </c>
      <c r="H27" s="27">
        <f t="shared" si="4"/>
        <v>0.74000000000000021</v>
      </c>
    </row>
    <row r="28" spans="1:8" x14ac:dyDescent="0.25">
      <c r="A28" s="32"/>
      <c r="B28" s="29" t="s">
        <v>4</v>
      </c>
      <c r="C28" s="27">
        <v>10.43</v>
      </c>
      <c r="D28" s="27">
        <v>12.97</v>
      </c>
      <c r="E28" s="17"/>
      <c r="F28" s="27">
        <f t="shared" si="0"/>
        <v>12.97</v>
      </c>
      <c r="G28" s="27">
        <f t="shared" si="3"/>
        <v>11.7</v>
      </c>
      <c r="H28" s="27">
        <f t="shared" si="4"/>
        <v>1.2700000000000014</v>
      </c>
    </row>
    <row r="29" spans="1:8" x14ac:dyDescent="0.25">
      <c r="A29" s="32"/>
      <c r="B29" s="29" t="s">
        <v>5</v>
      </c>
      <c r="C29" s="27">
        <v>10.59</v>
      </c>
      <c r="D29" s="27">
        <v>13.71</v>
      </c>
      <c r="E29" s="17"/>
      <c r="F29" s="27">
        <f t="shared" si="0"/>
        <v>13.71</v>
      </c>
      <c r="G29" s="27">
        <f t="shared" si="3"/>
        <v>12.15</v>
      </c>
      <c r="H29" s="27">
        <f t="shared" si="4"/>
        <v>1.5600000000000005</v>
      </c>
    </row>
    <row r="30" spans="1:8" x14ac:dyDescent="0.25">
      <c r="A30" s="32"/>
      <c r="B30" s="29" t="s">
        <v>6</v>
      </c>
      <c r="C30" s="27">
        <v>11.97</v>
      </c>
      <c r="D30" s="27">
        <v>14.51</v>
      </c>
      <c r="E30" s="17"/>
      <c r="F30" s="27">
        <f t="shared" si="0"/>
        <v>14.51</v>
      </c>
      <c r="G30" s="27">
        <f t="shared" si="3"/>
        <v>13.24</v>
      </c>
      <c r="H30" s="27">
        <f t="shared" si="4"/>
        <v>1.2699999999999996</v>
      </c>
    </row>
    <row r="31" spans="1:8" x14ac:dyDescent="0.25">
      <c r="A31" s="32"/>
      <c r="B31" s="29" t="s">
        <v>0</v>
      </c>
      <c r="C31" s="27">
        <v>13.68</v>
      </c>
      <c r="D31" s="27">
        <v>14.82</v>
      </c>
      <c r="E31" s="17"/>
      <c r="F31" s="27">
        <f t="shared" si="0"/>
        <v>14.82</v>
      </c>
      <c r="G31" s="27">
        <f t="shared" si="3"/>
        <v>14.25</v>
      </c>
      <c r="H31" s="27">
        <f t="shared" si="4"/>
        <v>0.57000000000000028</v>
      </c>
    </row>
    <row r="32" spans="1:8" x14ac:dyDescent="0.25">
      <c r="A32" s="35">
        <v>2022</v>
      </c>
      <c r="B32" s="4" t="s">
        <v>7</v>
      </c>
      <c r="C32" s="3">
        <v>15.04</v>
      </c>
      <c r="D32" s="3">
        <v>14.8</v>
      </c>
      <c r="E32" s="17"/>
      <c r="F32" s="3">
        <f t="shared" si="0"/>
        <v>15.04</v>
      </c>
      <c r="G32" s="3">
        <f t="shared" si="3"/>
        <v>14.92</v>
      </c>
      <c r="H32" s="3">
        <f t="shared" si="4"/>
        <v>0.11999999999999922</v>
      </c>
    </row>
    <row r="33" spans="1:8" x14ac:dyDescent="0.25">
      <c r="A33" s="35"/>
      <c r="B33" s="4" t="s">
        <v>8</v>
      </c>
      <c r="C33" s="3">
        <v>13.07</v>
      </c>
      <c r="D33" s="3">
        <v>14.72</v>
      </c>
      <c r="E33" s="17"/>
      <c r="F33" s="3">
        <f t="shared" si="0"/>
        <v>14.72</v>
      </c>
      <c r="G33" s="3">
        <f t="shared" si="3"/>
        <v>13.895</v>
      </c>
      <c r="H33" s="3">
        <f t="shared" si="4"/>
        <v>0.82500000000000107</v>
      </c>
    </row>
    <row r="34" spans="1:8" x14ac:dyDescent="0.25">
      <c r="A34" s="35"/>
      <c r="B34" s="4" t="s">
        <v>9</v>
      </c>
      <c r="C34" s="3">
        <v>11.19</v>
      </c>
      <c r="D34" s="3">
        <v>14.83</v>
      </c>
      <c r="E34" s="17"/>
      <c r="F34" s="3">
        <f t="shared" si="0"/>
        <v>14.83</v>
      </c>
      <c r="G34" s="3">
        <f t="shared" si="3"/>
        <v>13.01</v>
      </c>
      <c r="H34" s="3">
        <f t="shared" si="4"/>
        <v>1.8200000000000003</v>
      </c>
    </row>
    <row r="35" spans="1:8" x14ac:dyDescent="0.25">
      <c r="A35" s="35"/>
      <c r="B35" s="4" t="s">
        <v>10</v>
      </c>
      <c r="C35" s="3">
        <v>8.84</v>
      </c>
      <c r="D35" s="3">
        <v>13.82</v>
      </c>
      <c r="E35" s="17"/>
      <c r="F35" s="3">
        <f t="shared" si="0"/>
        <v>13.82</v>
      </c>
      <c r="G35" s="3">
        <f t="shared" si="3"/>
        <v>11.33</v>
      </c>
      <c r="H35" s="3">
        <f t="shared" si="4"/>
        <v>2.4900000000000002</v>
      </c>
    </row>
    <row r="36" spans="1:8" x14ac:dyDescent="0.25">
      <c r="A36" s="35"/>
      <c r="B36" s="4" t="s">
        <v>11</v>
      </c>
      <c r="C36" s="3">
        <v>7.04</v>
      </c>
      <c r="D36" s="3">
        <v>12.67</v>
      </c>
      <c r="E36" s="17"/>
      <c r="F36" s="3">
        <f t="shared" si="0"/>
        <v>12.67</v>
      </c>
      <c r="G36" s="3">
        <f t="shared" si="3"/>
        <v>9.8550000000000004</v>
      </c>
      <c r="H36" s="3">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bbMkfkedIxyyJcVLpNc/EktgWiKRq76U6u9c577wn9sNX4j6rwDgYyIhb2IJ+DZq469vHSf6kC80EL+DFZ9Kmw==" saltValue="3q52H3LHNTt8SNeak5N8qw==" spinCount="100000" sheet="1" objects="1" scenarios="1"/>
  <mergeCells count="1">
    <mergeCell ref="N1:R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D949-1451-4953-8C30-DBFC51413237}">
  <dimension ref="A1:R50"/>
  <sheetViews>
    <sheetView workbookViewId="0">
      <selection activeCell="M19" sqref="M19"/>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6.140625" customWidth="1"/>
    <col min="16" max="16" width="21.42578125" customWidth="1"/>
    <col min="17" max="17" width="12.140625" customWidth="1"/>
    <col min="18" max="18" width="19.140625" customWidth="1"/>
  </cols>
  <sheetData>
    <row r="1" spans="1:18" ht="29.1" customHeight="1" x14ac:dyDescent="0.25">
      <c r="J1" s="19"/>
      <c r="K1" s="19"/>
      <c r="L1" s="19"/>
      <c r="M1" s="19"/>
      <c r="N1" s="46" t="s">
        <v>32</v>
      </c>
      <c r="O1" s="47"/>
      <c r="P1" s="47"/>
      <c r="Q1" s="47"/>
      <c r="R1" s="48"/>
    </row>
    <row r="2" spans="1:18" s="19" customFormat="1" ht="75"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4" t="s">
        <v>5</v>
      </c>
      <c r="L5" s="3">
        <v>8.49</v>
      </c>
      <c r="M5" s="5">
        <v>9.6</v>
      </c>
      <c r="N5" s="5">
        <f t="shared" si="1"/>
        <v>9.0449999999999999</v>
      </c>
      <c r="O5" s="3">
        <f t="shared" si="2"/>
        <v>1.5822916666666664</v>
      </c>
      <c r="P5" s="3">
        <f t="shared" si="5"/>
        <v>10.627291666666666</v>
      </c>
      <c r="Q5" s="3">
        <f t="shared" si="6"/>
        <v>9.6</v>
      </c>
      <c r="R5" s="3">
        <f t="shared" si="7"/>
        <v>1.03</v>
      </c>
    </row>
    <row r="6" spans="1:18" x14ac:dyDescent="0.25">
      <c r="A6" s="35"/>
      <c r="B6" s="4" t="s">
        <v>6</v>
      </c>
      <c r="C6" s="3">
        <v>10.039999999999999</v>
      </c>
      <c r="D6" s="3">
        <v>8.85</v>
      </c>
      <c r="E6" s="17"/>
      <c r="F6" s="3">
        <f t="shared" si="0"/>
        <v>10.039999999999999</v>
      </c>
      <c r="G6" s="3">
        <f t="shared" si="3"/>
        <v>9.4450000000000003</v>
      </c>
      <c r="H6" s="3">
        <f t="shared" si="4"/>
        <v>0.59499999999999886</v>
      </c>
      <c r="J6" s="35"/>
      <c r="K6" s="4" t="s">
        <v>6</v>
      </c>
      <c r="L6" s="3">
        <v>8.4600000000000009</v>
      </c>
      <c r="M6" s="5">
        <v>9.3699999999999992</v>
      </c>
      <c r="N6" s="5">
        <f t="shared" si="1"/>
        <v>8.9149999999999991</v>
      </c>
      <c r="O6" s="3">
        <f t="shared" si="2"/>
        <v>1.6308333333333334</v>
      </c>
      <c r="P6" s="3">
        <f t="shared" si="5"/>
        <v>10.545833333333333</v>
      </c>
      <c r="Q6" s="3">
        <f t="shared" si="6"/>
        <v>9.3699999999999992</v>
      </c>
      <c r="R6" s="3">
        <f t="shared" si="7"/>
        <v>1.18</v>
      </c>
    </row>
    <row r="7" spans="1:18" x14ac:dyDescent="0.25">
      <c r="A7" s="35"/>
      <c r="B7" s="4" t="s">
        <v>0</v>
      </c>
      <c r="C7" s="3">
        <v>8.93</v>
      </c>
      <c r="D7" s="3">
        <v>7.03</v>
      </c>
      <c r="E7" s="17"/>
      <c r="F7" s="3">
        <f t="shared" si="0"/>
        <v>8.93</v>
      </c>
      <c r="G7" s="3">
        <f t="shared" si="3"/>
        <v>7.98</v>
      </c>
      <c r="H7" s="3">
        <f t="shared" si="4"/>
        <v>0.94999999999999929</v>
      </c>
      <c r="J7" s="35"/>
      <c r="K7" s="4" t="s">
        <v>0</v>
      </c>
      <c r="L7" s="3">
        <v>10.37</v>
      </c>
      <c r="M7" s="5">
        <v>9.08</v>
      </c>
      <c r="N7" s="5">
        <f t="shared" si="1"/>
        <v>9.7249999999999996</v>
      </c>
      <c r="O7" s="3">
        <f t="shared" si="2"/>
        <v>1.6589583333333333</v>
      </c>
      <c r="P7" s="3">
        <f t="shared" si="5"/>
        <v>11.383958333333332</v>
      </c>
      <c r="Q7" s="3">
        <f t="shared" si="6"/>
        <v>10.37</v>
      </c>
      <c r="R7" s="3">
        <f t="shared" si="7"/>
        <v>1.01</v>
      </c>
    </row>
    <row r="8" spans="1:18" x14ac:dyDescent="0.25">
      <c r="A8" s="35">
        <v>2020</v>
      </c>
      <c r="B8" s="4" t="s">
        <v>7</v>
      </c>
      <c r="C8" s="3">
        <v>6.68</v>
      </c>
      <c r="D8" s="3">
        <v>5.99</v>
      </c>
      <c r="E8" s="17"/>
      <c r="F8" s="3">
        <f t="shared" si="0"/>
        <v>6.68</v>
      </c>
      <c r="G8" s="3">
        <f t="shared" si="3"/>
        <v>6.335</v>
      </c>
      <c r="H8" s="7">
        <f t="shared" si="4"/>
        <v>0.34499999999999975</v>
      </c>
      <c r="J8" s="35">
        <v>2023</v>
      </c>
      <c r="K8" s="12" t="s">
        <v>7</v>
      </c>
      <c r="L8" s="13">
        <v>7.17</v>
      </c>
      <c r="M8" s="14">
        <v>8.7799999999999994</v>
      </c>
      <c r="N8" s="14">
        <f t="shared" si="1"/>
        <v>7.9749999999999996</v>
      </c>
      <c r="O8" s="13">
        <f t="shared" si="2"/>
        <v>1.6431249999999997</v>
      </c>
      <c r="P8" s="16">
        <f t="shared" si="5"/>
        <v>9.6181249999999991</v>
      </c>
      <c r="Q8" s="13">
        <f t="shared" si="6"/>
        <v>8.7799999999999994</v>
      </c>
      <c r="R8" s="13">
        <f t="shared" si="7"/>
        <v>0.84</v>
      </c>
    </row>
    <row r="9" spans="1:18" x14ac:dyDescent="0.25">
      <c r="A9" s="32"/>
      <c r="B9" s="29" t="s">
        <v>8</v>
      </c>
      <c r="C9" s="27">
        <v>13.29</v>
      </c>
      <c r="D9" s="27">
        <v>6.46</v>
      </c>
      <c r="E9" s="17"/>
      <c r="F9" s="27">
        <f t="shared" si="0"/>
        <v>13.29</v>
      </c>
      <c r="G9" s="27">
        <f t="shared" si="3"/>
        <v>9.875</v>
      </c>
      <c r="H9" s="11">
        <f t="shared" si="4"/>
        <v>3.4149999999999991</v>
      </c>
      <c r="J9" s="40"/>
      <c r="K9" s="29" t="s">
        <v>8</v>
      </c>
      <c r="L9" s="27">
        <v>5.33</v>
      </c>
      <c r="M9" s="27">
        <v>8.94</v>
      </c>
      <c r="N9" s="27">
        <f t="shared" si="1"/>
        <v>7.1349999999999998</v>
      </c>
      <c r="O9" s="27">
        <f t="shared" si="2"/>
        <v>1.6337499999999998</v>
      </c>
      <c r="P9" s="27">
        <f t="shared" si="5"/>
        <v>8.7687499999999989</v>
      </c>
      <c r="Q9" s="27">
        <f t="shared" si="6"/>
        <v>8.94</v>
      </c>
      <c r="R9" s="27">
        <f t="shared" si="7"/>
        <v>-0.17</v>
      </c>
    </row>
    <row r="10" spans="1:18" x14ac:dyDescent="0.25">
      <c r="A10" s="32"/>
      <c r="B10" s="29" t="s">
        <v>9</v>
      </c>
      <c r="C10" s="27">
        <v>18.079999999999998</v>
      </c>
      <c r="D10" s="27">
        <v>7.12</v>
      </c>
      <c r="E10" s="17"/>
      <c r="F10" s="27">
        <f t="shared" si="0"/>
        <v>18.079999999999998</v>
      </c>
      <c r="G10" s="27">
        <f t="shared" si="3"/>
        <v>12.6</v>
      </c>
      <c r="H10" s="11">
        <f t="shared" si="4"/>
        <v>5.4799999999999986</v>
      </c>
      <c r="J10" s="35"/>
      <c r="K10" s="8" t="s">
        <v>9</v>
      </c>
      <c r="L10" s="9">
        <v>4</v>
      </c>
      <c r="M10" s="10">
        <v>8.9499999999999993</v>
      </c>
      <c r="N10" s="10">
        <f t="shared" si="1"/>
        <v>6.4749999999999996</v>
      </c>
      <c r="O10" s="9">
        <f t="shared" si="2"/>
        <v>1.5258333333333336</v>
      </c>
      <c r="P10" s="9">
        <f t="shared" si="5"/>
        <v>8.0008333333333326</v>
      </c>
      <c r="Q10" s="9">
        <f t="shared" si="6"/>
        <v>8.9499999999999993</v>
      </c>
      <c r="R10" s="9">
        <f t="shared" si="7"/>
        <v>-0.95</v>
      </c>
    </row>
    <row r="11" spans="1:18" x14ac:dyDescent="0.25">
      <c r="A11" s="32"/>
      <c r="B11" s="29" t="s">
        <v>10</v>
      </c>
      <c r="C11" s="27">
        <v>17.43</v>
      </c>
      <c r="D11" s="27">
        <v>7.13</v>
      </c>
      <c r="E11" s="17"/>
      <c r="F11" s="27">
        <f t="shared" si="0"/>
        <v>17.43</v>
      </c>
      <c r="G11" s="27">
        <f t="shared" si="3"/>
        <v>12.28</v>
      </c>
      <c r="H11" s="11">
        <f t="shared" si="4"/>
        <v>5.15</v>
      </c>
      <c r="J11" s="35"/>
      <c r="K11" s="4" t="s">
        <v>10</v>
      </c>
      <c r="L11" s="3">
        <v>7.15</v>
      </c>
      <c r="M11" s="5">
        <v>8.64</v>
      </c>
      <c r="N11" s="5">
        <f t="shared" si="1"/>
        <v>7.8950000000000005</v>
      </c>
      <c r="O11" s="3">
        <f t="shared" si="2"/>
        <v>1.3733333333333337</v>
      </c>
      <c r="P11" s="3">
        <f t="shared" si="5"/>
        <v>9.2683333333333344</v>
      </c>
      <c r="Q11" s="3">
        <f t="shared" si="6"/>
        <v>8.64</v>
      </c>
      <c r="R11" s="3">
        <f t="shared" si="7"/>
        <v>0.63</v>
      </c>
    </row>
    <row r="12" spans="1:18" x14ac:dyDescent="0.25">
      <c r="A12" s="32"/>
      <c r="B12" s="29" t="s">
        <v>11</v>
      </c>
      <c r="C12" s="27">
        <v>11.01</v>
      </c>
      <c r="D12" s="27">
        <v>7.45</v>
      </c>
      <c r="E12" s="17"/>
      <c r="F12" s="27">
        <f t="shared" si="0"/>
        <v>11.01</v>
      </c>
      <c r="G12" s="27">
        <f t="shared" si="3"/>
        <v>9.23</v>
      </c>
      <c r="H12" s="11">
        <f t="shared" si="4"/>
        <v>1.7799999999999994</v>
      </c>
      <c r="J12" s="35"/>
      <c r="K12" s="4" t="s">
        <v>11</v>
      </c>
      <c r="L12" s="3">
        <v>8.1999999999999993</v>
      </c>
      <c r="M12" s="5">
        <v>8.5500000000000007</v>
      </c>
      <c r="N12" s="5">
        <f t="shared" si="1"/>
        <v>8.375</v>
      </c>
      <c r="O12" s="3">
        <f t="shared" si="2"/>
        <v>1.2625000000000004</v>
      </c>
      <c r="P12" s="3">
        <f t="shared" si="5"/>
        <v>9.6375000000000011</v>
      </c>
      <c r="Q12" s="3">
        <f t="shared" si="6"/>
        <v>8.5500000000000007</v>
      </c>
      <c r="R12" s="3">
        <f t="shared" si="7"/>
        <v>1.0900000000000001</v>
      </c>
    </row>
    <row r="13" spans="1:18" x14ac:dyDescent="0.25">
      <c r="A13" s="32"/>
      <c r="B13" s="29" t="s">
        <v>12</v>
      </c>
      <c r="C13" s="27">
        <v>16.07</v>
      </c>
      <c r="D13" s="27">
        <v>8</v>
      </c>
      <c r="E13" s="17"/>
      <c r="F13" s="27">
        <f t="shared" si="0"/>
        <v>16.07</v>
      </c>
      <c r="G13" s="27">
        <f t="shared" si="3"/>
        <v>12.035</v>
      </c>
      <c r="H13" s="11">
        <f t="shared" si="4"/>
        <v>4.0350000000000001</v>
      </c>
      <c r="J13" s="35"/>
      <c r="K13" s="4" t="s">
        <v>12</v>
      </c>
      <c r="L13" s="3">
        <v>4.29</v>
      </c>
      <c r="M13" s="5">
        <v>8.6999999999999993</v>
      </c>
      <c r="N13" s="5">
        <f t="shared" si="1"/>
        <v>6.4949999999999992</v>
      </c>
      <c r="O13" s="3">
        <f t="shared" si="2"/>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3"/>
        <v>14.14</v>
      </c>
      <c r="H14" s="11">
        <f t="shared" si="4"/>
        <v>5.93</v>
      </c>
      <c r="J14" s="36"/>
      <c r="K14" s="4" t="s">
        <v>13</v>
      </c>
      <c r="L14" s="3">
        <v>5.34</v>
      </c>
      <c r="M14" s="5">
        <v>9.08</v>
      </c>
      <c r="N14" s="5">
        <f t="shared" si="1"/>
        <v>7.21</v>
      </c>
      <c r="O14" s="3">
        <f t="shared" si="2"/>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2"/>
      <c r="B29" s="29" t="s">
        <v>5</v>
      </c>
      <c r="C29" s="27">
        <v>10.59</v>
      </c>
      <c r="D29" s="27">
        <v>13.71</v>
      </c>
      <c r="E29" s="17"/>
      <c r="F29" s="27">
        <f t="shared" si="0"/>
        <v>13.71</v>
      </c>
      <c r="G29" s="27">
        <f t="shared" si="3"/>
        <v>12.15</v>
      </c>
      <c r="H29" s="11">
        <f t="shared" si="4"/>
        <v>1.5600000000000005</v>
      </c>
    </row>
    <row r="30" spans="1:8" x14ac:dyDescent="0.25">
      <c r="A30" s="32"/>
      <c r="B30" s="29" t="s">
        <v>6</v>
      </c>
      <c r="C30" s="27">
        <v>11.97</v>
      </c>
      <c r="D30" s="27">
        <v>14.51</v>
      </c>
      <c r="E30" s="17"/>
      <c r="F30" s="27">
        <f t="shared" si="0"/>
        <v>14.51</v>
      </c>
      <c r="G30" s="27">
        <f t="shared" si="3"/>
        <v>13.24</v>
      </c>
      <c r="H30" s="11">
        <f t="shared" si="4"/>
        <v>1.2699999999999996</v>
      </c>
    </row>
    <row r="31" spans="1:8" x14ac:dyDescent="0.25">
      <c r="A31" s="32"/>
      <c r="B31" s="29" t="s">
        <v>0</v>
      </c>
      <c r="C31" s="27">
        <v>13.68</v>
      </c>
      <c r="D31" s="27">
        <v>14.82</v>
      </c>
      <c r="E31" s="17"/>
      <c r="F31" s="27">
        <f t="shared" si="0"/>
        <v>14.82</v>
      </c>
      <c r="G31" s="27">
        <f t="shared" si="3"/>
        <v>14.25</v>
      </c>
      <c r="H31" s="11">
        <f t="shared" si="4"/>
        <v>0.57000000000000028</v>
      </c>
    </row>
    <row r="32" spans="1:8" x14ac:dyDescent="0.25">
      <c r="A32" s="32">
        <v>2022</v>
      </c>
      <c r="B32" s="29" t="s">
        <v>7</v>
      </c>
      <c r="C32" s="27">
        <v>15.04</v>
      </c>
      <c r="D32" s="27">
        <v>14.8</v>
      </c>
      <c r="E32" s="17"/>
      <c r="F32" s="27">
        <f t="shared" si="0"/>
        <v>15.04</v>
      </c>
      <c r="G32" s="27">
        <f t="shared" si="3"/>
        <v>14.92</v>
      </c>
      <c r="H32" s="11">
        <f t="shared" si="4"/>
        <v>0.11999999999999922</v>
      </c>
    </row>
    <row r="33" spans="1:8" x14ac:dyDescent="0.25">
      <c r="A33" s="35"/>
      <c r="B33" s="4" t="s">
        <v>8</v>
      </c>
      <c r="C33" s="3">
        <v>13.07</v>
      </c>
      <c r="D33" s="3">
        <v>14.72</v>
      </c>
      <c r="E33" s="17"/>
      <c r="F33" s="3">
        <f t="shared" si="0"/>
        <v>14.72</v>
      </c>
      <c r="G33" s="3">
        <f t="shared" si="3"/>
        <v>13.895</v>
      </c>
      <c r="H33" s="3">
        <f t="shared" si="4"/>
        <v>0.82500000000000107</v>
      </c>
    </row>
    <row r="34" spans="1:8" x14ac:dyDescent="0.25">
      <c r="A34" s="35"/>
      <c r="B34" s="4" t="s">
        <v>9</v>
      </c>
      <c r="C34" s="3">
        <v>11.19</v>
      </c>
      <c r="D34" s="3">
        <v>14.83</v>
      </c>
      <c r="E34" s="17"/>
      <c r="F34" s="3">
        <f t="shared" si="0"/>
        <v>14.83</v>
      </c>
      <c r="G34" s="3">
        <f t="shared" si="3"/>
        <v>13.01</v>
      </c>
      <c r="H34" s="3">
        <f t="shared" si="4"/>
        <v>1.8200000000000003</v>
      </c>
    </row>
    <row r="35" spans="1:8" x14ac:dyDescent="0.25">
      <c r="A35" s="35"/>
      <c r="B35" s="4" t="s">
        <v>10</v>
      </c>
      <c r="C35" s="3">
        <v>8.84</v>
      </c>
      <c r="D35" s="3">
        <v>13.82</v>
      </c>
      <c r="E35" s="17"/>
      <c r="F35" s="3">
        <f t="shared" si="0"/>
        <v>13.82</v>
      </c>
      <c r="G35" s="3">
        <f t="shared" si="3"/>
        <v>11.33</v>
      </c>
      <c r="H35" s="3">
        <f t="shared" si="4"/>
        <v>2.4900000000000002</v>
      </c>
    </row>
    <row r="36" spans="1:8" x14ac:dyDescent="0.25">
      <c r="A36" s="35"/>
      <c r="B36" s="4" t="s">
        <v>11</v>
      </c>
      <c r="C36" s="3">
        <v>7.04</v>
      </c>
      <c r="D36" s="3">
        <v>12.67</v>
      </c>
      <c r="E36" s="17"/>
      <c r="F36" s="3">
        <f t="shared" si="0"/>
        <v>12.67</v>
      </c>
      <c r="G36" s="3">
        <f t="shared" si="3"/>
        <v>9.8550000000000004</v>
      </c>
      <c r="H36" s="3">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bb5XAQzofeUuiHpLbh+Fej0ZC4MEmKW4xm9AiMlUmjyKQXHifUzZCKBA+eqPUw4C+YohwVd0uzNEimndEwkzkQ==" saltValue="wVmY43rsEI4MvCXA7Wmb7A==" spinCount="100000" sheet="1" objects="1" scenarios="1"/>
  <mergeCells count="1">
    <mergeCell ref="N1:R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9C54-99A3-4757-82F4-8FF6B34A17B0}">
  <dimension ref="A1:R50"/>
  <sheetViews>
    <sheetView workbookViewId="0">
      <selection activeCell="M21" sqref="M21"/>
    </sheetView>
  </sheetViews>
  <sheetFormatPr defaultRowHeight="15" x14ac:dyDescent="0.25"/>
  <cols>
    <col min="1" max="1" width="5" bestFit="1" customWidth="1"/>
    <col min="2" max="2" width="12.140625" customWidth="1"/>
    <col min="3" max="4" width="18.42578125" customWidth="1"/>
    <col min="5" max="5" width="8.85546875" customWidth="1"/>
    <col min="6" max="6" width="22.42578125" customWidth="1"/>
    <col min="7" max="7" width="22.85546875" bestFit="1" customWidth="1"/>
    <col min="8" max="8" width="16.140625" bestFit="1" customWidth="1"/>
    <col min="10" max="10" width="5" bestFit="1" customWidth="1"/>
    <col min="11" max="11" width="10.140625" bestFit="1" customWidth="1"/>
    <col min="12" max="12" width="19.5703125" customWidth="1"/>
    <col min="13" max="13" width="24" customWidth="1"/>
    <col min="14" max="14" width="14.85546875" bestFit="1" customWidth="1"/>
    <col min="15" max="15" width="17.5703125" customWidth="1"/>
    <col min="16" max="16" width="21.42578125" customWidth="1"/>
    <col min="17" max="17" width="12.140625" customWidth="1"/>
    <col min="18" max="18" width="17.85546875" customWidth="1"/>
  </cols>
  <sheetData>
    <row r="1" spans="1:18" ht="29.1" customHeight="1" x14ac:dyDescent="0.25">
      <c r="J1" s="19"/>
      <c r="K1" s="19"/>
      <c r="L1" s="19"/>
      <c r="M1" s="19"/>
      <c r="N1" s="46" t="s">
        <v>32</v>
      </c>
      <c r="O1" s="47"/>
      <c r="P1" s="47"/>
      <c r="Q1" s="47"/>
      <c r="R1" s="48"/>
    </row>
    <row r="2" spans="1:18" s="19" customFormat="1" ht="75" x14ac:dyDescent="0.25">
      <c r="A2" s="6" t="s">
        <v>1</v>
      </c>
      <c r="B2" s="6" t="s">
        <v>2</v>
      </c>
      <c r="C2" s="6" t="s">
        <v>21</v>
      </c>
      <c r="D2" s="6" t="s">
        <v>22</v>
      </c>
      <c r="E2" s="18"/>
      <c r="F2" s="6" t="s">
        <v>23</v>
      </c>
      <c r="G2" s="6" t="s">
        <v>24</v>
      </c>
      <c r="H2" s="6" t="s">
        <v>14</v>
      </c>
      <c r="J2" s="6" t="s">
        <v>1</v>
      </c>
      <c r="K2" s="20" t="s">
        <v>2</v>
      </c>
      <c r="L2" s="20" t="s">
        <v>21</v>
      </c>
      <c r="M2" s="21" t="s">
        <v>22</v>
      </c>
      <c r="N2" s="20" t="s">
        <v>15</v>
      </c>
      <c r="O2" s="20" t="s">
        <v>33</v>
      </c>
      <c r="P2" s="20" t="s">
        <v>34</v>
      </c>
      <c r="Q2" s="21" t="s">
        <v>20</v>
      </c>
      <c r="R2" s="6" t="s">
        <v>35</v>
      </c>
    </row>
    <row r="3" spans="1:18" s="19" customFormat="1" x14ac:dyDescent="0.25">
      <c r="A3" s="34"/>
      <c r="B3" s="22" t="s">
        <v>3</v>
      </c>
      <c r="C3" s="23">
        <v>12.65</v>
      </c>
      <c r="D3" s="23">
        <v>9.2799999999999994</v>
      </c>
      <c r="E3" s="24"/>
      <c r="F3" s="23">
        <f t="shared" ref="F3:F38" si="0">MAX(C3:D3)</f>
        <v>12.65</v>
      </c>
      <c r="G3" s="23">
        <f>AVERAGE(C3:D3)</f>
        <v>10.965</v>
      </c>
      <c r="H3" s="3">
        <f>F3-G3</f>
        <v>1.6850000000000005</v>
      </c>
      <c r="J3" s="37"/>
      <c r="K3" s="4" t="s">
        <v>3</v>
      </c>
      <c r="L3" s="3">
        <v>9.5399999999999991</v>
      </c>
      <c r="M3" s="5">
        <v>11.62</v>
      </c>
      <c r="N3" s="5">
        <f t="shared" ref="N3:N14" si="1">AVERAGE(L3:M3)</f>
        <v>10.579999999999998</v>
      </c>
      <c r="O3" s="3">
        <f t="shared" ref="O3:O14" si="2">AVERAGE(H3:H26)</f>
        <v>1.5762499999999999</v>
      </c>
      <c r="P3" s="3">
        <f>N3+O3</f>
        <v>12.156249999999998</v>
      </c>
      <c r="Q3" s="3">
        <f>MAX(L3:M3)</f>
        <v>11.62</v>
      </c>
      <c r="R3" s="9">
        <f>ROUND(P3-Q3,2)</f>
        <v>0.54</v>
      </c>
    </row>
    <row r="4" spans="1:18" x14ac:dyDescent="0.25">
      <c r="A4" s="35"/>
      <c r="B4" s="4" t="s">
        <v>4</v>
      </c>
      <c r="C4" s="3">
        <v>9.9</v>
      </c>
      <c r="D4" s="3">
        <v>9.5399999999999991</v>
      </c>
      <c r="E4" s="17"/>
      <c r="F4" s="3">
        <f t="shared" si="0"/>
        <v>9.9</v>
      </c>
      <c r="G4" s="3">
        <f t="shared" ref="G4:G38" si="3">AVERAGE(C4:D4)</f>
        <v>9.7199999999999989</v>
      </c>
      <c r="H4" s="3">
        <f t="shared" ref="H4:H38" si="4">F4-G4</f>
        <v>0.18000000000000149</v>
      </c>
      <c r="J4" s="35"/>
      <c r="K4" s="4" t="s">
        <v>4</v>
      </c>
      <c r="L4" s="3">
        <v>10.28</v>
      </c>
      <c r="M4" s="5">
        <v>11</v>
      </c>
      <c r="N4" s="5">
        <f t="shared" si="1"/>
        <v>10.64</v>
      </c>
      <c r="O4" s="3">
        <f t="shared" si="2"/>
        <v>1.536875</v>
      </c>
      <c r="P4" s="3">
        <f t="shared" ref="P4:P14" si="5">N4+O4</f>
        <v>12.176875000000001</v>
      </c>
      <c r="Q4" s="3">
        <f t="shared" ref="Q4:Q14" si="6">MAX(L4:M4)</f>
        <v>11</v>
      </c>
      <c r="R4" s="3">
        <f t="shared" ref="R4:R14" si="7">ROUND(P4-Q4,2)</f>
        <v>1.18</v>
      </c>
    </row>
    <row r="5" spans="1:18" x14ac:dyDescent="0.25">
      <c r="A5" s="35"/>
      <c r="B5" s="4" t="s">
        <v>5</v>
      </c>
      <c r="C5" s="3">
        <v>10.47</v>
      </c>
      <c r="D5" s="3">
        <v>9.68</v>
      </c>
      <c r="E5" s="17"/>
      <c r="F5" s="3">
        <f t="shared" si="0"/>
        <v>10.47</v>
      </c>
      <c r="G5" s="3">
        <f t="shared" si="3"/>
        <v>10.074999999999999</v>
      </c>
      <c r="H5" s="3">
        <f t="shared" si="4"/>
        <v>0.39500000000000135</v>
      </c>
      <c r="J5" s="35"/>
      <c r="K5" s="4" t="s">
        <v>5</v>
      </c>
      <c r="L5" s="3">
        <v>8.49</v>
      </c>
      <c r="M5" s="5">
        <v>9.6</v>
      </c>
      <c r="N5" s="5">
        <f t="shared" si="1"/>
        <v>9.0449999999999999</v>
      </c>
      <c r="O5" s="3">
        <f t="shared" si="2"/>
        <v>1.5822916666666664</v>
      </c>
      <c r="P5" s="3">
        <f t="shared" si="5"/>
        <v>10.627291666666666</v>
      </c>
      <c r="Q5" s="3">
        <f t="shared" si="6"/>
        <v>9.6</v>
      </c>
      <c r="R5" s="3">
        <f t="shared" si="7"/>
        <v>1.03</v>
      </c>
    </row>
    <row r="6" spans="1:18" x14ac:dyDescent="0.25">
      <c r="A6" s="35"/>
      <c r="B6" s="4" t="s">
        <v>6</v>
      </c>
      <c r="C6" s="3">
        <v>10.039999999999999</v>
      </c>
      <c r="D6" s="3">
        <v>8.85</v>
      </c>
      <c r="E6" s="17"/>
      <c r="F6" s="3">
        <f t="shared" si="0"/>
        <v>10.039999999999999</v>
      </c>
      <c r="G6" s="3">
        <f t="shared" si="3"/>
        <v>9.4450000000000003</v>
      </c>
      <c r="H6" s="3">
        <f t="shared" si="4"/>
        <v>0.59499999999999886</v>
      </c>
      <c r="J6" s="35"/>
      <c r="K6" s="4" t="s">
        <v>6</v>
      </c>
      <c r="L6" s="3">
        <v>8.4600000000000009</v>
      </c>
      <c r="M6" s="5">
        <v>9.3699999999999992</v>
      </c>
      <c r="N6" s="5">
        <f t="shared" si="1"/>
        <v>8.9149999999999991</v>
      </c>
      <c r="O6" s="3">
        <f t="shared" si="2"/>
        <v>1.6308333333333334</v>
      </c>
      <c r="P6" s="3">
        <f t="shared" si="5"/>
        <v>10.545833333333333</v>
      </c>
      <c r="Q6" s="3">
        <f t="shared" si="6"/>
        <v>9.3699999999999992</v>
      </c>
      <c r="R6" s="3">
        <f t="shared" si="7"/>
        <v>1.18</v>
      </c>
    </row>
    <row r="7" spans="1:18" x14ac:dyDescent="0.25">
      <c r="A7" s="35"/>
      <c r="B7" s="4" t="s">
        <v>0</v>
      </c>
      <c r="C7" s="3">
        <v>8.93</v>
      </c>
      <c r="D7" s="3">
        <v>7.03</v>
      </c>
      <c r="E7" s="17"/>
      <c r="F7" s="3">
        <f t="shared" si="0"/>
        <v>8.93</v>
      </c>
      <c r="G7" s="3">
        <f t="shared" si="3"/>
        <v>7.98</v>
      </c>
      <c r="H7" s="3">
        <f t="shared" si="4"/>
        <v>0.94999999999999929</v>
      </c>
      <c r="J7" s="35"/>
      <c r="K7" s="4" t="s">
        <v>0</v>
      </c>
      <c r="L7" s="3">
        <v>10.37</v>
      </c>
      <c r="M7" s="5">
        <v>9.08</v>
      </c>
      <c r="N7" s="5">
        <f t="shared" si="1"/>
        <v>9.7249999999999996</v>
      </c>
      <c r="O7" s="3">
        <f t="shared" si="2"/>
        <v>1.6589583333333333</v>
      </c>
      <c r="P7" s="3">
        <f t="shared" si="5"/>
        <v>11.383958333333332</v>
      </c>
      <c r="Q7" s="3">
        <f t="shared" si="6"/>
        <v>10.37</v>
      </c>
      <c r="R7" s="3">
        <f t="shared" si="7"/>
        <v>1.01</v>
      </c>
    </row>
    <row r="8" spans="1:18" x14ac:dyDescent="0.25">
      <c r="A8" s="35">
        <v>2020</v>
      </c>
      <c r="B8" s="4" t="s">
        <v>7</v>
      </c>
      <c r="C8" s="3">
        <v>6.68</v>
      </c>
      <c r="D8" s="3">
        <v>5.99</v>
      </c>
      <c r="E8" s="17"/>
      <c r="F8" s="3">
        <f t="shared" si="0"/>
        <v>6.68</v>
      </c>
      <c r="G8" s="3">
        <f t="shared" si="3"/>
        <v>6.335</v>
      </c>
      <c r="H8" s="7">
        <f t="shared" si="4"/>
        <v>0.34499999999999975</v>
      </c>
      <c r="J8" s="35">
        <v>2023</v>
      </c>
      <c r="K8" s="4" t="s">
        <v>7</v>
      </c>
      <c r="L8" s="3">
        <v>7.17</v>
      </c>
      <c r="M8" s="5">
        <v>8.7799999999999994</v>
      </c>
      <c r="N8" s="5">
        <f t="shared" si="1"/>
        <v>7.9749999999999996</v>
      </c>
      <c r="O8" s="3">
        <f t="shared" si="2"/>
        <v>1.6431249999999997</v>
      </c>
      <c r="P8" s="7">
        <f t="shared" si="5"/>
        <v>9.6181249999999991</v>
      </c>
      <c r="Q8" s="3">
        <f t="shared" si="6"/>
        <v>8.7799999999999994</v>
      </c>
      <c r="R8" s="3">
        <f t="shared" si="7"/>
        <v>0.84</v>
      </c>
    </row>
    <row r="9" spans="1:18" x14ac:dyDescent="0.25">
      <c r="A9" s="35"/>
      <c r="B9" s="4" t="s">
        <v>8</v>
      </c>
      <c r="C9" s="3">
        <v>13.29</v>
      </c>
      <c r="D9" s="3">
        <v>6.46</v>
      </c>
      <c r="E9" s="17"/>
      <c r="F9" s="3">
        <f t="shared" si="0"/>
        <v>13.29</v>
      </c>
      <c r="G9" s="3">
        <f t="shared" si="3"/>
        <v>9.875</v>
      </c>
      <c r="H9" s="7">
        <f t="shared" si="4"/>
        <v>3.4149999999999991</v>
      </c>
      <c r="J9" s="35"/>
      <c r="K9" s="12" t="s">
        <v>8</v>
      </c>
      <c r="L9" s="13">
        <v>5.33</v>
      </c>
      <c r="M9" s="14">
        <v>8.94</v>
      </c>
      <c r="N9" s="14">
        <f t="shared" si="1"/>
        <v>7.1349999999999998</v>
      </c>
      <c r="O9" s="13">
        <f t="shared" si="2"/>
        <v>1.6337499999999998</v>
      </c>
      <c r="P9" s="13">
        <f t="shared" si="5"/>
        <v>8.7687499999999989</v>
      </c>
      <c r="Q9" s="13">
        <f t="shared" si="6"/>
        <v>8.94</v>
      </c>
      <c r="R9" s="13">
        <f t="shared" si="7"/>
        <v>-0.17</v>
      </c>
    </row>
    <row r="10" spans="1:18" x14ac:dyDescent="0.25">
      <c r="A10" s="32"/>
      <c r="B10" s="29" t="s">
        <v>9</v>
      </c>
      <c r="C10" s="27">
        <v>18.079999999999998</v>
      </c>
      <c r="D10" s="27">
        <v>7.12</v>
      </c>
      <c r="E10" s="17"/>
      <c r="F10" s="27">
        <f t="shared" si="0"/>
        <v>18.079999999999998</v>
      </c>
      <c r="G10" s="27">
        <f t="shared" si="3"/>
        <v>12.6</v>
      </c>
      <c r="H10" s="11">
        <f t="shared" si="4"/>
        <v>5.4799999999999986</v>
      </c>
      <c r="J10" s="40"/>
      <c r="K10" s="29" t="s">
        <v>9</v>
      </c>
      <c r="L10" s="27">
        <v>4</v>
      </c>
      <c r="M10" s="27">
        <v>8.9499999999999993</v>
      </c>
      <c r="N10" s="27">
        <f t="shared" si="1"/>
        <v>6.4749999999999996</v>
      </c>
      <c r="O10" s="27">
        <f t="shared" si="2"/>
        <v>1.5258333333333336</v>
      </c>
      <c r="P10" s="27">
        <f t="shared" si="5"/>
        <v>8.0008333333333326</v>
      </c>
      <c r="Q10" s="27">
        <f t="shared" si="6"/>
        <v>8.9499999999999993</v>
      </c>
      <c r="R10" s="27">
        <f t="shared" si="7"/>
        <v>-0.95</v>
      </c>
    </row>
    <row r="11" spans="1:18" x14ac:dyDescent="0.25">
      <c r="A11" s="32"/>
      <c r="B11" s="29" t="s">
        <v>10</v>
      </c>
      <c r="C11" s="27">
        <v>17.43</v>
      </c>
      <c r="D11" s="27">
        <v>7.13</v>
      </c>
      <c r="E11" s="17"/>
      <c r="F11" s="27">
        <f t="shared" si="0"/>
        <v>17.43</v>
      </c>
      <c r="G11" s="27">
        <f t="shared" si="3"/>
        <v>12.28</v>
      </c>
      <c r="H11" s="11">
        <f t="shared" si="4"/>
        <v>5.15</v>
      </c>
      <c r="J11" s="35"/>
      <c r="K11" s="8" t="s">
        <v>10</v>
      </c>
      <c r="L11" s="9">
        <v>7.15</v>
      </c>
      <c r="M11" s="10">
        <v>8.64</v>
      </c>
      <c r="N11" s="10">
        <f t="shared" si="1"/>
        <v>7.8950000000000005</v>
      </c>
      <c r="O11" s="9">
        <f t="shared" si="2"/>
        <v>1.3733333333333337</v>
      </c>
      <c r="P11" s="9">
        <f t="shared" si="5"/>
        <v>9.2683333333333344</v>
      </c>
      <c r="Q11" s="9">
        <f t="shared" si="6"/>
        <v>8.64</v>
      </c>
      <c r="R11" s="9">
        <f t="shared" si="7"/>
        <v>0.63</v>
      </c>
    </row>
    <row r="12" spans="1:18" x14ac:dyDescent="0.25">
      <c r="A12" s="32"/>
      <c r="B12" s="29" t="s">
        <v>11</v>
      </c>
      <c r="C12" s="27">
        <v>11.01</v>
      </c>
      <c r="D12" s="27">
        <v>7.45</v>
      </c>
      <c r="E12" s="17"/>
      <c r="F12" s="27">
        <f t="shared" si="0"/>
        <v>11.01</v>
      </c>
      <c r="G12" s="27">
        <f t="shared" si="3"/>
        <v>9.23</v>
      </c>
      <c r="H12" s="11">
        <f t="shared" si="4"/>
        <v>1.7799999999999994</v>
      </c>
      <c r="J12" s="35"/>
      <c r="K12" s="4" t="s">
        <v>11</v>
      </c>
      <c r="L12" s="3">
        <v>8.1999999999999993</v>
      </c>
      <c r="M12" s="5">
        <v>8.5500000000000007</v>
      </c>
      <c r="N12" s="5">
        <f t="shared" si="1"/>
        <v>8.375</v>
      </c>
      <c r="O12" s="3">
        <f t="shared" si="2"/>
        <v>1.2625000000000004</v>
      </c>
      <c r="P12" s="3">
        <f t="shared" si="5"/>
        <v>9.6375000000000011</v>
      </c>
      <c r="Q12" s="3">
        <f t="shared" si="6"/>
        <v>8.5500000000000007</v>
      </c>
      <c r="R12" s="3">
        <f t="shared" si="7"/>
        <v>1.0900000000000001</v>
      </c>
    </row>
    <row r="13" spans="1:18" x14ac:dyDescent="0.25">
      <c r="A13" s="32"/>
      <c r="B13" s="29" t="s">
        <v>12</v>
      </c>
      <c r="C13" s="27">
        <v>16.07</v>
      </c>
      <c r="D13" s="27">
        <v>8</v>
      </c>
      <c r="E13" s="17"/>
      <c r="F13" s="27">
        <f t="shared" si="0"/>
        <v>16.07</v>
      </c>
      <c r="G13" s="27">
        <f t="shared" si="3"/>
        <v>12.035</v>
      </c>
      <c r="H13" s="11">
        <f t="shared" si="4"/>
        <v>4.0350000000000001</v>
      </c>
      <c r="J13" s="35"/>
      <c r="K13" s="4" t="s">
        <v>12</v>
      </c>
      <c r="L13" s="3">
        <v>4.29</v>
      </c>
      <c r="M13" s="5">
        <v>8.6999999999999993</v>
      </c>
      <c r="N13" s="5">
        <f t="shared" si="1"/>
        <v>6.4949999999999992</v>
      </c>
      <c r="O13" s="3">
        <f t="shared" si="2"/>
        <v>1.3056250000000003</v>
      </c>
      <c r="P13" s="3">
        <f t="shared" si="5"/>
        <v>7.8006249999999993</v>
      </c>
      <c r="Q13" s="3">
        <f t="shared" si="6"/>
        <v>8.6999999999999993</v>
      </c>
      <c r="R13" s="3">
        <f t="shared" si="7"/>
        <v>-0.9</v>
      </c>
    </row>
    <row r="14" spans="1:18" x14ac:dyDescent="0.25">
      <c r="A14" s="33"/>
      <c r="B14" s="29" t="s">
        <v>13</v>
      </c>
      <c r="C14" s="27">
        <v>20.07</v>
      </c>
      <c r="D14" s="27">
        <v>8.2100000000000009</v>
      </c>
      <c r="E14" s="17"/>
      <c r="F14" s="27">
        <f t="shared" si="0"/>
        <v>20.07</v>
      </c>
      <c r="G14" s="27">
        <f t="shared" si="3"/>
        <v>14.14</v>
      </c>
      <c r="H14" s="11">
        <f t="shared" si="4"/>
        <v>5.93</v>
      </c>
      <c r="J14" s="36"/>
      <c r="K14" s="4" t="s">
        <v>13</v>
      </c>
      <c r="L14" s="3">
        <v>5.34</v>
      </c>
      <c r="M14" s="5">
        <v>9.08</v>
      </c>
      <c r="N14" s="5">
        <f t="shared" si="1"/>
        <v>7.21</v>
      </c>
      <c r="O14" s="3">
        <f t="shared" si="2"/>
        <v>1.2091666666666667</v>
      </c>
      <c r="P14" s="3">
        <f t="shared" si="5"/>
        <v>8.4191666666666674</v>
      </c>
      <c r="Q14" s="3">
        <f t="shared" si="6"/>
        <v>9.08</v>
      </c>
      <c r="R14" s="3">
        <f t="shared" si="7"/>
        <v>-0.66</v>
      </c>
    </row>
    <row r="15" spans="1:18" x14ac:dyDescent="0.25">
      <c r="A15" s="31"/>
      <c r="B15" s="29" t="s">
        <v>3</v>
      </c>
      <c r="C15" s="27">
        <v>10.25</v>
      </c>
      <c r="D15" s="27">
        <v>8.33</v>
      </c>
      <c r="E15" s="17"/>
      <c r="F15" s="27">
        <f t="shared" si="0"/>
        <v>10.25</v>
      </c>
      <c r="G15" s="27">
        <f t="shared" si="3"/>
        <v>9.2899999999999991</v>
      </c>
      <c r="H15" s="11">
        <f t="shared" si="4"/>
        <v>0.96000000000000085</v>
      </c>
    </row>
    <row r="16" spans="1:18" x14ac:dyDescent="0.25">
      <c r="A16" s="32"/>
      <c r="B16" s="29" t="s">
        <v>4</v>
      </c>
      <c r="C16" s="27">
        <v>10.68</v>
      </c>
      <c r="D16" s="27">
        <v>8.57</v>
      </c>
      <c r="E16" s="17"/>
      <c r="F16" s="27">
        <f t="shared" si="0"/>
        <v>10.68</v>
      </c>
      <c r="G16" s="27">
        <f t="shared" si="3"/>
        <v>9.625</v>
      </c>
      <c r="H16" s="11">
        <f t="shared" si="4"/>
        <v>1.0549999999999997</v>
      </c>
    </row>
    <row r="17" spans="1:8" x14ac:dyDescent="0.25">
      <c r="A17" s="32"/>
      <c r="B17" s="29" t="s">
        <v>5</v>
      </c>
      <c r="C17" s="27">
        <v>11.1</v>
      </c>
      <c r="D17" s="27">
        <v>8.66</v>
      </c>
      <c r="E17" s="17"/>
      <c r="F17" s="27">
        <f t="shared" si="0"/>
        <v>11.1</v>
      </c>
      <c r="G17" s="27">
        <f t="shared" si="3"/>
        <v>9.879999999999999</v>
      </c>
      <c r="H17" s="11">
        <f t="shared" si="4"/>
        <v>1.2200000000000006</v>
      </c>
    </row>
    <row r="18" spans="1:8" x14ac:dyDescent="0.25">
      <c r="A18" s="32"/>
      <c r="B18" s="29" t="s">
        <v>6</v>
      </c>
      <c r="C18" s="27">
        <v>10.19</v>
      </c>
      <c r="D18" s="27">
        <v>8.33</v>
      </c>
      <c r="E18" s="17"/>
      <c r="F18" s="27">
        <f t="shared" si="0"/>
        <v>10.19</v>
      </c>
      <c r="G18" s="27">
        <f t="shared" si="3"/>
        <v>9.26</v>
      </c>
      <c r="H18" s="11">
        <f t="shared" si="4"/>
        <v>0.92999999999999972</v>
      </c>
    </row>
    <row r="19" spans="1:8" x14ac:dyDescent="0.25">
      <c r="A19" s="32"/>
      <c r="B19" s="29" t="s">
        <v>0</v>
      </c>
      <c r="C19" s="27">
        <v>10.75</v>
      </c>
      <c r="D19" s="27">
        <v>8.8800000000000008</v>
      </c>
      <c r="E19" s="17"/>
      <c r="F19" s="27">
        <f t="shared" si="0"/>
        <v>10.75</v>
      </c>
      <c r="G19" s="27">
        <f t="shared" si="3"/>
        <v>9.8150000000000013</v>
      </c>
      <c r="H19" s="11">
        <f t="shared" si="4"/>
        <v>0.93499999999999872</v>
      </c>
    </row>
    <row r="20" spans="1:8" x14ac:dyDescent="0.25">
      <c r="A20" s="32">
        <v>2021</v>
      </c>
      <c r="B20" s="29" t="s">
        <v>7</v>
      </c>
      <c r="C20" s="27">
        <v>12.73</v>
      </c>
      <c r="D20" s="27">
        <v>9.42</v>
      </c>
      <c r="E20" s="17"/>
      <c r="F20" s="27">
        <f t="shared" si="0"/>
        <v>12.73</v>
      </c>
      <c r="G20" s="27">
        <f t="shared" si="3"/>
        <v>11.074999999999999</v>
      </c>
      <c r="H20" s="11">
        <f t="shared" si="4"/>
        <v>1.6550000000000011</v>
      </c>
    </row>
    <row r="21" spans="1:8" x14ac:dyDescent="0.25">
      <c r="A21" s="32"/>
      <c r="B21" s="29" t="s">
        <v>8</v>
      </c>
      <c r="C21" s="27">
        <v>10.59</v>
      </c>
      <c r="D21" s="27">
        <v>9.83</v>
      </c>
      <c r="E21" s="17"/>
      <c r="F21" s="27">
        <f t="shared" si="0"/>
        <v>10.59</v>
      </c>
      <c r="G21" s="27">
        <f t="shared" si="3"/>
        <v>10.210000000000001</v>
      </c>
      <c r="H21" s="11">
        <f t="shared" si="4"/>
        <v>0.37999999999999901</v>
      </c>
    </row>
    <row r="22" spans="1:8" x14ac:dyDescent="0.25">
      <c r="A22" s="32"/>
      <c r="B22" s="29" t="s">
        <v>9</v>
      </c>
      <c r="C22" s="27">
        <v>10.039999999999999</v>
      </c>
      <c r="D22" s="27">
        <v>9.67</v>
      </c>
      <c r="E22" s="17"/>
      <c r="F22" s="27">
        <f t="shared" si="0"/>
        <v>10.039999999999999</v>
      </c>
      <c r="G22" s="27">
        <f t="shared" si="3"/>
        <v>9.8550000000000004</v>
      </c>
      <c r="H22" s="11">
        <f t="shared" si="4"/>
        <v>0.18499999999999872</v>
      </c>
    </row>
    <row r="23" spans="1:8" x14ac:dyDescent="0.25">
      <c r="A23" s="32"/>
      <c r="B23" s="29" t="s">
        <v>10</v>
      </c>
      <c r="C23" s="27">
        <v>9.68</v>
      </c>
      <c r="D23" s="27">
        <v>9.75</v>
      </c>
      <c r="E23" s="17"/>
      <c r="F23" s="27">
        <f t="shared" si="0"/>
        <v>9.75</v>
      </c>
      <c r="G23" s="27">
        <f t="shared" si="3"/>
        <v>9.7149999999999999</v>
      </c>
      <c r="H23" s="11">
        <f t="shared" si="4"/>
        <v>3.5000000000000142E-2</v>
      </c>
    </row>
    <row r="24" spans="1:8" x14ac:dyDescent="0.25">
      <c r="A24" s="32"/>
      <c r="B24" s="29" t="s">
        <v>11</v>
      </c>
      <c r="C24" s="27">
        <v>9.9</v>
      </c>
      <c r="D24" s="27">
        <v>9.93</v>
      </c>
      <c r="E24" s="17"/>
      <c r="F24" s="27">
        <f t="shared" si="0"/>
        <v>9.93</v>
      </c>
      <c r="G24" s="27">
        <f t="shared" si="3"/>
        <v>9.9149999999999991</v>
      </c>
      <c r="H24" s="11">
        <f t="shared" si="4"/>
        <v>1.5000000000000568E-2</v>
      </c>
    </row>
    <row r="25" spans="1:8" x14ac:dyDescent="0.25">
      <c r="A25" s="32"/>
      <c r="B25" s="29" t="s">
        <v>12</v>
      </c>
      <c r="C25" s="27">
        <v>11.45</v>
      </c>
      <c r="D25" s="27">
        <v>10.53</v>
      </c>
      <c r="E25" s="17"/>
      <c r="F25" s="27">
        <f t="shared" si="0"/>
        <v>11.45</v>
      </c>
      <c r="G25" s="27">
        <f t="shared" si="3"/>
        <v>10.989999999999998</v>
      </c>
      <c r="H25" s="11">
        <f t="shared" si="4"/>
        <v>0.46000000000000085</v>
      </c>
    </row>
    <row r="26" spans="1:8" x14ac:dyDescent="0.25">
      <c r="A26" s="33"/>
      <c r="B26" s="29" t="s">
        <v>13</v>
      </c>
      <c r="C26" s="27">
        <v>11.4</v>
      </c>
      <c r="D26" s="27">
        <v>11.52</v>
      </c>
      <c r="E26" s="17"/>
      <c r="F26" s="27">
        <f t="shared" si="0"/>
        <v>11.52</v>
      </c>
      <c r="G26" s="27">
        <f t="shared" si="3"/>
        <v>11.46</v>
      </c>
      <c r="H26" s="11">
        <f t="shared" si="4"/>
        <v>5.9999999999998721E-2</v>
      </c>
    </row>
    <row r="27" spans="1:8" x14ac:dyDescent="0.25">
      <c r="A27" s="31"/>
      <c r="B27" s="29" t="s">
        <v>3</v>
      </c>
      <c r="C27" s="27">
        <v>10.73</v>
      </c>
      <c r="D27" s="27">
        <v>12.21</v>
      </c>
      <c r="E27" s="17"/>
      <c r="F27" s="27">
        <f t="shared" si="0"/>
        <v>12.21</v>
      </c>
      <c r="G27" s="27">
        <f t="shared" si="3"/>
        <v>11.47</v>
      </c>
      <c r="H27" s="11">
        <f t="shared" si="4"/>
        <v>0.74000000000000021</v>
      </c>
    </row>
    <row r="28" spans="1:8" x14ac:dyDescent="0.25">
      <c r="A28" s="32"/>
      <c r="B28" s="29" t="s">
        <v>4</v>
      </c>
      <c r="C28" s="27">
        <v>10.43</v>
      </c>
      <c r="D28" s="27">
        <v>12.97</v>
      </c>
      <c r="E28" s="17"/>
      <c r="F28" s="27">
        <f t="shared" si="0"/>
        <v>12.97</v>
      </c>
      <c r="G28" s="27">
        <f t="shared" si="3"/>
        <v>11.7</v>
      </c>
      <c r="H28" s="11">
        <f t="shared" si="4"/>
        <v>1.2700000000000014</v>
      </c>
    </row>
    <row r="29" spans="1:8" x14ac:dyDescent="0.25">
      <c r="A29" s="32"/>
      <c r="B29" s="29" t="s">
        <v>5</v>
      </c>
      <c r="C29" s="27">
        <v>10.59</v>
      </c>
      <c r="D29" s="27">
        <v>13.71</v>
      </c>
      <c r="E29" s="17"/>
      <c r="F29" s="27">
        <f t="shared" si="0"/>
        <v>13.71</v>
      </c>
      <c r="G29" s="27">
        <f t="shared" si="3"/>
        <v>12.15</v>
      </c>
      <c r="H29" s="11">
        <f t="shared" si="4"/>
        <v>1.5600000000000005</v>
      </c>
    </row>
    <row r="30" spans="1:8" x14ac:dyDescent="0.25">
      <c r="A30" s="32"/>
      <c r="B30" s="29" t="s">
        <v>6</v>
      </c>
      <c r="C30" s="27">
        <v>11.97</v>
      </c>
      <c r="D30" s="27">
        <v>14.51</v>
      </c>
      <c r="E30" s="17"/>
      <c r="F30" s="27">
        <f t="shared" si="0"/>
        <v>14.51</v>
      </c>
      <c r="G30" s="27">
        <f t="shared" si="3"/>
        <v>13.24</v>
      </c>
      <c r="H30" s="11">
        <f t="shared" si="4"/>
        <v>1.2699999999999996</v>
      </c>
    </row>
    <row r="31" spans="1:8" x14ac:dyDescent="0.25">
      <c r="A31" s="32"/>
      <c r="B31" s="29" t="s">
        <v>0</v>
      </c>
      <c r="C31" s="27">
        <v>13.68</v>
      </c>
      <c r="D31" s="27">
        <v>14.82</v>
      </c>
      <c r="E31" s="17"/>
      <c r="F31" s="27">
        <f t="shared" si="0"/>
        <v>14.82</v>
      </c>
      <c r="G31" s="27">
        <f t="shared" si="3"/>
        <v>14.25</v>
      </c>
      <c r="H31" s="11">
        <f t="shared" si="4"/>
        <v>0.57000000000000028</v>
      </c>
    </row>
    <row r="32" spans="1:8" x14ac:dyDescent="0.25">
      <c r="A32" s="32">
        <v>2022</v>
      </c>
      <c r="B32" s="29" t="s">
        <v>7</v>
      </c>
      <c r="C32" s="27">
        <v>15.04</v>
      </c>
      <c r="D32" s="27">
        <v>14.8</v>
      </c>
      <c r="E32" s="17"/>
      <c r="F32" s="27">
        <f t="shared" si="0"/>
        <v>15.04</v>
      </c>
      <c r="G32" s="27">
        <f t="shared" si="3"/>
        <v>14.92</v>
      </c>
      <c r="H32" s="11">
        <f t="shared" si="4"/>
        <v>0.11999999999999922</v>
      </c>
    </row>
    <row r="33" spans="1:8" x14ac:dyDescent="0.25">
      <c r="A33" s="32"/>
      <c r="B33" s="29" t="s">
        <v>8</v>
      </c>
      <c r="C33" s="27">
        <v>13.07</v>
      </c>
      <c r="D33" s="27">
        <v>14.72</v>
      </c>
      <c r="E33" s="17"/>
      <c r="F33" s="27">
        <f t="shared" si="0"/>
        <v>14.72</v>
      </c>
      <c r="G33" s="27">
        <f t="shared" si="3"/>
        <v>13.895</v>
      </c>
      <c r="H33" s="11">
        <f t="shared" si="4"/>
        <v>0.82500000000000107</v>
      </c>
    </row>
    <row r="34" spans="1:8" x14ac:dyDescent="0.25">
      <c r="A34" s="35"/>
      <c r="B34" s="4" t="s">
        <v>9</v>
      </c>
      <c r="C34" s="3">
        <v>11.19</v>
      </c>
      <c r="D34" s="3">
        <v>14.83</v>
      </c>
      <c r="E34" s="17"/>
      <c r="F34" s="3">
        <f t="shared" si="0"/>
        <v>14.83</v>
      </c>
      <c r="G34" s="3">
        <f t="shared" si="3"/>
        <v>13.01</v>
      </c>
      <c r="H34" s="3">
        <f t="shared" si="4"/>
        <v>1.8200000000000003</v>
      </c>
    </row>
    <row r="35" spans="1:8" x14ac:dyDescent="0.25">
      <c r="A35" s="35"/>
      <c r="B35" s="4" t="s">
        <v>10</v>
      </c>
      <c r="C35" s="3">
        <v>8.84</v>
      </c>
      <c r="D35" s="3">
        <v>13.82</v>
      </c>
      <c r="E35" s="17"/>
      <c r="F35" s="3">
        <f t="shared" si="0"/>
        <v>13.82</v>
      </c>
      <c r="G35" s="3">
        <f t="shared" si="3"/>
        <v>11.33</v>
      </c>
      <c r="H35" s="3">
        <f t="shared" si="4"/>
        <v>2.4900000000000002</v>
      </c>
    </row>
    <row r="36" spans="1:8" x14ac:dyDescent="0.25">
      <c r="A36" s="35"/>
      <c r="B36" s="4" t="s">
        <v>11</v>
      </c>
      <c r="C36" s="3">
        <v>7.04</v>
      </c>
      <c r="D36" s="3">
        <v>12.67</v>
      </c>
      <c r="E36" s="17"/>
      <c r="F36" s="3">
        <f t="shared" si="0"/>
        <v>12.67</v>
      </c>
      <c r="G36" s="3">
        <f t="shared" si="3"/>
        <v>9.8550000000000004</v>
      </c>
      <c r="H36" s="3">
        <f t="shared" si="4"/>
        <v>2.8149999999999995</v>
      </c>
    </row>
    <row r="37" spans="1:8" x14ac:dyDescent="0.25">
      <c r="A37" s="35"/>
      <c r="B37" s="4" t="s">
        <v>12</v>
      </c>
      <c r="C37" s="3">
        <v>9.17</v>
      </c>
      <c r="D37" s="3">
        <v>12.61</v>
      </c>
      <c r="E37" s="17"/>
      <c r="F37" s="3">
        <f t="shared" si="0"/>
        <v>12.61</v>
      </c>
      <c r="G37" s="3">
        <f t="shared" si="3"/>
        <v>10.89</v>
      </c>
      <c r="H37" s="3">
        <f t="shared" si="4"/>
        <v>1.7199999999999989</v>
      </c>
    </row>
    <row r="38" spans="1:8" x14ac:dyDescent="0.25">
      <c r="A38" s="36"/>
      <c r="B38" s="4" t="s">
        <v>13</v>
      </c>
      <c r="C38" s="3">
        <v>9.6300000000000008</v>
      </c>
      <c r="D38" s="3">
        <v>11.78</v>
      </c>
      <c r="E38" s="17"/>
      <c r="F38" s="3">
        <f t="shared" si="0"/>
        <v>11.78</v>
      </c>
      <c r="G38" s="3">
        <f t="shared" si="3"/>
        <v>10.705</v>
      </c>
      <c r="H38" s="3">
        <f t="shared" si="4"/>
        <v>1.0749999999999993</v>
      </c>
    </row>
    <row r="39" spans="1:8" x14ac:dyDescent="0.25">
      <c r="A39" s="2"/>
      <c r="C39" s="1"/>
      <c r="D39" s="1"/>
      <c r="E39" s="1"/>
      <c r="F39" s="1"/>
      <c r="G39" s="1"/>
      <c r="H39" s="1"/>
    </row>
    <row r="40" spans="1:8" x14ac:dyDescent="0.25">
      <c r="A40" s="2"/>
      <c r="C40" s="1"/>
      <c r="D40" s="1"/>
      <c r="E40" s="1"/>
      <c r="F40" s="1"/>
      <c r="G40" s="1"/>
      <c r="H40" s="1"/>
    </row>
    <row r="41" spans="1:8" x14ac:dyDescent="0.25">
      <c r="A41" s="2"/>
      <c r="C41" s="1"/>
      <c r="D41" s="1"/>
      <c r="E41" s="1"/>
      <c r="F41" s="1"/>
      <c r="G41" s="1"/>
      <c r="H41" s="1"/>
    </row>
    <row r="42" spans="1:8" x14ac:dyDescent="0.25">
      <c r="A42" s="2"/>
      <c r="C42" s="1"/>
      <c r="D42" s="1"/>
      <c r="E42" s="1"/>
      <c r="F42" s="1"/>
      <c r="G42" s="1"/>
      <c r="H42" s="1"/>
    </row>
    <row r="43" spans="1:8" x14ac:dyDescent="0.25">
      <c r="A43" s="2"/>
      <c r="C43" s="1"/>
      <c r="D43" s="1"/>
      <c r="E43" s="1"/>
      <c r="F43" s="1"/>
      <c r="G43" s="1"/>
      <c r="H43" s="1"/>
    </row>
    <row r="44" spans="1:8" x14ac:dyDescent="0.25">
      <c r="A44" s="2"/>
      <c r="C44" s="1"/>
      <c r="D44" s="1"/>
      <c r="E44" s="1"/>
      <c r="F44" s="1"/>
      <c r="G44" s="1"/>
      <c r="H44" s="1"/>
    </row>
    <row r="45" spans="1:8" x14ac:dyDescent="0.25">
      <c r="A45" s="2"/>
      <c r="C45" s="1"/>
      <c r="D45" s="1"/>
      <c r="E45" s="1"/>
      <c r="F45" s="1"/>
      <c r="G45" s="1"/>
      <c r="H45" s="1"/>
    </row>
    <row r="46" spans="1:8" x14ac:dyDescent="0.25">
      <c r="A46" s="2"/>
      <c r="C46" s="1"/>
      <c r="D46" s="1"/>
      <c r="E46" s="1"/>
      <c r="F46" s="1"/>
      <c r="G46" s="1"/>
      <c r="H46" s="1"/>
    </row>
    <row r="47" spans="1:8" x14ac:dyDescent="0.25">
      <c r="A47" s="2"/>
      <c r="C47" s="1"/>
      <c r="D47" s="1"/>
      <c r="E47" s="1"/>
      <c r="F47" s="1"/>
      <c r="G47" s="1"/>
      <c r="H47" s="1"/>
    </row>
    <row r="48" spans="1:8" x14ac:dyDescent="0.25">
      <c r="A48" s="2"/>
      <c r="C48" s="1"/>
      <c r="D48" s="1"/>
      <c r="E48" s="1"/>
      <c r="F48" s="1"/>
      <c r="G48" s="1"/>
      <c r="H48" s="1"/>
    </row>
    <row r="49" spans="1:8" x14ac:dyDescent="0.25">
      <c r="A49" s="2"/>
      <c r="C49" s="1"/>
      <c r="D49" s="1"/>
      <c r="E49" s="1"/>
      <c r="F49" s="1"/>
      <c r="G49" s="1"/>
      <c r="H49" s="1"/>
    </row>
    <row r="50" spans="1:8" x14ac:dyDescent="0.25">
      <c r="A50" s="2"/>
      <c r="C50" s="1"/>
      <c r="D50" s="1"/>
      <c r="E50" s="1"/>
      <c r="F50" s="1"/>
      <c r="G50" s="1"/>
      <c r="H50" s="1"/>
    </row>
  </sheetData>
  <sheetProtection algorithmName="SHA-512" hashValue="APsYcSgdcpnjtitd36kzncTOl38aTMPYS9GVTRo+rs1l0WEKTW+rnTECLNXWJC2bOBGzCBcxS+Xa3xN39YD0wA==" saltValue="v/f231ZHn/IsRT1XWGGJWQ==" spinCount="100000" sheet="1" objects="1" scenarios="1"/>
  <mergeCells count="1">
    <mergeCell ref="N1:R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15DB23AB88C54D9D74B51165ACAB40" ma:contentTypeVersion="15" ma:contentTypeDescription="Create a new document." ma:contentTypeScope="" ma:versionID="dcb9d18ba27fed768cb9641f667ee9e4">
  <xsd:schema xmlns:xsd="http://www.w3.org/2001/XMLSchema" xmlns:xs="http://www.w3.org/2001/XMLSchema" xmlns:p="http://schemas.microsoft.com/office/2006/metadata/properties" xmlns:ns3="d11f2090-91af-4d12-a8ba-eb38a398d17c" xmlns:ns4="13bebf1c-4ce0-47fb-9f97-d57fc92a107d" targetNamespace="http://schemas.microsoft.com/office/2006/metadata/properties" ma:root="true" ma:fieldsID="eee68ab78f3c4273135d94d188fd0d93" ns3:_="" ns4:_="">
    <xsd:import namespace="d11f2090-91af-4d12-a8ba-eb38a398d17c"/>
    <xsd:import namespace="13bebf1c-4ce0-47fb-9f97-d57fc92a107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1f2090-91af-4d12-a8ba-eb38a398d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bebf1c-4ce0-47fb-9f97-d57fc92a10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11f2090-91af-4d12-a8ba-eb38a398d1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56658D-A5B6-4F39-8431-6ED24B3C8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1f2090-91af-4d12-a8ba-eb38a398d17c"/>
    <ds:schemaRef ds:uri="13bebf1c-4ce0-47fb-9f97-d57fc92a10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217279-CBAF-4CD1-B4F0-3DE6E1BC0B5B}">
  <ds:schemaRefs>
    <ds:schemaRef ds:uri="13bebf1c-4ce0-47fb-9f97-d57fc92a107d"/>
    <ds:schemaRef ds:uri="http://www.w3.org/XML/1998/namespace"/>
    <ds:schemaRef ds:uri="http://schemas.microsoft.com/office/infopath/2007/PartnerControls"/>
    <ds:schemaRef ds:uri="http://purl.org/dc/terms/"/>
    <ds:schemaRef ds:uri="d11f2090-91af-4d12-a8ba-eb38a398d17c"/>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0C8734B-3E14-4861-BB68-DB0F151011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 Me</vt:lpstr>
      <vt:lpstr>January 2023</vt:lpstr>
      <vt:lpstr>February 2023</vt:lpstr>
      <vt:lpstr>March 2023</vt:lpstr>
      <vt:lpstr>April 2023</vt:lpstr>
      <vt:lpstr>May 2023</vt:lpstr>
      <vt:lpstr>June 2023</vt:lpstr>
      <vt:lpstr>July 2023</vt:lpstr>
      <vt:lpstr>August 2023</vt:lpstr>
      <vt:lpstr>September 2023</vt:lpstr>
      <vt:lpstr>October 2023</vt:lpstr>
      <vt:lpstr>November 2023</vt:lpstr>
      <vt:lpstr>December 2023</vt:lpstr>
    </vt:vector>
  </TitlesOfParts>
  <Company>USDA AMS / Federal Milk Market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Gilmore Joshua</dc:creator>
  <cp:lastModifiedBy>Vierra, Bradley - MRP-AMS</cp:lastModifiedBy>
  <dcterms:created xsi:type="dcterms:W3CDTF">2024-06-03T11:41:11Z</dcterms:created>
  <dcterms:modified xsi:type="dcterms:W3CDTF">2024-08-05T17:24:27Z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0x010100AB15DB23AB88C54D9D74B51165ACAB40</vt:lpwstr>
  </property>
</Properties>
</file>