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T:\Creative Services Group\Design\TSD\Brazil Soybean Transportation Guide 2024\Datasets for Web\"/>
    </mc:Choice>
  </mc:AlternateContent>
  <xr:revisionPtr revIDLastSave="0" documentId="8_{6740D8A9-9B7B-48FB-9BE3-B7C328F625B7}" xr6:coauthVersionLast="47" xr6:coauthVersionMax="47" xr10:uidLastSave="{00000000-0000-0000-0000-000000000000}"/>
  <bookViews>
    <workbookView xWindow="-120" yWindow="-120" windowWidth="29040" windowHeight="17520" xr2:uid="{00000000-000D-0000-FFFF-FFFF00000000}"/>
  </bookViews>
  <sheets>
    <sheet name="North-Hamburg pg 9"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3" i="4" l="1"/>
  <c r="L32" i="4"/>
  <c r="L31" i="4"/>
  <c r="L30" i="4"/>
  <c r="L29" i="4"/>
  <c r="L28" i="4"/>
  <c r="L27" i="4"/>
  <c r="W22" i="4" l="1"/>
  <c r="W21" i="4"/>
  <c r="W20" i="4"/>
  <c r="W19" i="4"/>
  <c r="W18" i="4"/>
  <c r="W17" i="4"/>
  <c r="W16" i="4"/>
  <c r="W11" i="4"/>
  <c r="W10" i="4"/>
  <c r="W9" i="4"/>
  <c r="W8" i="4"/>
  <c r="W7" i="4"/>
  <c r="W6" i="4"/>
  <c r="L22" i="4"/>
  <c r="L21" i="4"/>
  <c r="L20" i="4"/>
  <c r="L19" i="4"/>
  <c r="L18" i="4"/>
  <c r="L16" i="4"/>
  <c r="L11" i="4"/>
  <c r="L10" i="4"/>
  <c r="L9" i="4"/>
  <c r="L8" i="4"/>
  <c r="L7" i="4"/>
  <c r="L6" i="4"/>
  <c r="S19" i="4"/>
  <c r="S22" i="4" s="1"/>
  <c r="R19" i="4"/>
  <c r="R22" i="4" s="1"/>
  <c r="Q19" i="4"/>
  <c r="Q22" i="4" s="1"/>
</calcChain>
</file>

<file path=xl/sharedStrings.xml><?xml version="1.0" encoding="utf-8"?>
<sst xmlns="http://schemas.openxmlformats.org/spreadsheetml/2006/main" count="135" uniqueCount="23">
  <si>
    <t>Truck</t>
  </si>
  <si>
    <t>Total transportation</t>
  </si>
  <si>
    <t>Landed cost</t>
  </si>
  <si>
    <t>Transport % of landed cost</t>
  </si>
  <si>
    <t>Ocean</t>
  </si>
  <si>
    <r>
      <t>Farm gate price</t>
    </r>
    <r>
      <rPr>
        <vertAlign val="superscript"/>
        <sz val="11"/>
        <color theme="1"/>
        <rFont val="Calibri"/>
        <family val="2"/>
        <scheme val="minor"/>
      </rPr>
      <t>3</t>
    </r>
  </si>
  <si>
    <t>-</t>
  </si>
  <si>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</si>
  <si>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</si>
  <si>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t>Source: University of São Paulo, Escola Superior de Agricultura “Luiz de Queiroz,” Brazil (ESALQ/USP) and USDA, Agricultural Marketing Service.</t>
  </si>
  <si>
    <r>
      <rPr>
        <vertAlign val="superscript"/>
        <sz val="9"/>
        <color theme="1"/>
        <rFont val="Calibri"/>
        <family val="2"/>
        <scheme val="minor"/>
      </rPr>
      <t>1</t>
    </r>
    <r>
      <rPr>
        <sz val="9"/>
        <color theme="1"/>
        <rFont val="Calibri"/>
        <family val="2"/>
        <scheme val="minor"/>
      </rPr>
      <t>Producing regions: MT= Mato Grosso, PI = Piau</t>
    </r>
    <r>
      <rPr>
        <sz val="9"/>
        <color theme="1"/>
        <rFont val="Calibri"/>
        <family val="2"/>
      </rPr>
      <t xml:space="preserve">í, and </t>
    </r>
    <r>
      <rPr>
        <sz val="9"/>
        <color theme="1"/>
        <rFont val="Calibri"/>
        <family val="2"/>
        <scheme val="minor"/>
      </rPr>
      <t>MA = Maranhão.</t>
    </r>
  </si>
  <si>
    <r>
      <t>Barge</t>
    </r>
    <r>
      <rPr>
        <vertAlign val="superscript"/>
        <sz val="10"/>
        <rFont val="Arial"/>
        <family val="2"/>
      </rPr>
      <t>4</t>
    </r>
  </si>
  <si>
    <t xml:space="preserve">   --US$/mt--</t>
  </si>
  <si>
    <t>% Change</t>
  </si>
  <si>
    <r>
      <t xml:space="preserve">                     Southwest PI</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</si>
  <si>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rPr>
        <vertAlign val="superscript"/>
        <sz val="9"/>
        <color theme="1"/>
        <rFont val="Calibri"/>
        <family val="2"/>
        <scheme val="minor"/>
      </rPr>
      <t>4</t>
    </r>
    <r>
      <rPr>
        <sz val="9"/>
        <color theme="1"/>
        <rFont val="Calibri"/>
        <family val="2"/>
        <scheme val="minor"/>
      </rPr>
      <t xml:space="preserve">In Brazil, there are no published barge rates. Barge rates can be up to 60 percent lower than truck rates, depending on the volumes hauled and the terms of contracts signed between the barge company and shippers. The distance is in nautical miles. </t>
    </r>
  </si>
  <si>
    <t xml:space="preserve">Note: mt = metric ton. A hyphen in an otherwise empty cell denotes that the data are not available. </t>
  </si>
  <si>
    <t>2023-24</t>
  </si>
  <si>
    <t>Costs of transporting Brazilian soybeans from the northern and northeastern ports to Hamburg, Germany, 2015-24</t>
  </si>
  <si>
    <r>
      <t xml:space="preserve">                North MT</t>
    </r>
    <r>
      <rPr>
        <b/>
        <vertAlign val="superscript"/>
        <sz val="11"/>
        <color theme="1"/>
        <rFont val="Calibri"/>
        <family val="2"/>
        <scheme val="minor"/>
      </rPr>
      <t>1</t>
    </r>
    <r>
      <rPr>
        <b/>
        <sz val="11"/>
        <color theme="1"/>
        <rFont val="Calibri"/>
        <family val="2"/>
        <scheme val="minor"/>
      </rPr>
      <t xml:space="preserve"> - Barcarena</t>
    </r>
    <r>
      <rPr>
        <b/>
        <vertAlign val="superscript"/>
        <sz val="11"/>
        <color theme="1"/>
        <rFont val="Calibri"/>
        <family val="2"/>
        <scheme val="minor"/>
      </rPr>
      <t>2</t>
    </r>
    <r>
      <rPr>
        <b/>
        <sz val="11"/>
        <color theme="1"/>
        <rFont val="Calibri"/>
        <family val="2"/>
        <scheme val="minor"/>
      </rPr>
      <t xml:space="preserve"> </t>
    </r>
    <r>
      <rPr>
        <b/>
        <sz val="11"/>
        <color rgb="FFC68002"/>
        <rFont val="Calibri"/>
        <family val="2"/>
        <scheme val="minor"/>
      </rPr>
      <t xml:space="preserve">                </t>
    </r>
    <r>
      <rPr>
        <b/>
        <sz val="11"/>
        <color theme="1"/>
        <rFont val="Calibri"/>
        <family val="2"/>
        <scheme val="minor"/>
      </rPr>
      <t xml:space="preserve">                                                                                                 </t>
    </r>
  </si>
  <si>
    <r>
      <t xml:space="preserve">                      South MA</t>
    </r>
    <r>
      <rPr>
        <b/>
        <vertAlign val="superscript"/>
        <sz val="11"/>
        <color theme="1"/>
        <rFont val="Calibri"/>
        <family val="2"/>
        <scheme val="minor"/>
      </rPr>
      <t>1</t>
    </r>
    <r>
      <rPr>
        <b/>
        <sz val="11"/>
        <color theme="1"/>
        <rFont val="Calibri"/>
        <family val="2"/>
        <scheme val="minor"/>
      </rPr>
      <t xml:space="preserve"> - São Luís</t>
    </r>
    <r>
      <rPr>
        <b/>
        <vertAlign val="superscript"/>
        <sz val="11"/>
        <color theme="1"/>
        <rFont val="Calibri"/>
        <family val="2"/>
        <scheme val="minor"/>
      </rPr>
      <t>2</t>
    </r>
    <r>
      <rPr>
        <b/>
        <sz val="11"/>
        <color theme="1"/>
        <rFont val="Calibri"/>
        <family val="2"/>
        <scheme val="minor"/>
      </rPr>
      <t xml:space="preserve">                                                                                                                                                    </t>
    </r>
  </si>
  <si>
    <r>
      <t xml:space="preserve">                        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by barge                                                                                                    </t>
    </r>
  </si>
  <si>
    <r>
      <t xml:space="preserve">                        North MT</t>
    </r>
    <r>
      <rPr>
        <b/>
        <vertAlign val="superscript"/>
        <sz val="11"/>
        <color theme="1"/>
        <rFont val="Calibri"/>
        <family val="2"/>
        <scheme val="minor"/>
      </rPr>
      <t>1</t>
    </r>
    <r>
      <rPr>
        <b/>
        <sz val="11"/>
        <color theme="1"/>
        <rFont val="Calibri"/>
        <family val="2"/>
        <scheme val="minor"/>
      </rPr>
      <t xml:space="preserve"> - Santar</t>
    </r>
    <r>
      <rPr>
        <b/>
        <sz val="11"/>
        <color theme="1"/>
        <rFont val="Calibri"/>
        <family val="2"/>
      </rPr>
      <t>ém</t>
    </r>
    <r>
      <rPr>
        <b/>
        <vertAlign val="superscript"/>
        <sz val="11"/>
        <color theme="1"/>
        <rFont val="Calibri"/>
        <family val="2"/>
        <scheme val="minor"/>
      </rPr>
      <t>2</t>
    </r>
    <r>
      <rPr>
        <b/>
        <sz val="11"/>
        <color theme="1"/>
        <rFont val="Calibri"/>
        <family val="2"/>
        <scheme val="minor"/>
      </rPr>
      <t xml:space="preserve"> by truck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</si>
</sst>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20"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0"/>
      <name val="Arial"/>
      <family val="2"/>
    </font>
    <font>
      <sz val="11"/>
      <color theme="1"/>
      <name val="Calibri"/>
      <family val="2"/>
      <scheme val="minor"/>
    </font>
    <font>
      <sz val="10"/>
      <name val="Arial"/>
      <family val="2"/>
    </font>
    <font>
      <sz val="10"/>
      <name val="Arial"/>
      <family val="2"/>
    </font>
    <font>
      <sz val="10"/>
      <name val="Arial"/>
      <family val="2"/>
    </font>
    <font>
      <b/>
      <sz val="11"/>
      <color theme="1"/>
      <name val="Calibri"/>
      <family val="2"/>
    </font>
    <font>
      <sz val="9"/>
      <color theme="1"/>
      <name val="Calibri"/>
      <family val="2"/>
    </font>
    <font>
      <vertAlign val="superscript"/>
      <sz val="10"/>
      <name val="Arial"/>
      <family val="2"/>
    </font>
    <font>
      <b/>
      <sz val="11"/>
      <color rgb="FFC68002"/>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diagonal/>
    </border>
    <border>
      <left/>
      <right style="thin">
        <color indexed="64"/>
      </right>
      <top/>
      <bottom/>
      <diagonal/>
    </border>
  </borders>
  <cellStyleXfs count="23">
    <xf numFmtId="0" fontId="0" fillId="0" borderId="0"/>
    <xf numFmtId="9" fontId="7" fillId="0" borderId="0" applyFont="0" applyFill="0" applyBorder="0" applyAlignment="0" applyProtection="0"/>
    <xf numFmtId="0" fontId="11" fillId="0" borderId="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165" fontId="7" fillId="0" borderId="0" applyFont="0" applyFill="0" applyBorder="0" applyAlignment="0" applyProtection="0"/>
    <xf numFmtId="0" fontId="13" fillId="0" borderId="0"/>
    <xf numFmtId="166" fontId="7" fillId="0" borderId="0" applyFill="0" applyBorder="0" applyAlignment="0" applyProtection="0"/>
    <xf numFmtId="0" fontId="12" fillId="0" borderId="0"/>
    <xf numFmtId="0" fontId="12" fillId="0" borderId="0"/>
    <xf numFmtId="0" fontId="12" fillId="6" borderId="11" applyNumberFormat="0" applyFont="0" applyAlignment="0" applyProtection="0"/>
    <xf numFmtId="0" fontId="12" fillId="6" borderId="11"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2" fillId="0" borderId="0" applyFont="0" applyFill="0" applyBorder="0" applyAlignment="0" applyProtection="0"/>
    <xf numFmtId="0" fontId="14" fillId="0" borderId="0"/>
    <xf numFmtId="0" fontId="15" fillId="0" borderId="0"/>
    <xf numFmtId="43" fontId="7" fillId="0" borderId="0" applyFont="0" applyFill="0" applyBorder="0" applyAlignment="0" applyProtection="0"/>
    <xf numFmtId="0" fontId="7" fillId="0" borderId="0"/>
    <xf numFmtId="0" fontId="12" fillId="0" borderId="0"/>
  </cellStyleXfs>
  <cellXfs count="51">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43" fontId="9" fillId="5" borderId="1" xfId="0" applyNumberFormat="1" applyFont="1" applyFill="1" applyBorder="1" applyAlignment="1">
      <alignment horizontal="center"/>
    </xf>
    <xf numFmtId="0" fontId="1" fillId="7" borderId="0" xfId="0" applyFont="1" applyFill="1"/>
    <xf numFmtId="0" fontId="7" fillId="5" borderId="1" xfId="0" applyFont="1" applyFill="1" applyBorder="1"/>
    <xf numFmtId="2" fontId="7" fillId="5" borderId="1" xfId="1" applyNumberFormat="1" applyFill="1" applyBorder="1" applyAlignment="1">
      <alignment horizontal="center"/>
    </xf>
    <xf numFmtId="0" fontId="0" fillId="7" borderId="0" xfId="0" applyFill="1"/>
    <xf numFmtId="164" fontId="10" fillId="5" borderId="1" xfId="1" applyNumberFormat="1" applyFont="1" applyFill="1" applyBorder="1" applyAlignment="1">
      <alignment horizontal="center"/>
    </xf>
    <xf numFmtId="0" fontId="0" fillId="7" borderId="15" xfId="0" applyFill="1" applyBorder="1"/>
    <xf numFmtId="0" fontId="1" fillId="7" borderId="2" xfId="0" applyFont="1" applyFill="1" applyBorder="1"/>
    <xf numFmtId="0" fontId="0" fillId="7" borderId="4" xfId="0" applyFill="1" applyBorder="1"/>
    <xf numFmtId="0" fontId="0" fillId="7" borderId="5" xfId="0" applyFill="1" applyBorder="1"/>
    <xf numFmtId="2" fontId="10" fillId="5" borderId="10" xfId="0" applyNumberFormat="1" applyFont="1" applyFill="1" applyBorder="1" applyAlignment="1">
      <alignment horizontal="center"/>
    </xf>
    <xf numFmtId="0" fontId="5" fillId="4" borderId="1" xfId="22" applyFont="1" applyFill="1" applyBorder="1" applyAlignment="1">
      <alignment vertical="center" wrapText="1"/>
    </xf>
    <xf numFmtId="164" fontId="10" fillId="7" borderId="0" xfId="1" applyNumberFormat="1" applyFont="1" applyFill="1" applyBorder="1" applyAlignment="1">
      <alignment horizontal="center"/>
    </xf>
    <xf numFmtId="2" fontId="9" fillId="7" borderId="0" xfId="0" applyNumberFormat="1" applyFont="1" applyFill="1" applyAlignment="1">
      <alignment horizontal="center"/>
    </xf>
    <xf numFmtId="164" fontId="9" fillId="7" borderId="0" xfId="0" applyNumberFormat="1" applyFont="1" applyFill="1" applyAlignment="1">
      <alignment horizontal="center"/>
    </xf>
    <xf numFmtId="2" fontId="7" fillId="5" borderId="9" xfId="0" applyNumberFormat="1" applyFont="1" applyFill="1" applyBorder="1" applyAlignment="1">
      <alignment horizontal="center"/>
    </xf>
    <xf numFmtId="2" fontId="7" fillId="5" borderId="1" xfId="0" applyNumberFormat="1" applyFont="1" applyFill="1" applyBorder="1" applyAlignment="1">
      <alignment horizontal="center"/>
    </xf>
    <xf numFmtId="164" fontId="7" fillId="5" borderId="1" xfId="0" applyNumberFormat="1" applyFont="1" applyFill="1" applyBorder="1" applyAlignment="1">
      <alignment horizontal="center"/>
    </xf>
    <xf numFmtId="0" fontId="5" fillId="3" borderId="10"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4" borderId="2" xfId="0" applyFill="1" applyBorder="1" applyAlignment="1">
      <alignment horizontal="center"/>
    </xf>
    <xf numFmtId="0" fontId="5" fillId="4" borderId="14"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1" fillId="7" borderId="3" xfId="0" applyFont="1" applyFill="1" applyBorder="1" applyAlignment="1">
      <alignment horizontal="left" vertical="top" wrapText="1"/>
    </xf>
    <xf numFmtId="0" fontId="1" fillId="7" borderId="4" xfId="0" applyFont="1" applyFill="1" applyBorder="1" applyAlignment="1">
      <alignment horizontal="left" vertical="top" wrapText="1"/>
    </xf>
    <xf numFmtId="0" fontId="0" fillId="3" borderId="10" xfId="0" applyFill="1" applyBorder="1" applyAlignment="1">
      <alignment horizontal="center"/>
    </xf>
    <xf numFmtId="0" fontId="0" fillId="3" borderId="9" xfId="0" applyFill="1" applyBorder="1" applyAlignment="1">
      <alignment horizontal="center"/>
    </xf>
    <xf numFmtId="0" fontId="1" fillId="7" borderId="2" xfId="0" applyFont="1" applyFill="1" applyBorder="1"/>
    <xf numFmtId="0" fontId="1" fillId="7" borderId="0" xfId="0" applyFont="1" applyFill="1"/>
    <xf numFmtId="0" fontId="1" fillId="7" borderId="2" xfId="0" applyFont="1" applyFill="1" applyBorder="1" applyAlignment="1">
      <alignment horizontal="left" vertical="top" wrapText="1"/>
    </xf>
    <xf numFmtId="0" fontId="1" fillId="7" borderId="0" xfId="0" applyFont="1" applyFill="1" applyAlignment="1">
      <alignment horizontal="left" vertical="top" wrapText="1"/>
    </xf>
    <xf numFmtId="0" fontId="1" fillId="7" borderId="2" xfId="0" applyFont="1" applyFill="1" applyBorder="1" applyAlignment="1">
      <alignment horizontal="left"/>
    </xf>
    <xf numFmtId="0" fontId="1" fillId="7" borderId="0" xfId="0" applyFont="1" applyFill="1" applyAlignment="1">
      <alignment horizontal="left"/>
    </xf>
    <xf numFmtId="0" fontId="1" fillId="7" borderId="15" xfId="0" applyFont="1" applyFill="1" applyBorder="1" applyAlignment="1">
      <alignment horizontal="left"/>
    </xf>
    <xf numFmtId="0" fontId="0" fillId="4" borderId="10" xfId="0" applyFill="1" applyBorder="1" applyAlignment="1">
      <alignment horizontal="center"/>
    </xf>
    <xf numFmtId="0" fontId="0" fillId="4" borderId="9" xfId="0" applyFill="1" applyBorder="1" applyAlignment="1">
      <alignment horizont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23">
    <cellStyle name="Comma 2" xfId="4" xr:uid="{00000000-0005-0000-0000-000000000000}"/>
    <cellStyle name="Comma 3" xfId="9" xr:uid="{00000000-0005-0000-0000-000001000000}"/>
    <cellStyle name="Comma 4" xfId="20" xr:uid="{00000000-0005-0000-0000-000002000000}"/>
    <cellStyle name="Normal" xfId="0" builtinId="0"/>
    <cellStyle name="Normal 2" xfId="2" xr:uid="{00000000-0005-0000-0000-000004000000}"/>
    <cellStyle name="Normal 2 2" xfId="5" xr:uid="{00000000-0005-0000-0000-000005000000}"/>
    <cellStyle name="Normal 2 2 2" xfId="21" xr:uid="{00000000-0005-0000-0000-000006000000}"/>
    <cellStyle name="Normal 2 3" xfId="19" xr:uid="{00000000-0005-0000-0000-000007000000}"/>
    <cellStyle name="Normal 3" xfId="3"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B101F95F-F171-45A3-97C4-AA48089C3083}"/>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46"/>
  <sheetViews>
    <sheetView tabSelected="1" topLeftCell="A11" workbookViewId="0">
      <selection activeCell="O28" sqref="O28"/>
    </sheetView>
  </sheetViews>
  <sheetFormatPr defaultRowHeight="15" x14ac:dyDescent="0.25"/>
  <cols>
    <col min="1" max="1" width="25.42578125" customWidth="1"/>
    <col min="2" max="2" width="9.5703125" customWidth="1"/>
    <col min="3" max="10" width="9.7109375" customWidth="1"/>
    <col min="11" max="12" width="11.140625" customWidth="1"/>
    <col min="23" max="23" width="9.42578125" customWidth="1"/>
  </cols>
  <sheetData>
    <row r="1" spans="1:23" ht="29.25" customHeight="1" x14ac:dyDescent="0.25">
      <c r="A1" s="48" t="s">
        <v>18</v>
      </c>
      <c r="B1" s="49"/>
      <c r="C1" s="49"/>
      <c r="D1" s="49"/>
      <c r="E1" s="49"/>
      <c r="F1" s="49"/>
      <c r="G1" s="49"/>
      <c r="H1" s="49"/>
      <c r="I1" s="49"/>
      <c r="J1" s="49"/>
      <c r="K1" s="49"/>
      <c r="L1" s="49"/>
      <c r="M1" s="49"/>
      <c r="N1" s="49"/>
      <c r="O1" s="49"/>
      <c r="P1" s="49"/>
      <c r="Q1" s="49"/>
      <c r="R1" s="49"/>
      <c r="S1" s="49"/>
      <c r="T1" s="49"/>
      <c r="U1" s="49"/>
      <c r="V1" s="49"/>
      <c r="W1" s="50"/>
    </row>
    <row r="2" spans="1:23" ht="17.25" customHeight="1" x14ac:dyDescent="0.25">
      <c r="A2" s="46"/>
      <c r="B2" s="29" t="s">
        <v>22</v>
      </c>
      <c r="C2" s="30"/>
      <c r="D2" s="30"/>
      <c r="E2" s="30"/>
      <c r="F2" s="30"/>
      <c r="G2" s="30"/>
      <c r="H2" s="30"/>
      <c r="I2" s="30"/>
      <c r="J2" s="30"/>
      <c r="K2" s="30"/>
      <c r="L2" s="31"/>
      <c r="M2" s="29" t="s">
        <v>20</v>
      </c>
      <c r="N2" s="30"/>
      <c r="O2" s="30"/>
      <c r="P2" s="30"/>
      <c r="Q2" s="30"/>
      <c r="R2" s="30"/>
      <c r="S2" s="30"/>
      <c r="T2" s="30"/>
      <c r="U2" s="30"/>
      <c r="V2" s="30"/>
      <c r="W2" s="31"/>
    </row>
    <row r="3" spans="1:23" ht="24" customHeight="1" x14ac:dyDescent="0.25">
      <c r="A3" s="47"/>
      <c r="B3" s="32" t="s">
        <v>12</v>
      </c>
      <c r="C3" s="33"/>
      <c r="D3" s="33"/>
      <c r="E3" s="33"/>
      <c r="F3" s="33"/>
      <c r="G3" s="33"/>
      <c r="H3" s="33"/>
      <c r="I3" s="33"/>
      <c r="J3" s="33"/>
      <c r="K3" s="34"/>
      <c r="L3" s="19" t="s">
        <v>13</v>
      </c>
      <c r="M3" s="32" t="s">
        <v>12</v>
      </c>
      <c r="N3" s="33"/>
      <c r="O3" s="33"/>
      <c r="P3" s="33"/>
      <c r="Q3" s="33"/>
      <c r="R3" s="33"/>
      <c r="S3" s="33"/>
      <c r="T3" s="33"/>
      <c r="U3" s="33"/>
      <c r="V3" s="34"/>
      <c r="W3" s="19" t="s">
        <v>13</v>
      </c>
    </row>
    <row r="4" spans="1:23" ht="24" customHeight="1" x14ac:dyDescent="0.25">
      <c r="A4" s="37"/>
      <c r="B4" s="26">
        <v>2015</v>
      </c>
      <c r="C4" s="26">
        <v>2016</v>
      </c>
      <c r="D4" s="26">
        <v>2017</v>
      </c>
      <c r="E4" s="26">
        <v>2018</v>
      </c>
      <c r="F4" s="26">
        <v>2019</v>
      </c>
      <c r="G4" s="26">
        <v>2020</v>
      </c>
      <c r="H4" s="26">
        <v>2021</v>
      </c>
      <c r="I4" s="26">
        <v>2022</v>
      </c>
      <c r="J4" s="26">
        <v>2023</v>
      </c>
      <c r="K4" s="26">
        <v>2024</v>
      </c>
      <c r="L4" s="26" t="s">
        <v>17</v>
      </c>
      <c r="M4" s="26">
        <v>2015</v>
      </c>
      <c r="N4" s="26">
        <v>2016</v>
      </c>
      <c r="O4" s="26">
        <v>2017</v>
      </c>
      <c r="P4" s="26">
        <v>2018</v>
      </c>
      <c r="Q4" s="26">
        <v>2019</v>
      </c>
      <c r="R4" s="26">
        <v>2020</v>
      </c>
      <c r="S4" s="26">
        <v>2021</v>
      </c>
      <c r="T4" s="26">
        <v>2022</v>
      </c>
      <c r="U4" s="26">
        <v>2023</v>
      </c>
      <c r="V4" s="26">
        <v>2024</v>
      </c>
      <c r="W4" s="26" t="s">
        <v>17</v>
      </c>
    </row>
    <row r="5" spans="1:23" ht="24" customHeight="1" x14ac:dyDescent="0.25">
      <c r="A5" s="38"/>
      <c r="B5" s="27"/>
      <c r="C5" s="27"/>
      <c r="D5" s="27"/>
      <c r="E5" s="27"/>
      <c r="F5" s="27"/>
      <c r="G5" s="27"/>
      <c r="H5" s="27"/>
      <c r="I5" s="27"/>
      <c r="J5" s="27"/>
      <c r="K5" s="27"/>
      <c r="L5" s="27"/>
      <c r="M5" s="27"/>
      <c r="N5" s="27"/>
      <c r="O5" s="27"/>
      <c r="P5" s="27"/>
      <c r="Q5" s="27"/>
      <c r="R5" s="27"/>
      <c r="S5" s="27"/>
      <c r="T5" s="27"/>
      <c r="U5" s="27"/>
      <c r="V5" s="27"/>
      <c r="W5" s="27"/>
    </row>
    <row r="6" spans="1:23" ht="18" customHeight="1" x14ac:dyDescent="0.25">
      <c r="A6" s="1" t="s">
        <v>0</v>
      </c>
      <c r="B6" s="2">
        <v>58.115792431340495</v>
      </c>
      <c r="C6" s="2">
        <v>49.598693806312667</v>
      </c>
      <c r="D6" s="2">
        <v>55.077501245290449</v>
      </c>
      <c r="E6" s="2">
        <v>58.856956735499296</v>
      </c>
      <c r="F6" s="2">
        <v>52.036286546584243</v>
      </c>
      <c r="G6" s="2">
        <v>39.201378586356121</v>
      </c>
      <c r="H6" s="2">
        <v>37.911830570283804</v>
      </c>
      <c r="I6" s="2">
        <v>59.30444675427848</v>
      </c>
      <c r="J6" s="2">
        <v>67.698920415380002</v>
      </c>
      <c r="K6" s="2">
        <v>58.832481938618365</v>
      </c>
      <c r="L6" s="5">
        <f>(K6-J6)/J6*100</f>
        <v>-13.096868343482976</v>
      </c>
      <c r="M6" s="3">
        <v>36.154099911859099</v>
      </c>
      <c r="N6" s="3">
        <v>31.040409510781181</v>
      </c>
      <c r="O6" s="3">
        <v>37.68625391419571</v>
      </c>
      <c r="P6" s="3">
        <v>37.595047541699515</v>
      </c>
      <c r="Q6" s="3">
        <v>32.98616995088819</v>
      </c>
      <c r="R6" s="3">
        <v>26.830409207742932</v>
      </c>
      <c r="S6" s="3">
        <v>24.847815274026122</v>
      </c>
      <c r="T6" s="3">
        <v>40.829512765137302</v>
      </c>
      <c r="U6" s="3">
        <v>43.611525419963762</v>
      </c>
      <c r="V6" s="3">
        <v>35.903369030916977</v>
      </c>
      <c r="W6" s="5">
        <f>(V6-U6)/U6*100</f>
        <v>-17.674585593647389</v>
      </c>
    </row>
    <row r="7" spans="1:23" ht="18" customHeight="1" x14ac:dyDescent="0.25">
      <c r="A7" s="1" t="s">
        <v>4</v>
      </c>
      <c r="B7" s="2">
        <v>17</v>
      </c>
      <c r="C7" s="2">
        <v>14.989999999999998</v>
      </c>
      <c r="D7" s="2">
        <v>23.9</v>
      </c>
      <c r="E7" s="2">
        <v>23.35</v>
      </c>
      <c r="F7" s="2">
        <v>23.4175</v>
      </c>
      <c r="G7" s="2">
        <v>20.9375</v>
      </c>
      <c r="H7" s="2">
        <v>42.087499999999999</v>
      </c>
      <c r="I7" s="2">
        <v>46.674999999999997</v>
      </c>
      <c r="J7" s="2">
        <v>31.375</v>
      </c>
      <c r="K7" s="2">
        <v>30.125</v>
      </c>
      <c r="L7" s="5">
        <f t="shared" ref="L7:L11" si="0">(K7-J7)/J7*100</f>
        <v>-3.9840637450199203</v>
      </c>
      <c r="M7" s="3">
        <v>18.782499999999999</v>
      </c>
      <c r="N7" s="3">
        <v>11.7125</v>
      </c>
      <c r="O7" s="3">
        <v>20.2</v>
      </c>
      <c r="P7" s="3">
        <v>19.399999999999999</v>
      </c>
      <c r="Q7" s="3">
        <v>20.342500000000001</v>
      </c>
      <c r="R7" s="3">
        <v>22.762499999999999</v>
      </c>
      <c r="S7" s="3">
        <v>48.362499999999997</v>
      </c>
      <c r="T7" s="3">
        <v>49.075000000000003</v>
      </c>
      <c r="U7" s="3">
        <v>36.25</v>
      </c>
      <c r="V7" s="3">
        <v>34.9</v>
      </c>
      <c r="W7" s="5">
        <f t="shared" ref="W7:W11" si="1">(V7-U7)/U7*100</f>
        <v>-3.7241379310344866</v>
      </c>
    </row>
    <row r="8" spans="1:23" ht="18" customHeight="1" x14ac:dyDescent="0.25">
      <c r="A8" s="1" t="s">
        <v>1</v>
      </c>
      <c r="B8" s="2">
        <v>75.115792431340495</v>
      </c>
      <c r="C8" s="2">
        <v>64.588693806312676</v>
      </c>
      <c r="D8" s="2">
        <v>78.977501245290455</v>
      </c>
      <c r="E8" s="2">
        <v>82.20695673549929</v>
      </c>
      <c r="F8" s="2">
        <v>75.45378654658424</v>
      </c>
      <c r="G8" s="2">
        <v>60.138878586356121</v>
      </c>
      <c r="H8" s="2">
        <v>79.999330570283803</v>
      </c>
      <c r="I8" s="2">
        <v>105.97944675427848</v>
      </c>
      <c r="J8" s="2">
        <v>99.073920415380002</v>
      </c>
      <c r="K8" s="2">
        <v>88.957481938618372</v>
      </c>
      <c r="L8" s="5">
        <f t="shared" si="0"/>
        <v>-10.21100046747638</v>
      </c>
      <c r="M8" s="3">
        <v>54.936599911859091</v>
      </c>
      <c r="N8" s="3">
        <v>42.75290951078118</v>
      </c>
      <c r="O8" s="3">
        <v>57.886253914195713</v>
      </c>
      <c r="P8" s="3">
        <v>56.995047541699506</v>
      </c>
      <c r="Q8" s="3">
        <v>53.328669950888184</v>
      </c>
      <c r="R8" s="3">
        <v>49.592909207742935</v>
      </c>
      <c r="S8" s="3">
        <v>73.210315274026129</v>
      </c>
      <c r="T8" s="3">
        <v>89.904512765137298</v>
      </c>
      <c r="U8" s="3">
        <v>79.861525419963755</v>
      </c>
      <c r="V8" s="3">
        <v>70.803369030916983</v>
      </c>
      <c r="W8" s="5">
        <f t="shared" si="1"/>
        <v>-11.342328288137629</v>
      </c>
    </row>
    <row r="9" spans="1:23" ht="18" customHeight="1" x14ac:dyDescent="0.25">
      <c r="A9" s="1" t="s">
        <v>5</v>
      </c>
      <c r="B9" s="2">
        <v>295.04557509215624</v>
      </c>
      <c r="C9" s="2">
        <v>331.90893397260305</v>
      </c>
      <c r="D9" s="8">
        <v>293.60331063240602</v>
      </c>
      <c r="E9" s="8">
        <v>306.03307365303021</v>
      </c>
      <c r="F9" s="8">
        <v>285.35462698264382</v>
      </c>
      <c r="G9" s="8">
        <v>357.22619890576777</v>
      </c>
      <c r="H9" s="8">
        <v>482.46589204464289</v>
      </c>
      <c r="I9" s="8">
        <v>536.96622366242968</v>
      </c>
      <c r="J9" s="8">
        <v>415.95452091587629</v>
      </c>
      <c r="K9" s="2">
        <v>367.33607403971541</v>
      </c>
      <c r="L9" s="5">
        <f t="shared" si="0"/>
        <v>-11.688404484487764</v>
      </c>
      <c r="M9" s="3">
        <v>314.42713691010579</v>
      </c>
      <c r="N9" s="3">
        <v>376.8901352231839</v>
      </c>
      <c r="O9" s="3">
        <v>343.39296402557642</v>
      </c>
      <c r="P9" s="3">
        <v>333.02845905452824</v>
      </c>
      <c r="Q9" s="3">
        <v>297.05196166500883</v>
      </c>
      <c r="R9" s="3">
        <v>353.2962712480745</v>
      </c>
      <c r="S9" s="3">
        <v>484.88543519533408</v>
      </c>
      <c r="T9" s="3">
        <v>558.13112063651215</v>
      </c>
      <c r="U9" s="3">
        <v>445.89103459634498</v>
      </c>
      <c r="V9" s="3">
        <v>364.28775627261984</v>
      </c>
      <c r="W9" s="5">
        <f t="shared" si="1"/>
        <v>-18.301170463675891</v>
      </c>
    </row>
    <row r="10" spans="1:23" ht="18" customHeight="1" x14ac:dyDescent="0.25">
      <c r="A10" s="1" t="s">
        <v>2</v>
      </c>
      <c r="B10" s="2">
        <v>370.16136752349666</v>
      </c>
      <c r="C10" s="2">
        <v>396.49762777891573</v>
      </c>
      <c r="D10" s="2">
        <v>372.58081187769642</v>
      </c>
      <c r="E10" s="2">
        <v>388.24003038852953</v>
      </c>
      <c r="F10" s="2">
        <v>360.80841352922806</v>
      </c>
      <c r="G10" s="2">
        <v>417.36507749212393</v>
      </c>
      <c r="H10" s="2">
        <v>562.46522261492669</v>
      </c>
      <c r="I10" s="2">
        <v>642.94567041670814</v>
      </c>
      <c r="J10" s="2">
        <v>515.02844133125632</v>
      </c>
      <c r="K10" s="2">
        <v>456.29355597833376</v>
      </c>
      <c r="L10" s="5">
        <f t="shared" si="0"/>
        <v>-11.404202300188199</v>
      </c>
      <c r="M10" s="3">
        <v>369.36373682196484</v>
      </c>
      <c r="N10" s="3">
        <v>419.6430447339651</v>
      </c>
      <c r="O10" s="3">
        <v>401.27921793977214</v>
      </c>
      <c r="P10" s="3">
        <v>390.02350659622778</v>
      </c>
      <c r="Q10" s="3">
        <v>350.38063161589702</v>
      </c>
      <c r="R10" s="3">
        <v>402.88918045581744</v>
      </c>
      <c r="S10" s="3">
        <v>558.09575046936027</v>
      </c>
      <c r="T10" s="3">
        <v>648.03563340164953</v>
      </c>
      <c r="U10" s="3">
        <v>525.75256001630873</v>
      </c>
      <c r="V10" s="3">
        <v>435.09112530353684</v>
      </c>
      <c r="W10" s="5">
        <f t="shared" si="1"/>
        <v>-17.244126155079414</v>
      </c>
    </row>
    <row r="11" spans="1:23" ht="18" customHeight="1" x14ac:dyDescent="0.25">
      <c r="A11" s="1" t="s">
        <v>3</v>
      </c>
      <c r="B11" s="5">
        <v>20.209413273605747</v>
      </c>
      <c r="C11" s="5">
        <v>16.432260835783843</v>
      </c>
      <c r="D11" s="5">
        <v>21.228305540899662</v>
      </c>
      <c r="E11" s="5">
        <v>21.155223807565221</v>
      </c>
      <c r="F11" s="5">
        <v>20.921735132346175</v>
      </c>
      <c r="G11" s="5">
        <v>15.010786904834267</v>
      </c>
      <c r="H11" s="5">
        <v>14.206467532766453</v>
      </c>
      <c r="I11" s="5">
        <v>16.473158695856853</v>
      </c>
      <c r="J11" s="5">
        <v>19.333506363318691</v>
      </c>
      <c r="K11" s="5">
        <v>19.511947823745182</v>
      </c>
      <c r="L11" s="5">
        <f t="shared" si="0"/>
        <v>0.92296481079627946</v>
      </c>
      <c r="M11" s="4">
        <v>14.889501334227099</v>
      </c>
      <c r="N11" s="4">
        <v>10.250683444387391</v>
      </c>
      <c r="O11" s="4">
        <v>14.4404193251822</v>
      </c>
      <c r="P11" s="4">
        <v>14.635367047706467</v>
      </c>
      <c r="Q11" s="4">
        <v>15.216989762705671</v>
      </c>
      <c r="R11" s="4">
        <v>12.570643171604374</v>
      </c>
      <c r="S11" s="4">
        <v>13.081387269169655</v>
      </c>
      <c r="T11" s="4">
        <v>13.815558269388241</v>
      </c>
      <c r="U11" s="4">
        <v>15.269929622198465</v>
      </c>
      <c r="V11" s="4">
        <v>16.265750022086543</v>
      </c>
      <c r="W11" s="5">
        <f t="shared" si="1"/>
        <v>6.5214472137475816</v>
      </c>
    </row>
    <row r="12" spans="1:23" ht="17.25" customHeight="1" x14ac:dyDescent="0.25">
      <c r="A12" s="46"/>
      <c r="B12" s="29" t="s">
        <v>14</v>
      </c>
      <c r="C12" s="30"/>
      <c r="D12" s="30"/>
      <c r="E12" s="30"/>
      <c r="F12" s="30"/>
      <c r="G12" s="30"/>
      <c r="H12" s="30"/>
      <c r="I12" s="30"/>
      <c r="J12" s="30"/>
      <c r="K12" s="30"/>
      <c r="L12" s="31"/>
      <c r="M12" s="29" t="s">
        <v>19</v>
      </c>
      <c r="N12" s="30"/>
      <c r="O12" s="30"/>
      <c r="P12" s="30"/>
      <c r="Q12" s="30"/>
      <c r="R12" s="30"/>
      <c r="S12" s="30"/>
      <c r="T12" s="30"/>
      <c r="U12" s="30"/>
      <c r="V12" s="30"/>
      <c r="W12" s="31"/>
    </row>
    <row r="13" spans="1:23" ht="24" customHeight="1" x14ac:dyDescent="0.25">
      <c r="A13" s="47"/>
      <c r="B13" s="32" t="s">
        <v>12</v>
      </c>
      <c r="C13" s="33"/>
      <c r="D13" s="33"/>
      <c r="E13" s="33"/>
      <c r="F13" s="33"/>
      <c r="G13" s="33"/>
      <c r="H13" s="33"/>
      <c r="I13" s="33"/>
      <c r="J13" s="33"/>
      <c r="K13" s="34"/>
      <c r="L13" s="19" t="s">
        <v>13</v>
      </c>
      <c r="M13" s="32" t="s">
        <v>12</v>
      </c>
      <c r="N13" s="33"/>
      <c r="O13" s="33"/>
      <c r="P13" s="33"/>
      <c r="Q13" s="33"/>
      <c r="R13" s="33"/>
      <c r="S13" s="33"/>
      <c r="T13" s="33"/>
      <c r="U13" s="33"/>
      <c r="V13" s="34"/>
      <c r="W13" s="19" t="s">
        <v>13</v>
      </c>
    </row>
    <row r="14" spans="1:23" ht="24" customHeight="1" x14ac:dyDescent="0.25">
      <c r="A14" s="37"/>
      <c r="B14" s="26">
        <v>2015</v>
      </c>
      <c r="C14" s="26">
        <v>2016</v>
      </c>
      <c r="D14" s="26">
        <v>2017</v>
      </c>
      <c r="E14" s="26">
        <v>2018</v>
      </c>
      <c r="F14" s="26">
        <v>2019</v>
      </c>
      <c r="G14" s="26">
        <v>2020</v>
      </c>
      <c r="H14" s="26">
        <v>2021</v>
      </c>
      <c r="I14" s="26">
        <v>2022</v>
      </c>
      <c r="J14" s="26">
        <v>2023</v>
      </c>
      <c r="K14" s="26">
        <v>2024</v>
      </c>
      <c r="L14" s="26" t="s">
        <v>17</v>
      </c>
      <c r="M14" s="26">
        <v>2015</v>
      </c>
      <c r="N14" s="26">
        <v>2016</v>
      </c>
      <c r="O14" s="26">
        <v>2017</v>
      </c>
      <c r="P14" s="26">
        <v>2018</v>
      </c>
      <c r="Q14" s="26">
        <v>2019</v>
      </c>
      <c r="R14" s="26">
        <v>2020</v>
      </c>
      <c r="S14" s="26">
        <v>2021</v>
      </c>
      <c r="T14" s="26">
        <v>2022</v>
      </c>
      <c r="U14" s="26">
        <v>2023</v>
      </c>
      <c r="V14" s="26">
        <v>2024</v>
      </c>
      <c r="W14" s="26" t="s">
        <v>17</v>
      </c>
    </row>
    <row r="15" spans="1:23" ht="24" customHeight="1" x14ac:dyDescent="0.25">
      <c r="A15" s="38"/>
      <c r="B15" s="27"/>
      <c r="C15" s="27"/>
      <c r="D15" s="27"/>
      <c r="E15" s="27"/>
      <c r="F15" s="27"/>
      <c r="G15" s="27"/>
      <c r="H15" s="27"/>
      <c r="I15" s="27"/>
      <c r="J15" s="27"/>
      <c r="K15" s="27"/>
      <c r="L15" s="27"/>
      <c r="M15" s="27"/>
      <c r="N15" s="27"/>
      <c r="O15" s="27"/>
      <c r="P15" s="27"/>
      <c r="Q15" s="27"/>
      <c r="R15" s="27"/>
      <c r="S15" s="27"/>
      <c r="T15" s="27"/>
      <c r="U15" s="27"/>
      <c r="V15" s="27"/>
      <c r="W15" s="27"/>
    </row>
    <row r="16" spans="1:23" ht="18" customHeight="1" x14ac:dyDescent="0.25">
      <c r="A16" s="10" t="s">
        <v>0</v>
      </c>
      <c r="B16" s="7">
        <v>43.044402941522122</v>
      </c>
      <c r="C16" s="7">
        <v>34.267099667537067</v>
      </c>
      <c r="D16" s="7">
        <v>44.436446018498323</v>
      </c>
      <c r="E16" s="7">
        <v>46.52022091505323</v>
      </c>
      <c r="F16" s="7">
        <v>39.34109949776834</v>
      </c>
      <c r="G16" s="7">
        <v>29.814138779496474</v>
      </c>
      <c r="H16" s="7">
        <v>29.145984849699023</v>
      </c>
      <c r="I16" s="7">
        <v>44.317579619795758</v>
      </c>
      <c r="J16" s="7">
        <v>48.591706496831776</v>
      </c>
      <c r="K16" s="2">
        <v>38.783162548176193</v>
      </c>
      <c r="L16" s="5">
        <f t="shared" ref="L16" si="2">(K16-J16)/J16*100</f>
        <v>-20.185633837113969</v>
      </c>
      <c r="M16" s="2" t="s">
        <v>6</v>
      </c>
      <c r="N16" s="2" t="s">
        <v>6</v>
      </c>
      <c r="O16" s="2" t="s">
        <v>6</v>
      </c>
      <c r="P16" s="2" t="s">
        <v>6</v>
      </c>
      <c r="Q16" s="7">
        <v>46.643731971141179</v>
      </c>
      <c r="R16" s="7">
        <v>31.715963283619079</v>
      </c>
      <c r="S16" s="7">
        <v>31.84273929936343</v>
      </c>
      <c r="T16" s="7">
        <v>49.444876939245425</v>
      </c>
      <c r="U16" s="7">
        <v>56.127217670519876</v>
      </c>
      <c r="V16" s="7">
        <v>44.157116596380632</v>
      </c>
      <c r="W16" s="5">
        <f t="shared" ref="W16:W22" si="3">(V16-U16)/U16*100</f>
        <v>-21.326731612471129</v>
      </c>
    </row>
    <row r="17" spans="1:23" ht="18" customHeight="1" x14ac:dyDescent="0.25">
      <c r="A17" s="10" t="s">
        <v>11</v>
      </c>
      <c r="B17" s="11" t="s">
        <v>6</v>
      </c>
      <c r="C17" s="11" t="s">
        <v>6</v>
      </c>
      <c r="D17" s="11" t="s">
        <v>6</v>
      </c>
      <c r="E17" s="11" t="s">
        <v>6</v>
      </c>
      <c r="F17" s="7" t="s">
        <v>6</v>
      </c>
      <c r="G17" s="7" t="s">
        <v>6</v>
      </c>
      <c r="H17" s="7" t="s">
        <v>6</v>
      </c>
      <c r="I17" s="7" t="s">
        <v>6</v>
      </c>
      <c r="J17" s="7" t="s">
        <v>6</v>
      </c>
      <c r="K17" s="11" t="s">
        <v>6</v>
      </c>
      <c r="L17" s="11" t="s">
        <v>6</v>
      </c>
      <c r="M17" s="2" t="s">
        <v>6</v>
      </c>
      <c r="N17" s="2" t="s">
        <v>6</v>
      </c>
      <c r="O17" s="2" t="s">
        <v>6</v>
      </c>
      <c r="P17" s="2" t="s">
        <v>6</v>
      </c>
      <c r="Q17" s="7">
        <v>15.328878800792877</v>
      </c>
      <c r="R17" s="7">
        <v>11.940322417414876</v>
      </c>
      <c r="S17" s="7">
        <v>12.627900838294135</v>
      </c>
      <c r="T17" s="7">
        <v>18.315156517607782</v>
      </c>
      <c r="U17" s="7">
        <v>26.376363779083778</v>
      </c>
      <c r="V17" s="7">
        <v>19.308705117106911</v>
      </c>
      <c r="W17" s="5">
        <f t="shared" si="3"/>
        <v>-26.795424574715103</v>
      </c>
    </row>
    <row r="18" spans="1:23" ht="18" customHeight="1" x14ac:dyDescent="0.25">
      <c r="A18" s="1" t="s">
        <v>4</v>
      </c>
      <c r="B18" s="7">
        <v>18.782499999999999</v>
      </c>
      <c r="C18" s="7">
        <v>11.7125</v>
      </c>
      <c r="D18" s="7">
        <v>20.2</v>
      </c>
      <c r="E18" s="7">
        <v>19.399999999999999</v>
      </c>
      <c r="F18" s="7">
        <v>20.342500000000001</v>
      </c>
      <c r="G18" s="7">
        <v>22.762499999999999</v>
      </c>
      <c r="H18" s="7">
        <v>48.362499999999997</v>
      </c>
      <c r="I18" s="7">
        <v>49.075000000000003</v>
      </c>
      <c r="J18" s="7">
        <v>36.25</v>
      </c>
      <c r="K18" s="7">
        <v>34.9</v>
      </c>
      <c r="L18" s="6">
        <f t="shared" ref="L18:L22" si="4">(K18-J18)/J18*100</f>
        <v>-3.7241379310344866</v>
      </c>
      <c r="M18" s="2" t="s">
        <v>6</v>
      </c>
      <c r="N18" s="2" t="s">
        <v>6</v>
      </c>
      <c r="O18" s="2" t="s">
        <v>6</v>
      </c>
      <c r="P18" s="2" t="s">
        <v>6</v>
      </c>
      <c r="Q18" s="7">
        <v>21.155000000000001</v>
      </c>
      <c r="R18" s="7">
        <v>20.3125</v>
      </c>
      <c r="S18" s="7">
        <v>41</v>
      </c>
      <c r="T18" s="7">
        <v>44.424999999999997</v>
      </c>
      <c r="U18" s="7">
        <v>30.85</v>
      </c>
      <c r="V18" s="7">
        <v>29.574999999999996</v>
      </c>
      <c r="W18" s="5">
        <f t="shared" si="3"/>
        <v>-4.132901134521898</v>
      </c>
    </row>
    <row r="19" spans="1:23" ht="18" customHeight="1" x14ac:dyDescent="0.25">
      <c r="A19" s="1" t="s">
        <v>1</v>
      </c>
      <c r="B19" s="7">
        <v>61.826902941522121</v>
      </c>
      <c r="C19" s="7">
        <v>45.979599667537059</v>
      </c>
      <c r="D19" s="7">
        <v>64.636446018498333</v>
      </c>
      <c r="E19" s="7">
        <v>65.920220915053221</v>
      </c>
      <c r="F19" s="7">
        <v>59.683599497768341</v>
      </c>
      <c r="G19" s="7">
        <v>52.576638779496477</v>
      </c>
      <c r="H19" s="7">
        <v>77.508484849699016</v>
      </c>
      <c r="I19" s="7">
        <v>93.392579619795754</v>
      </c>
      <c r="J19" s="7">
        <v>84.84170649683179</v>
      </c>
      <c r="K19" s="7">
        <v>73.683162548176199</v>
      </c>
      <c r="L19" s="6">
        <f t="shared" si="4"/>
        <v>-13.15219178090469</v>
      </c>
      <c r="M19" s="2" t="s">
        <v>6</v>
      </c>
      <c r="N19" s="2" t="s">
        <v>6</v>
      </c>
      <c r="O19" s="2" t="s">
        <v>6</v>
      </c>
      <c r="P19" s="2" t="s">
        <v>6</v>
      </c>
      <c r="Q19" s="7">
        <f>Q16+Q17+Q18</f>
        <v>83.127610771934059</v>
      </c>
      <c r="R19" s="7">
        <f t="shared" ref="R19:S19" si="5">R16+R17+R18</f>
        <v>63.968785701033951</v>
      </c>
      <c r="S19" s="7">
        <f t="shared" si="5"/>
        <v>85.470640137657568</v>
      </c>
      <c r="T19" s="7">
        <v>112.1850334568532</v>
      </c>
      <c r="U19" s="7">
        <v>113.35358144960367</v>
      </c>
      <c r="V19" s="7">
        <v>93.040821713487546</v>
      </c>
      <c r="W19" s="5">
        <f t="shared" si="3"/>
        <v>-17.919821743918213</v>
      </c>
    </row>
    <row r="20" spans="1:23" ht="18" customHeight="1" x14ac:dyDescent="0.25">
      <c r="A20" s="1" t="s">
        <v>5</v>
      </c>
      <c r="B20" s="7">
        <v>314.89753648753037</v>
      </c>
      <c r="C20" s="7">
        <v>344.7805755489407</v>
      </c>
      <c r="D20" s="7">
        <v>283.0455457083599</v>
      </c>
      <c r="E20" s="7">
        <v>306.26242630280865</v>
      </c>
      <c r="F20" s="7">
        <v>295.86590602051194</v>
      </c>
      <c r="G20" s="7">
        <v>342.39234358526534</v>
      </c>
      <c r="H20" s="7">
        <v>475.776127101361</v>
      </c>
      <c r="I20" s="7">
        <v>542.188862843984</v>
      </c>
      <c r="J20" s="7">
        <v>444.75577688099122</v>
      </c>
      <c r="K20" s="7">
        <v>373.3522352313733</v>
      </c>
      <c r="L20" s="6">
        <f t="shared" si="4"/>
        <v>-16.054550690799513</v>
      </c>
      <c r="M20" s="2" t="s">
        <v>6</v>
      </c>
      <c r="N20" s="2" t="s">
        <v>6</v>
      </c>
      <c r="O20" s="2" t="s">
        <v>6</v>
      </c>
      <c r="P20" s="2" t="s">
        <v>6</v>
      </c>
      <c r="Q20" s="7">
        <v>285.35462698264382</v>
      </c>
      <c r="R20" s="7">
        <v>357.22619890576777</v>
      </c>
      <c r="S20" s="7">
        <v>482.46589204464289</v>
      </c>
      <c r="T20" s="7">
        <v>536.96622366242968</v>
      </c>
      <c r="U20" s="7">
        <v>415.95452091587629</v>
      </c>
      <c r="V20" s="7">
        <v>367.33607403971541</v>
      </c>
      <c r="W20" s="5">
        <f t="shared" si="3"/>
        <v>-11.688404484487764</v>
      </c>
    </row>
    <row r="21" spans="1:23" ht="18" customHeight="1" x14ac:dyDescent="0.25">
      <c r="A21" s="1" t="s">
        <v>2</v>
      </c>
      <c r="B21" s="7">
        <v>376.72443942905244</v>
      </c>
      <c r="C21" s="7">
        <v>390.76017521647776</v>
      </c>
      <c r="D21" s="7">
        <v>347.6819917268582</v>
      </c>
      <c r="E21" s="7">
        <v>372.18264721786181</v>
      </c>
      <c r="F21" s="7">
        <v>355.54950551828028</v>
      </c>
      <c r="G21" s="7">
        <v>394.96898236476181</v>
      </c>
      <c r="H21" s="7">
        <v>553.28461195106001</v>
      </c>
      <c r="I21" s="7">
        <v>635.58144246377969</v>
      </c>
      <c r="J21" s="7">
        <v>529.59748337782298</v>
      </c>
      <c r="K21" s="7">
        <v>447.0353977795495</v>
      </c>
      <c r="L21" s="6">
        <f t="shared" si="4"/>
        <v>-15.589591754040194</v>
      </c>
      <c r="M21" s="2" t="s">
        <v>6</v>
      </c>
      <c r="N21" s="2" t="s">
        <v>6</v>
      </c>
      <c r="O21" s="2" t="s">
        <v>6</v>
      </c>
      <c r="P21" s="2" t="s">
        <v>6</v>
      </c>
      <c r="Q21" s="7">
        <v>368.48223775457791</v>
      </c>
      <c r="R21" s="18">
        <v>421.19498460680177</v>
      </c>
      <c r="S21" s="18">
        <v>567.93653218230043</v>
      </c>
      <c r="T21" s="18">
        <v>649.15125711928295</v>
      </c>
      <c r="U21" s="18">
        <v>529.30810236547995</v>
      </c>
      <c r="V21" s="18">
        <v>460.37689575320292</v>
      </c>
      <c r="W21" s="5">
        <f t="shared" si="3"/>
        <v>-13.022888994939471</v>
      </c>
    </row>
    <row r="22" spans="1:23" ht="18" customHeight="1" x14ac:dyDescent="0.25">
      <c r="A22" s="1" t="s">
        <v>3</v>
      </c>
      <c r="B22" s="13">
        <v>16.399055070809965</v>
      </c>
      <c r="C22" s="13">
        <v>11.877818656087113</v>
      </c>
      <c r="D22" s="13">
        <v>18.886658660062132</v>
      </c>
      <c r="E22" s="13">
        <v>17.726076215438216</v>
      </c>
      <c r="F22" s="13">
        <v>16.805566228595666</v>
      </c>
      <c r="G22" s="13">
        <v>13.555132819251645</v>
      </c>
      <c r="H22" s="13">
        <v>14.010216250156237</v>
      </c>
      <c r="I22" s="13">
        <v>14.639319355663883</v>
      </c>
      <c r="J22" s="13">
        <v>16.088849972674879</v>
      </c>
      <c r="K22" s="13">
        <v>16.474596468209633</v>
      </c>
      <c r="L22" s="13">
        <f t="shared" si="4"/>
        <v>2.3976014207970198</v>
      </c>
      <c r="M22" s="2" t="s">
        <v>6</v>
      </c>
      <c r="N22" s="2" t="s">
        <v>6</v>
      </c>
      <c r="O22" s="2" t="s">
        <v>6</v>
      </c>
      <c r="P22" s="2" t="s">
        <v>6</v>
      </c>
      <c r="Q22" s="13">
        <f>Q19/Q21*100</f>
        <v>22.559462100124339</v>
      </c>
      <c r="R22" s="13">
        <f t="shared" ref="R22:S22" si="6">R19/R21*100</f>
        <v>15.187451902056893</v>
      </c>
      <c r="S22" s="13">
        <f t="shared" si="6"/>
        <v>15.049329510330317</v>
      </c>
      <c r="T22" s="13">
        <v>17.271035319643694</v>
      </c>
      <c r="U22" s="13">
        <v>21.516748508567623</v>
      </c>
      <c r="V22" s="13">
        <v>20.231140752960059</v>
      </c>
      <c r="W22" s="5">
        <f t="shared" si="3"/>
        <v>-5.9749164939844714</v>
      </c>
    </row>
    <row r="23" spans="1:23" ht="18" customHeight="1" x14ac:dyDescent="0.25">
      <c r="A23" s="28"/>
      <c r="B23" s="29" t="s">
        <v>21</v>
      </c>
      <c r="C23" s="30"/>
      <c r="D23" s="30"/>
      <c r="E23" s="30"/>
      <c r="F23" s="30"/>
      <c r="G23" s="30"/>
      <c r="H23" s="30"/>
      <c r="I23" s="30"/>
      <c r="J23" s="30"/>
      <c r="K23" s="30"/>
      <c r="L23" s="31"/>
      <c r="M23" s="21"/>
      <c r="N23" s="21"/>
      <c r="O23" s="21"/>
      <c r="P23" s="21"/>
      <c r="Q23" s="20"/>
      <c r="R23" s="20"/>
      <c r="S23" s="20"/>
      <c r="T23" s="20"/>
      <c r="U23" s="20"/>
      <c r="V23" s="20"/>
      <c r="W23" s="22"/>
    </row>
    <row r="24" spans="1:23" ht="18" customHeight="1" x14ac:dyDescent="0.25">
      <c r="A24" s="28"/>
      <c r="B24" s="32" t="s">
        <v>12</v>
      </c>
      <c r="C24" s="33"/>
      <c r="D24" s="33"/>
      <c r="E24" s="33"/>
      <c r="F24" s="33"/>
      <c r="G24" s="33"/>
      <c r="H24" s="33"/>
      <c r="I24" s="33"/>
      <c r="J24" s="33"/>
      <c r="K24" s="34"/>
      <c r="L24" s="19" t="s">
        <v>13</v>
      </c>
      <c r="M24" s="21"/>
      <c r="N24" s="21"/>
      <c r="O24" s="21"/>
      <c r="P24" s="21"/>
      <c r="Q24" s="20"/>
      <c r="R24" s="20"/>
      <c r="S24" s="20"/>
      <c r="T24" s="20"/>
      <c r="U24" s="20"/>
      <c r="V24" s="20"/>
      <c r="W24" s="22"/>
    </row>
    <row r="25" spans="1:23" ht="18" customHeight="1" x14ac:dyDescent="0.25">
      <c r="A25" s="37"/>
      <c r="B25" s="26">
        <v>2015</v>
      </c>
      <c r="C25" s="26">
        <v>2016</v>
      </c>
      <c r="D25" s="26">
        <v>2017</v>
      </c>
      <c r="E25" s="26">
        <v>2018</v>
      </c>
      <c r="F25" s="26">
        <v>2019</v>
      </c>
      <c r="G25" s="26">
        <v>2020</v>
      </c>
      <c r="H25" s="26">
        <v>2021</v>
      </c>
      <c r="I25" s="26">
        <v>2022</v>
      </c>
      <c r="J25" s="26">
        <v>2023</v>
      </c>
      <c r="K25" s="26">
        <v>2024</v>
      </c>
      <c r="L25" s="26" t="s">
        <v>17</v>
      </c>
      <c r="M25" s="21"/>
      <c r="N25" s="21"/>
      <c r="O25" s="21"/>
      <c r="P25" s="21"/>
      <c r="Q25" s="20"/>
      <c r="R25" s="20"/>
      <c r="S25" s="20"/>
      <c r="T25" s="20"/>
      <c r="U25" s="20"/>
      <c r="V25" s="20"/>
      <c r="W25" s="22"/>
    </row>
    <row r="26" spans="1:23" ht="18" customHeight="1" x14ac:dyDescent="0.25">
      <c r="A26" s="38"/>
      <c r="B26" s="27"/>
      <c r="C26" s="27"/>
      <c r="D26" s="27"/>
      <c r="E26" s="27"/>
      <c r="F26" s="27"/>
      <c r="G26" s="27"/>
      <c r="H26" s="27"/>
      <c r="I26" s="27"/>
      <c r="J26" s="27"/>
      <c r="K26" s="27"/>
      <c r="L26" s="27"/>
      <c r="M26" s="21"/>
      <c r="N26" s="21"/>
      <c r="O26" s="21"/>
      <c r="P26" s="21"/>
      <c r="Q26" s="20"/>
      <c r="R26" s="20"/>
      <c r="S26" s="20"/>
      <c r="T26" s="20"/>
      <c r="U26" s="20"/>
      <c r="V26" s="20"/>
      <c r="W26" s="22"/>
    </row>
    <row r="27" spans="1:23" ht="18" customHeight="1" x14ac:dyDescent="0.25">
      <c r="A27" s="10" t="s">
        <v>0</v>
      </c>
      <c r="B27" s="2" t="s">
        <v>6</v>
      </c>
      <c r="C27" s="2" t="s">
        <v>6</v>
      </c>
      <c r="D27" s="2" t="s">
        <v>6</v>
      </c>
      <c r="E27" s="2" t="s">
        <v>6</v>
      </c>
      <c r="F27" s="2" t="s">
        <v>6</v>
      </c>
      <c r="G27" s="2" t="s">
        <v>6</v>
      </c>
      <c r="H27" s="2" t="s">
        <v>6</v>
      </c>
      <c r="I27" s="23">
        <v>49.444876939245425</v>
      </c>
      <c r="J27" s="23">
        <v>56.127217670519876</v>
      </c>
      <c r="K27" s="23">
        <v>44.157116596380632</v>
      </c>
      <c r="L27" s="5">
        <f t="shared" ref="L27:L33" si="7">(K27-J27)/J27*100</f>
        <v>-21.326731612471129</v>
      </c>
      <c r="M27" s="21"/>
      <c r="N27" s="21"/>
      <c r="O27" s="21"/>
      <c r="P27" s="21"/>
      <c r="Q27" s="20"/>
      <c r="R27" s="20"/>
      <c r="S27" s="20"/>
      <c r="T27" s="20"/>
      <c r="U27" s="20"/>
      <c r="V27" s="20"/>
      <c r="W27" s="22"/>
    </row>
    <row r="28" spans="1:23" ht="18" customHeight="1" x14ac:dyDescent="0.25">
      <c r="A28" s="10" t="s">
        <v>11</v>
      </c>
      <c r="B28" s="2" t="s">
        <v>6</v>
      </c>
      <c r="C28" s="2" t="s">
        <v>6</v>
      </c>
      <c r="D28" s="2" t="s">
        <v>6</v>
      </c>
      <c r="E28" s="2" t="s">
        <v>6</v>
      </c>
      <c r="F28" s="2" t="s">
        <v>6</v>
      </c>
      <c r="G28" s="2" t="s">
        <v>6</v>
      </c>
      <c r="H28" s="2" t="s">
        <v>6</v>
      </c>
      <c r="I28" s="23">
        <v>8.8743838029489339</v>
      </c>
      <c r="J28" s="23">
        <v>9.2610854148993837</v>
      </c>
      <c r="K28" s="23">
        <v>6.9439875391456276</v>
      </c>
      <c r="L28" s="5">
        <f t="shared" si="7"/>
        <v>-25.019722548136436</v>
      </c>
      <c r="M28" s="21"/>
      <c r="N28" s="21"/>
      <c r="O28" s="21"/>
      <c r="P28" s="21"/>
      <c r="Q28" s="20"/>
      <c r="R28" s="20"/>
      <c r="S28" s="20"/>
      <c r="T28" s="20"/>
      <c r="U28" s="20"/>
      <c r="V28" s="20"/>
      <c r="W28" s="22"/>
    </row>
    <row r="29" spans="1:23" ht="18" customHeight="1" x14ac:dyDescent="0.25">
      <c r="A29" s="10" t="s">
        <v>4</v>
      </c>
      <c r="B29" s="2" t="s">
        <v>6</v>
      </c>
      <c r="C29" s="2" t="s">
        <v>6</v>
      </c>
      <c r="D29" s="2" t="s">
        <v>6</v>
      </c>
      <c r="E29" s="2" t="s">
        <v>6</v>
      </c>
      <c r="F29" s="2" t="s">
        <v>6</v>
      </c>
      <c r="G29" s="2" t="s">
        <v>6</v>
      </c>
      <c r="H29" s="2" t="s">
        <v>6</v>
      </c>
      <c r="I29" s="24">
        <v>46.674999999999997</v>
      </c>
      <c r="J29" s="24">
        <v>31.375</v>
      </c>
      <c r="K29" s="24">
        <v>30.125</v>
      </c>
      <c r="L29" s="5">
        <f t="shared" si="7"/>
        <v>-3.9840637450199203</v>
      </c>
      <c r="M29" s="21"/>
      <c r="N29" s="21"/>
      <c r="O29" s="21"/>
      <c r="P29" s="21"/>
      <c r="Q29" s="20"/>
      <c r="R29" s="20"/>
      <c r="S29" s="20"/>
      <c r="T29" s="20"/>
      <c r="U29" s="20"/>
      <c r="V29" s="20"/>
      <c r="W29" s="22"/>
    </row>
    <row r="30" spans="1:23" ht="18" customHeight="1" x14ac:dyDescent="0.25">
      <c r="A30" s="10" t="s">
        <v>1</v>
      </c>
      <c r="B30" s="2" t="s">
        <v>6</v>
      </c>
      <c r="C30" s="2" t="s">
        <v>6</v>
      </c>
      <c r="D30" s="2" t="s">
        <v>6</v>
      </c>
      <c r="E30" s="2" t="s">
        <v>6</v>
      </c>
      <c r="F30" s="2" t="s">
        <v>6</v>
      </c>
      <c r="G30" s="2" t="s">
        <v>6</v>
      </c>
      <c r="H30" s="2" t="s">
        <v>6</v>
      </c>
      <c r="I30" s="24">
        <v>96.11987693924543</v>
      </c>
      <c r="J30" s="24">
        <v>87.502217670519883</v>
      </c>
      <c r="K30" s="24">
        <v>74.282116596380632</v>
      </c>
      <c r="L30" s="5">
        <f t="shared" si="7"/>
        <v>-15.108304024839814</v>
      </c>
      <c r="M30" s="21"/>
      <c r="N30" s="21"/>
      <c r="O30" s="21"/>
      <c r="P30" s="21"/>
      <c r="Q30" s="20"/>
      <c r="R30" s="20"/>
      <c r="S30" s="20"/>
      <c r="T30" s="20"/>
      <c r="U30" s="20"/>
      <c r="V30" s="20"/>
      <c r="W30" s="22"/>
    </row>
    <row r="31" spans="1:23" ht="18" customHeight="1" x14ac:dyDescent="0.25">
      <c r="A31" s="1" t="s">
        <v>5</v>
      </c>
      <c r="B31" s="2" t="s">
        <v>6</v>
      </c>
      <c r="C31" s="2" t="s">
        <v>6</v>
      </c>
      <c r="D31" s="2" t="s">
        <v>6</v>
      </c>
      <c r="E31" s="2" t="s">
        <v>6</v>
      </c>
      <c r="F31" s="2" t="s">
        <v>6</v>
      </c>
      <c r="G31" s="2" t="s">
        <v>6</v>
      </c>
      <c r="H31" s="2" t="s">
        <v>6</v>
      </c>
      <c r="I31" s="24">
        <v>567.59877128886205</v>
      </c>
      <c r="J31" s="24">
        <v>415.95452091587629</v>
      </c>
      <c r="K31" s="24">
        <v>367.33607403971541</v>
      </c>
      <c r="L31" s="5">
        <f t="shared" si="7"/>
        <v>-11.688404484487764</v>
      </c>
      <c r="M31" s="21"/>
      <c r="N31" s="21"/>
      <c r="O31" s="21"/>
      <c r="P31" s="21"/>
      <c r="Q31" s="20"/>
      <c r="R31" s="20"/>
      <c r="S31" s="20"/>
      <c r="T31" s="20"/>
      <c r="U31" s="20"/>
      <c r="V31" s="20"/>
      <c r="W31" s="22"/>
    </row>
    <row r="32" spans="1:23" ht="18" customHeight="1" x14ac:dyDescent="0.25">
      <c r="A32" s="10" t="s">
        <v>2</v>
      </c>
      <c r="B32" s="2" t="s">
        <v>6</v>
      </c>
      <c r="C32" s="2" t="s">
        <v>6</v>
      </c>
      <c r="D32" s="2" t="s">
        <v>6</v>
      </c>
      <c r="E32" s="2" t="s">
        <v>6</v>
      </c>
      <c r="F32" s="2" t="s">
        <v>6</v>
      </c>
      <c r="G32" s="2" t="s">
        <v>6</v>
      </c>
      <c r="H32" s="2" t="s">
        <v>6</v>
      </c>
      <c r="I32" s="24">
        <v>663.71864822810744</v>
      </c>
      <c r="J32" s="24">
        <v>503.45673858639623</v>
      </c>
      <c r="K32" s="24">
        <v>441.61819063609607</v>
      </c>
      <c r="L32" s="5">
        <f t="shared" si="7"/>
        <v>-12.282792782539802</v>
      </c>
      <c r="M32" s="21"/>
      <c r="N32" s="21"/>
      <c r="O32" s="21"/>
      <c r="P32" s="21"/>
      <c r="Q32" s="20"/>
      <c r="R32" s="20"/>
      <c r="S32" s="20"/>
      <c r="T32" s="20"/>
      <c r="U32" s="20"/>
      <c r="V32" s="20"/>
      <c r="W32" s="22"/>
    </row>
    <row r="33" spans="1:25" ht="18" customHeight="1" x14ac:dyDescent="0.25">
      <c r="A33" s="10" t="s">
        <v>3</v>
      </c>
      <c r="B33" s="2" t="s">
        <v>6</v>
      </c>
      <c r="C33" s="2" t="s">
        <v>6</v>
      </c>
      <c r="D33" s="2" t="s">
        <v>6</v>
      </c>
      <c r="E33" s="2" t="s">
        <v>6</v>
      </c>
      <c r="F33" s="2" t="s">
        <v>6</v>
      </c>
      <c r="G33" s="2" t="s">
        <v>6</v>
      </c>
      <c r="H33" s="2" t="s">
        <v>6</v>
      </c>
      <c r="I33" s="25">
        <v>14.570597521510383</v>
      </c>
      <c r="J33" s="25">
        <v>17.467567324279088</v>
      </c>
      <c r="K33" s="25">
        <v>16.84637046316471</v>
      </c>
      <c r="L33" s="5">
        <f t="shared" si="7"/>
        <v>-3.5562872012002686</v>
      </c>
      <c r="M33" s="21"/>
      <c r="N33" s="21"/>
      <c r="O33" s="21"/>
      <c r="P33" s="21"/>
      <c r="Q33" s="20"/>
      <c r="R33" s="20"/>
      <c r="S33" s="20"/>
      <c r="T33" s="20"/>
      <c r="U33" s="20"/>
      <c r="V33" s="20"/>
      <c r="W33" s="22"/>
    </row>
    <row r="34" spans="1:25" ht="18" customHeight="1" x14ac:dyDescent="0.25">
      <c r="A34" s="12"/>
      <c r="B34" s="20"/>
      <c r="C34" s="20"/>
      <c r="D34" s="20"/>
      <c r="E34" s="20"/>
      <c r="F34" s="20"/>
      <c r="G34" s="20"/>
      <c r="H34" s="20"/>
      <c r="I34" s="20"/>
      <c r="J34" s="20"/>
      <c r="K34" s="20"/>
      <c r="L34" s="20"/>
      <c r="M34" s="21"/>
      <c r="N34" s="21"/>
      <c r="O34" s="21"/>
      <c r="P34" s="21"/>
      <c r="Q34" s="20"/>
      <c r="R34" s="20"/>
      <c r="S34" s="20"/>
      <c r="T34" s="20"/>
      <c r="U34" s="20"/>
      <c r="V34" s="20"/>
      <c r="W34" s="22"/>
    </row>
    <row r="35" spans="1:25" ht="14.45" customHeight="1" x14ac:dyDescent="0.25">
      <c r="A35" s="43" t="s">
        <v>10</v>
      </c>
      <c r="B35" s="44"/>
      <c r="C35" s="44"/>
      <c r="D35" s="44"/>
      <c r="E35" s="44"/>
      <c r="F35" s="44"/>
      <c r="G35" s="44"/>
      <c r="H35" s="44"/>
      <c r="I35" s="44"/>
      <c r="J35" s="44"/>
      <c r="K35" s="44"/>
      <c r="L35" s="44"/>
      <c r="M35" s="44"/>
      <c r="N35" s="44"/>
      <c r="O35" s="44"/>
      <c r="P35" s="44"/>
      <c r="Q35" s="44"/>
      <c r="R35" s="44"/>
      <c r="S35" s="44"/>
      <c r="T35" s="44"/>
      <c r="U35" s="44"/>
      <c r="V35" s="44"/>
      <c r="W35" s="45"/>
      <c r="X35" s="9"/>
      <c r="Y35" s="9"/>
    </row>
    <row r="36" spans="1:25" x14ac:dyDescent="0.25">
      <c r="A36" s="39" t="s">
        <v>7</v>
      </c>
      <c r="B36" s="40"/>
      <c r="C36" s="40"/>
      <c r="D36" s="40"/>
      <c r="E36" s="40"/>
      <c r="F36" s="40"/>
      <c r="G36" s="40"/>
      <c r="H36" s="40"/>
      <c r="I36" s="40"/>
      <c r="J36" s="40"/>
      <c r="K36" s="40"/>
      <c r="L36" s="40"/>
      <c r="M36" s="12"/>
      <c r="N36" s="12"/>
      <c r="O36" s="12"/>
      <c r="P36" s="12"/>
      <c r="Q36" s="12"/>
      <c r="R36" s="12"/>
      <c r="S36" s="12"/>
      <c r="T36" s="12"/>
      <c r="U36" s="12"/>
      <c r="V36" s="12"/>
      <c r="W36" s="14"/>
      <c r="X36" s="12"/>
      <c r="Y36" s="12"/>
    </row>
    <row r="37" spans="1:25" x14ac:dyDescent="0.25">
      <c r="A37" s="39" t="s">
        <v>8</v>
      </c>
      <c r="B37" s="40"/>
      <c r="C37" s="40"/>
      <c r="D37" s="40"/>
      <c r="E37" s="40"/>
      <c r="F37" s="40"/>
      <c r="G37" s="40"/>
      <c r="H37" s="40"/>
      <c r="I37" s="40"/>
      <c r="J37" s="40"/>
      <c r="K37" s="40"/>
      <c r="L37" s="40"/>
      <c r="M37" s="12"/>
      <c r="N37" s="12"/>
      <c r="O37" s="12"/>
      <c r="P37" s="12"/>
      <c r="Q37" s="12"/>
      <c r="R37" s="12"/>
      <c r="S37" s="12"/>
      <c r="T37" s="12"/>
      <c r="U37" s="12"/>
      <c r="V37" s="12"/>
      <c r="W37" s="14"/>
      <c r="X37" s="12"/>
      <c r="Y37" s="12"/>
    </row>
    <row r="38" spans="1:25" ht="27.6" customHeight="1" x14ac:dyDescent="0.25">
      <c r="A38" s="41" t="s">
        <v>15</v>
      </c>
      <c r="B38" s="42"/>
      <c r="C38" s="42"/>
      <c r="D38" s="42"/>
      <c r="E38" s="42"/>
      <c r="F38" s="42"/>
      <c r="G38" s="42"/>
      <c r="H38" s="42"/>
      <c r="I38" s="42"/>
      <c r="J38" s="42"/>
      <c r="K38" s="42"/>
      <c r="L38" s="42"/>
      <c r="M38" s="12"/>
      <c r="N38" s="12"/>
      <c r="O38" s="12"/>
      <c r="P38" s="12"/>
      <c r="Q38" s="12"/>
      <c r="R38" s="12"/>
      <c r="S38" s="12"/>
      <c r="T38" s="12"/>
      <c r="U38" s="12"/>
      <c r="V38" s="12"/>
      <c r="W38" s="14"/>
      <c r="X38" s="12"/>
      <c r="Y38" s="12"/>
    </row>
    <row r="39" spans="1:25" x14ac:dyDescent="0.25">
      <c r="A39" s="15" t="s">
        <v>16</v>
      </c>
      <c r="B39" s="9"/>
      <c r="C39" s="9"/>
      <c r="D39" s="9"/>
      <c r="E39" s="9"/>
      <c r="F39" s="9"/>
      <c r="G39" s="9"/>
      <c r="H39" s="9"/>
      <c r="I39" s="9"/>
      <c r="J39" s="9"/>
      <c r="K39" s="9"/>
      <c r="L39" s="9"/>
      <c r="M39" s="12"/>
      <c r="N39" s="12"/>
      <c r="O39" s="12"/>
      <c r="P39" s="12"/>
      <c r="Q39" s="12"/>
      <c r="R39" s="12"/>
      <c r="S39" s="12"/>
      <c r="T39" s="12"/>
      <c r="U39" s="12"/>
      <c r="V39" s="12"/>
      <c r="W39" s="14"/>
      <c r="X39" s="12"/>
      <c r="Y39" s="12"/>
    </row>
    <row r="40" spans="1:25" ht="28.9" customHeight="1" x14ac:dyDescent="0.25">
      <c r="A40" s="35" t="s">
        <v>9</v>
      </c>
      <c r="B40" s="36"/>
      <c r="C40" s="36"/>
      <c r="D40" s="36"/>
      <c r="E40" s="36"/>
      <c r="F40" s="36"/>
      <c r="G40" s="36"/>
      <c r="H40" s="36"/>
      <c r="I40" s="36"/>
      <c r="J40" s="36"/>
      <c r="K40" s="36"/>
      <c r="L40" s="36"/>
      <c r="M40" s="16"/>
      <c r="N40" s="16"/>
      <c r="O40" s="16"/>
      <c r="P40" s="16"/>
      <c r="Q40" s="16"/>
      <c r="R40" s="16"/>
      <c r="S40" s="16"/>
      <c r="T40" s="16"/>
      <c r="U40" s="16"/>
      <c r="V40" s="16"/>
      <c r="W40" s="17"/>
      <c r="X40" s="12"/>
      <c r="Y40" s="12"/>
    </row>
    <row r="41" spans="1:25" x14ac:dyDescent="0.25">
      <c r="M41" s="12"/>
      <c r="N41" s="12"/>
      <c r="O41" s="12"/>
      <c r="P41" s="12"/>
      <c r="Q41" s="12"/>
      <c r="R41" s="12"/>
      <c r="S41" s="12"/>
      <c r="T41" s="12"/>
      <c r="U41" s="12"/>
      <c r="V41" s="12"/>
      <c r="W41" s="12"/>
      <c r="X41" s="12"/>
      <c r="Y41" s="12"/>
    </row>
    <row r="42" spans="1:25" x14ac:dyDescent="0.25">
      <c r="M42" s="12"/>
      <c r="N42" s="12"/>
      <c r="O42" s="12"/>
      <c r="P42" s="12"/>
      <c r="Q42" s="12"/>
      <c r="R42" s="12"/>
      <c r="S42" s="12"/>
      <c r="T42" s="12"/>
      <c r="U42" s="12"/>
      <c r="V42" s="12"/>
      <c r="W42" s="12"/>
      <c r="X42" s="12"/>
      <c r="Y42" s="12"/>
    </row>
    <row r="43" spans="1:25" x14ac:dyDescent="0.25">
      <c r="M43" s="12"/>
      <c r="N43" s="12"/>
      <c r="O43" s="12"/>
      <c r="P43" s="12"/>
      <c r="Q43" s="12"/>
      <c r="R43" s="12"/>
      <c r="S43" s="12"/>
      <c r="T43" s="12"/>
      <c r="U43" s="12"/>
      <c r="V43" s="12"/>
      <c r="W43" s="12"/>
      <c r="X43" s="12"/>
      <c r="Y43" s="12"/>
    </row>
    <row r="44" spans="1:25" x14ac:dyDescent="0.25">
      <c r="M44" s="12"/>
      <c r="N44" s="12"/>
      <c r="O44" s="12"/>
      <c r="P44" s="12"/>
      <c r="Q44" s="12"/>
      <c r="R44" s="12"/>
      <c r="S44" s="12"/>
      <c r="T44" s="12"/>
      <c r="U44" s="12"/>
      <c r="V44" s="12"/>
      <c r="W44" s="12"/>
      <c r="X44" s="12"/>
      <c r="Y44" s="12"/>
    </row>
    <row r="45" spans="1:25" x14ac:dyDescent="0.25">
      <c r="M45" s="12"/>
      <c r="N45" s="12"/>
      <c r="O45" s="12"/>
      <c r="P45" s="12"/>
      <c r="Q45" s="12"/>
      <c r="R45" s="12"/>
      <c r="S45" s="12"/>
      <c r="T45" s="12"/>
      <c r="U45" s="12"/>
      <c r="V45" s="12"/>
      <c r="W45" s="12"/>
      <c r="X45" s="12"/>
      <c r="Y45" s="12"/>
    </row>
    <row r="46" spans="1:25" x14ac:dyDescent="0.25">
      <c r="M46" s="12"/>
      <c r="N46" s="12"/>
      <c r="O46" s="12"/>
      <c r="P46" s="12"/>
      <c r="Q46" s="12"/>
      <c r="R46" s="12"/>
      <c r="S46" s="12"/>
      <c r="T46" s="12"/>
      <c r="U46" s="12"/>
      <c r="V46" s="12"/>
      <c r="W46" s="12"/>
      <c r="X46" s="12"/>
      <c r="Y46" s="12"/>
    </row>
  </sheetData>
  <mergeCells count="77">
    <mergeCell ref="B3:K3"/>
    <mergeCell ref="B13:K13"/>
    <mergeCell ref="A1:W1"/>
    <mergeCell ref="A2:A3"/>
    <mergeCell ref="B2:L2"/>
    <mergeCell ref="A4:A5"/>
    <mergeCell ref="G4:G5"/>
    <mergeCell ref="H4:H5"/>
    <mergeCell ref="L4:L5"/>
    <mergeCell ref="C4:C5"/>
    <mergeCell ref="D4:D5"/>
    <mergeCell ref="E4:E5"/>
    <mergeCell ref="V4:V5"/>
    <mergeCell ref="F4:F5"/>
    <mergeCell ref="J4:J5"/>
    <mergeCell ref="A12:A13"/>
    <mergeCell ref="B12:L12"/>
    <mergeCell ref="G25:G26"/>
    <mergeCell ref="H25:H26"/>
    <mergeCell ref="I25:I26"/>
    <mergeCell ref="J25:J26"/>
    <mergeCell ref="K25:K26"/>
    <mergeCell ref="L25:L26"/>
    <mergeCell ref="F25:F26"/>
    <mergeCell ref="A36:L36"/>
    <mergeCell ref="A37:L37"/>
    <mergeCell ref="A38:L38"/>
    <mergeCell ref="A35:W35"/>
    <mergeCell ref="M12:W12"/>
    <mergeCell ref="A40:L40"/>
    <mergeCell ref="A14:A15"/>
    <mergeCell ref="B14:B15"/>
    <mergeCell ref="C14:C15"/>
    <mergeCell ref="D14:D15"/>
    <mergeCell ref="E14:E15"/>
    <mergeCell ref="J14:J15"/>
    <mergeCell ref="F14:F15"/>
    <mergeCell ref="G14:G15"/>
    <mergeCell ref="H14:H15"/>
    <mergeCell ref="A25:A26"/>
    <mergeCell ref="B25:B26"/>
    <mergeCell ref="C25:C26"/>
    <mergeCell ref="D25:D26"/>
    <mergeCell ref="E25:E26"/>
    <mergeCell ref="T14:T15"/>
    <mergeCell ref="V14:V15"/>
    <mergeCell ref="R14:R15"/>
    <mergeCell ref="S14:S15"/>
    <mergeCell ref="L14:L15"/>
    <mergeCell ref="M2:W2"/>
    <mergeCell ref="M4:M5"/>
    <mergeCell ref="N4:N5"/>
    <mergeCell ref="O4:O5"/>
    <mergeCell ref="P4:P5"/>
    <mergeCell ref="Q4:Q5"/>
    <mergeCell ref="R4:R5"/>
    <mergeCell ref="S4:S5"/>
    <mergeCell ref="W4:W5"/>
    <mergeCell ref="U4:U5"/>
    <mergeCell ref="T4:T5"/>
    <mergeCell ref="M3:V3"/>
    <mergeCell ref="B4:B5"/>
    <mergeCell ref="W14:W15"/>
    <mergeCell ref="M14:M15"/>
    <mergeCell ref="N14:N15"/>
    <mergeCell ref="A23:A24"/>
    <mergeCell ref="B23:L23"/>
    <mergeCell ref="B24:K24"/>
    <mergeCell ref="I4:I5"/>
    <mergeCell ref="I14:I15"/>
    <mergeCell ref="K4:K5"/>
    <mergeCell ref="K14:K15"/>
    <mergeCell ref="M13:V13"/>
    <mergeCell ref="O14:O15"/>
    <mergeCell ref="P14:P15"/>
    <mergeCell ref="Q14:Q15"/>
    <mergeCell ref="U14:U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120c0c3c-e3eb-4d7e-a85c-a5358f1a759a">
      <Terms xmlns="http://schemas.microsoft.com/office/infopath/2007/PartnerControls"/>
    </lcf76f155ced4ddcb4097134ff3c332f>
    <Ed xmlns="120c0c3c-e3eb-4d7e-a85c-a5358f1a759a">
      <UserInfo>
        <DisplayName/>
        <AccountId xsi:nil="true"/>
        <AccountType/>
      </UserInfo>
    </Ed>
    <TaxCatchAll xmlns="73fb875a-8af9-4255-b008-0995492d31c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223DDEDC800E4280A4B5233603458F" ma:contentTypeVersion="18" ma:contentTypeDescription="Create a new document." ma:contentTypeScope="" ma:versionID="83b7ff06d2e1e5402c4b79d6fe885981">
  <xsd:schema xmlns:xsd="http://www.w3.org/2001/XMLSchema" xmlns:xs="http://www.w3.org/2001/XMLSchema" xmlns:p="http://schemas.microsoft.com/office/2006/metadata/properties" xmlns:ns1="http://schemas.microsoft.com/sharepoint/v3" xmlns:ns2="120c0c3c-e3eb-4d7e-a85c-a5358f1a759a" xmlns:ns3="c4a67dfe-cdec-447a-851b-01cb3a16d5cf" xmlns:ns4="73fb875a-8af9-4255-b008-0995492d31cd" targetNamespace="http://schemas.microsoft.com/office/2006/metadata/properties" ma:root="true" ma:fieldsID="b2135f98bfdb937ea1b14b077ec4f53e" ns1:_="" ns2:_="" ns3:_="" ns4:_="">
    <xsd:import namespace="http://schemas.microsoft.com/sharepoint/v3"/>
    <xsd:import namespace="120c0c3c-e3eb-4d7e-a85c-a5358f1a759a"/>
    <xsd:import namespace="c4a67dfe-cdec-447a-851b-01cb3a16d5cf"/>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d" minOccurs="0"/>
                <xsd:element ref="ns2:lcf76f155ced4ddcb4097134ff3c332f" minOccurs="0"/>
                <xsd:element ref="ns4:TaxCatchAll"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OCR"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0c0c3c-e3eb-4d7e-a85c-a5358f1a7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d" ma:index="13" nillable="true" ma:displayName="Ed" ma:format="Dropdown" ma:list="UserInfo" ma:SharePointGroup="0" ma:internalName="E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a67dfe-cdec-447a-851b-01cb3a16d5c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1a5537f-d120-46d8-8887-a026cf6709db}" ma:internalName="TaxCatchAll" ma:showField="CatchAllData" ma:web="c4a67dfe-cdec-447a-851b-01cb3a16d5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C5AC38-D234-4AFE-B800-EB75451E19B7}">
  <ds:schemaRefs>
    <ds:schemaRef ds:uri="http://schemas.microsoft.com/office/2006/metadata/properties"/>
    <ds:schemaRef ds:uri="http://schemas.microsoft.com/office/infopath/2007/PartnerControls"/>
    <ds:schemaRef ds:uri="http://schemas.microsoft.com/sharepoint/v3"/>
    <ds:schemaRef ds:uri="120c0c3c-e3eb-4d7e-a85c-a5358f1a759a"/>
    <ds:schemaRef ds:uri="73fb875a-8af9-4255-b008-0995492d31cd"/>
  </ds:schemaRefs>
</ds:datastoreItem>
</file>

<file path=customXml/itemProps2.xml><?xml version="1.0" encoding="utf-8"?>
<ds:datastoreItem xmlns:ds="http://schemas.openxmlformats.org/officeDocument/2006/customXml" ds:itemID="{7C1E29CC-3933-40CB-9073-93902A365670}">
  <ds:schemaRefs>
    <ds:schemaRef ds:uri="http://schemas.microsoft.com/sharepoint/v3/contenttype/forms"/>
  </ds:schemaRefs>
</ds:datastoreItem>
</file>

<file path=customXml/itemProps3.xml><?xml version="1.0" encoding="utf-8"?>
<ds:datastoreItem xmlns:ds="http://schemas.openxmlformats.org/officeDocument/2006/customXml" ds:itemID="{8A75DFAB-0867-49D8-9507-6AB22C488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0c0c3c-e3eb-4d7e-a85c-a5358f1a759a"/>
    <ds:schemaRef ds:uri="c4a67dfe-cdec-447a-851b-01cb3a16d5cf"/>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North-Hamburg pg 9</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Ladd, Jessica - MRP-AMS</cp:lastModifiedBy>
  <dcterms:created xsi:type="dcterms:W3CDTF">2008-08-25T16:01:01Z</dcterms:created>
  <dcterms:modified xsi:type="dcterms:W3CDTF">2025-09-05T15:38:21Z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0x0101003A223DDEDC800E4280A4B5233603458F</vt:lpwstr>
  </property>
</Properties>
</file>