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S:\Creative Services Group\Design\TSD\TSD Brazil Soybean Transportation Indicators Reports\2020\2020 Overview\"/>
    </mc:Choice>
  </mc:AlternateContent>
  <xr:revisionPtr revIDLastSave="0" documentId="13_ncr:1_{5BFADAB5-8BCD-414C-B021-364F957FF276}" xr6:coauthVersionLast="45" xr6:coauthVersionMax="45" xr10:uidLastSave="{00000000-0000-0000-0000-000000000000}"/>
  <bookViews>
    <workbookView xWindow="-108" yWindow="-108" windowWidth="23256" windowHeight="12576" tabRatio="978" activeTab="1" xr2:uid="{00000000-000D-0000-FFFF-FFFF00000000}"/>
  </bookViews>
  <sheets>
    <sheet name="Figure 5- Weighted Avg Chart" sheetId="8" r:id="rId1"/>
    <sheet name="Fig5" sheetId="6218" r:id="rId2"/>
    <sheet name="Figure 5 - Weighted Avg Data" sheetId="6217" r:id="rId3"/>
  </sheets>
  <externalReferences>
    <externalReference r:id="rId4"/>
  </externalReferences>
  <definedNames>
    <definedName name="PRECO_MEDIO">#REF!</definedName>
    <definedName name="QUANTIDADE">#REF!</definedName>
    <definedName name="soja8695">[1]Graphdata!#REF!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3" i="6217" l="1"/>
  <c r="D92" i="6217"/>
  <c r="D91" i="6217"/>
  <c r="D90" i="6217"/>
  <c r="D89" i="6217"/>
  <c r="D88" i="6217"/>
  <c r="E88" i="6217" s="1"/>
  <c r="E93" i="6217" l="1"/>
  <c r="E89" i="6217"/>
  <c r="E90" i="6217" s="1"/>
  <c r="E91" i="6217" s="1"/>
  <c r="E92" i="6217" s="1"/>
  <c r="D84" i="6217" l="1"/>
  <c r="D83" i="6217"/>
  <c r="D82" i="6217"/>
  <c r="E82" i="6217" s="1"/>
  <c r="D5" i="6217"/>
  <c r="D6" i="6217"/>
  <c r="D7" i="6217"/>
  <c r="D8" i="6217"/>
  <c r="D9" i="6217"/>
  <c r="D10" i="6217"/>
  <c r="D11" i="6217"/>
  <c r="D12" i="6217"/>
  <c r="D13" i="6217"/>
  <c r="D14" i="6217"/>
  <c r="D15" i="6217"/>
  <c r="D16" i="6217"/>
  <c r="D17" i="6217"/>
  <c r="D18" i="6217"/>
  <c r="D19" i="6217"/>
  <c r="D20" i="6217"/>
  <c r="D21" i="6217"/>
  <c r="D22" i="6217"/>
  <c r="D23" i="6217"/>
  <c r="D24" i="6217"/>
  <c r="D25" i="6217"/>
  <c r="D26" i="6217"/>
  <c r="D27" i="6217"/>
  <c r="D67" i="6217"/>
  <c r="D68" i="6217"/>
  <c r="D69" i="6217"/>
  <c r="D64" i="6217"/>
  <c r="D65" i="6217"/>
  <c r="D66" i="6217"/>
  <c r="D63" i="6217"/>
  <c r="D62" i="6217"/>
  <c r="D61" i="6217"/>
  <c r="D58" i="6217"/>
  <c r="D59" i="6217"/>
  <c r="D60" i="6217"/>
  <c r="D55" i="6217"/>
  <c r="D56" i="6217"/>
  <c r="D57" i="6217"/>
  <c r="D52" i="6217"/>
  <c r="D53" i="6217"/>
  <c r="D54" i="6217"/>
  <c r="D51" i="6217"/>
  <c r="D50" i="6217"/>
  <c r="D49" i="6217"/>
  <c r="D46" i="6217"/>
  <c r="D47" i="6217"/>
  <c r="D48" i="6217"/>
  <c r="D28" i="6217"/>
  <c r="D29" i="6217"/>
  <c r="E29" i="6217" s="1"/>
  <c r="D30" i="6217"/>
  <c r="D31" i="6217"/>
  <c r="D32" i="6217"/>
  <c r="D33" i="6217"/>
  <c r="D34" i="6217"/>
  <c r="D35" i="6217"/>
  <c r="D36" i="6217"/>
  <c r="D37" i="6217"/>
  <c r="D38" i="6217"/>
  <c r="D39" i="6217"/>
  <c r="D40" i="6217"/>
  <c r="D41" i="6217"/>
  <c r="D42" i="6217"/>
  <c r="D43" i="6217"/>
  <c r="D44" i="6217"/>
  <c r="D45" i="6217"/>
  <c r="E83" i="6217" l="1"/>
  <c r="E84" i="6217" s="1"/>
  <c r="E30" i="6217"/>
  <c r="E31" i="6217" s="1"/>
  <c r="E32" i="6217" s="1"/>
  <c r="E33" i="6217" s="1"/>
  <c r="E34" i="6217" s="1"/>
  <c r="E35" i="6217" s="1"/>
  <c r="E36" i="6217" s="1"/>
  <c r="E37" i="6217" s="1"/>
  <c r="E38" i="6217" s="1"/>
  <c r="E39" i="6217" s="1"/>
  <c r="E40" i="6217" s="1"/>
  <c r="E41" i="6217" s="1"/>
  <c r="E42" i="6217" s="1"/>
  <c r="E43" i="6217" s="1"/>
  <c r="E44" i="6217" s="1"/>
  <c r="E45" i="6217" s="1"/>
  <c r="E46" i="6217" s="1"/>
  <c r="E47" i="6217" s="1"/>
  <c r="E48" i="6217" s="1"/>
  <c r="E49" i="6217" s="1"/>
  <c r="E50" i="6217" s="1"/>
  <c r="E51" i="6217" s="1"/>
  <c r="E52" i="6217" s="1"/>
  <c r="E53" i="6217" s="1"/>
  <c r="E54" i="6217" s="1"/>
  <c r="E55" i="6217" s="1"/>
  <c r="E56" i="6217" s="1"/>
  <c r="E57" i="6217" s="1"/>
  <c r="E58" i="6217" s="1"/>
  <c r="E59" i="6217" s="1"/>
  <c r="E60" i="6217" s="1"/>
  <c r="E61" i="6217" s="1"/>
  <c r="E62" i="6217" s="1"/>
  <c r="E63" i="6217" s="1"/>
  <c r="E64" i="6217" s="1"/>
  <c r="E65" i="6217" s="1"/>
  <c r="E66" i="6217" s="1"/>
  <c r="E67" i="6217" s="1"/>
  <c r="E68" i="6217" s="1"/>
  <c r="E69" i="6217" s="1"/>
</calcChain>
</file>

<file path=xl/sharedStrings.xml><?xml version="1.0" encoding="utf-8"?>
<sst xmlns="http://schemas.openxmlformats.org/spreadsheetml/2006/main" count="13" uniqueCount="11">
  <si>
    <t>MONTH</t>
  </si>
  <si>
    <t>2005 and 2006</t>
  </si>
  <si>
    <t>basis</t>
  </si>
  <si>
    <t>INDEX VALUE                          (Base: Jan/05 = 100)</t>
  </si>
  <si>
    <t>INDEX VARIATION (%)                           (Base: prior month)</t>
  </si>
  <si>
    <t>FREIGHT AVERAGE PRICE                  (US$/MT/100 miles)</t>
  </si>
  <si>
    <t>Figure 5. The cost of shipping a metric ton (mt) of soybeans 100 miles by truck increased, from $6.78 in 2016 to $8.82 in 2017</t>
  </si>
  <si>
    <t>Note: mt = metric ton.</t>
  </si>
  <si>
    <t>Source: University of São Paulo, Escola Superior de Agricultura “Luiz de Queiroz,” Brazil (ESALQ/USP) and USDA, Agricultural Marketing Service.</t>
  </si>
  <si>
    <t xml:space="preserve">*Weighted average.          </t>
  </si>
  <si>
    <t>Figure 5.  Brazilian soybean export truck transportation weighted average prices, 2017-20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</si>
</sst>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0_);_(* \(#,##0.00\);_(* \-??_);_(@_)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Century Gothic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7" fontId="0" fillId="3" borderId="2" xfId="0" applyNumberFormat="1" applyFill="1" applyBorder="1" applyAlignment="1">
      <alignment horizontal="center" vertical="center"/>
    </xf>
    <xf numFmtId="17" fontId="0" fillId="3" borderId="1" xfId="0" applyNumberFormat="1" applyFill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17" fontId="3" fillId="3" borderId="1" xfId="4" applyNumberFormat="1" applyFont="1" applyFill="1" applyBorder="1" applyAlignment="1">
      <alignment horizontal="center" vertical="center"/>
    </xf>
    <xf numFmtId="164" fontId="3" fillId="2" borderId="1" xfId="4" applyNumberFormat="1" applyFont="1" applyFill="1" applyBorder="1" applyAlignment="1">
      <alignment horizontal="right" vertical="center"/>
    </xf>
    <xf numFmtId="2" fontId="3" fillId="2" borderId="1" xfId="4" applyNumberFormat="1" applyFont="1" applyFill="1" applyBorder="1" applyAlignment="1">
      <alignment horizontal="right" vertical="center"/>
    </xf>
    <xf numFmtId="39" fontId="3" fillId="2" borderId="1" xfId="1" applyNumberFormat="1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>
      <alignment horizontal="right" vertical="center"/>
    </xf>
    <xf numFmtId="39" fontId="3" fillId="2" borderId="1" xfId="2" applyNumberFormat="1" applyFont="1" applyFill="1" applyBorder="1" applyAlignment="1">
      <alignment horizontal="right" vertical="center"/>
    </xf>
    <xf numFmtId="39" fontId="3" fillId="2" borderId="2" xfId="2" applyNumberFormat="1" applyFont="1" applyFill="1" applyBorder="1" applyAlignment="1">
      <alignment horizontal="right" vertical="center"/>
    </xf>
    <xf numFmtId="164" fontId="3" fillId="2" borderId="2" xfId="4" applyNumberFormat="1" applyFont="1" applyFill="1" applyBorder="1" applyAlignment="1">
      <alignment horizontal="right" vertical="center"/>
    </xf>
    <xf numFmtId="17" fontId="3" fillId="3" borderId="2" xfId="4" applyNumberFormat="1" applyFont="1" applyFill="1" applyBorder="1" applyAlignment="1">
      <alignment horizontal="center" vertical="center"/>
    </xf>
    <xf numFmtId="2" fontId="3" fillId="2" borderId="2" xfId="4" applyNumberFormat="1" applyFont="1" applyFill="1" applyBorder="1" applyAlignment="1">
      <alignment horizontal="right" vertical="center"/>
    </xf>
    <xf numFmtId="17" fontId="3" fillId="3" borderId="3" xfId="4" applyNumberFormat="1" applyFont="1" applyFill="1" applyBorder="1" applyAlignment="1">
      <alignment horizontal="center" vertical="center"/>
    </xf>
    <xf numFmtId="2" fontId="3" fillId="2" borderId="4" xfId="4" applyNumberFormat="1" applyFont="1" applyFill="1" applyBorder="1" applyAlignment="1">
      <alignment horizontal="right" vertical="center"/>
    </xf>
    <xf numFmtId="39" fontId="7" fillId="0" borderId="0" xfId="4" applyNumberFormat="1"/>
    <xf numFmtId="0" fontId="7" fillId="0" borderId="0" xfId="4"/>
    <xf numFmtId="17" fontId="3" fillId="4" borderId="1" xfId="4" applyNumberFormat="1" applyFont="1" applyFill="1" applyBorder="1" applyAlignment="1">
      <alignment horizontal="center" vertical="center"/>
    </xf>
    <xf numFmtId="39" fontId="3" fillId="5" borderId="1" xfId="2" applyNumberFormat="1" applyFont="1" applyFill="1" applyBorder="1" applyAlignment="1">
      <alignment horizontal="right" vertical="center"/>
    </xf>
    <xf numFmtId="164" fontId="3" fillId="5" borderId="1" xfId="4" applyNumberFormat="1" applyFont="1" applyFill="1" applyBorder="1" applyAlignment="1">
      <alignment horizontal="right" vertical="center"/>
    </xf>
    <xf numFmtId="2" fontId="3" fillId="5" borderId="1" xfId="4" applyNumberFormat="1" applyFont="1" applyFill="1" applyBorder="1" applyAlignment="1">
      <alignment horizontal="right" vertical="center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left" vertical="center" indent="4"/>
    </xf>
    <xf numFmtId="0" fontId="3" fillId="0" borderId="0" xfId="0" applyFont="1"/>
    <xf numFmtId="0" fontId="6" fillId="6" borderId="0" xfId="0" applyFont="1" applyFill="1"/>
    <xf numFmtId="0" fontId="0" fillId="6" borderId="0" xfId="0" applyFill="1"/>
    <xf numFmtId="0" fontId="3" fillId="6" borderId="0" xfId="0" applyFont="1" applyFill="1" applyAlignment="1">
      <alignment horizontal="center"/>
    </xf>
    <xf numFmtId="0" fontId="5" fillId="6" borderId="0" xfId="0" applyFont="1" applyFill="1"/>
    <xf numFmtId="0" fontId="9" fillId="0" borderId="0" xfId="0" applyFont="1"/>
    <xf numFmtId="0" fontId="9" fillId="6" borderId="0" xfId="0" applyFont="1" applyFill="1" applyAlignment="1">
      <alignment vertical="center"/>
    </xf>
    <xf numFmtId="39" fontId="3" fillId="2" borderId="5" xfId="2" applyNumberFormat="1" applyFont="1" applyFill="1" applyBorder="1" applyAlignment="1">
      <alignment horizontal="right" vertical="center"/>
    </xf>
    <xf numFmtId="164" fontId="3" fillId="2" borderId="5" xfId="4" applyNumberFormat="1" applyFont="1" applyFill="1" applyBorder="1" applyAlignment="1">
      <alignment horizontal="right" vertical="center"/>
    </xf>
    <xf numFmtId="2" fontId="3" fillId="2" borderId="5" xfId="4" applyNumberFormat="1" applyFont="1" applyFill="1" applyBorder="1" applyAlignment="1">
      <alignment horizontal="right" vertical="center"/>
    </xf>
    <xf numFmtId="165" fontId="3" fillId="2" borderId="5" xfId="2" applyNumberFormat="1" applyFont="1" applyFill="1" applyBorder="1" applyAlignment="1">
      <alignment horizontal="right" vertical="center"/>
    </xf>
    <xf numFmtId="0" fontId="8" fillId="6" borderId="6" xfId="5" applyFont="1" applyFill="1" applyBorder="1" applyAlignment="1">
      <alignment horizontal="left" vertical="center" wrapText="1"/>
    </xf>
    <xf numFmtId="0" fontId="8" fillId="6" borderId="7" xfId="5" applyFont="1" applyFill="1" applyBorder="1" applyAlignment="1">
      <alignment horizontal="left" vertical="center" wrapText="1"/>
    </xf>
    <xf numFmtId="0" fontId="8" fillId="6" borderId="8" xfId="5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top" wrapText="1"/>
    </xf>
    <xf numFmtId="0" fontId="10" fillId="6" borderId="9" xfId="0" applyFont="1" applyFill="1" applyBorder="1" applyAlignment="1">
      <alignment horizontal="left" vertical="top" wrapText="1"/>
    </xf>
    <xf numFmtId="0" fontId="10" fillId="6" borderId="4" xfId="0" applyFont="1" applyFill="1" applyBorder="1" applyAlignment="1">
      <alignment horizontal="left" vertical="top" wrapText="1"/>
    </xf>
  </cellXfs>
  <cellStyles count="7">
    <cellStyle name="Comma" xfId="1" builtinId="3"/>
    <cellStyle name="Comma 2" xfId="2" xr:uid="{00000000-0005-0000-0000-000001000000}"/>
    <cellStyle name="Normal" xfId="0" builtinId="0"/>
    <cellStyle name="Normal 2" xfId="5" xr:uid="{00000000-0005-0000-0000-000003000000}"/>
    <cellStyle name="Normal 2 2" xfId="3" xr:uid="{00000000-0005-0000-0000-000004000000}"/>
    <cellStyle name="Normal 3" xfId="4" xr:uid="{00000000-0005-0000-0000-000005000000}"/>
    <cellStyle name="Percent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8592839544081"/>
          <c:y val="8.2958941745524054E-2"/>
          <c:w val="0.81904914257653094"/>
          <c:h val="0.70573471108904184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ln w="25400">
              <a:solidFill>
                <a:srgbClr val="000080"/>
              </a:solidFill>
              <a:prstDash val="solid"/>
            </a:ln>
          </c:spPr>
          <c:cat>
            <c:numRef>
              <c:f>'Figure 5 - Weighted Avg Data'!$B$172:$B$222</c:f>
              <c:numCache>
                <c:formatCode>mmm\-yy</c:formatCode>
                <c:ptCount val="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</c:numCache>
            </c:numRef>
          </c:cat>
          <c:val>
            <c:numRef>
              <c:f>'Figure 5 - Weighted Avg Data'!$C$172:$C$222</c:f>
              <c:numCache>
                <c:formatCode>#,##0.00_);\(#,##0.00\)</c:formatCode>
                <c:ptCount val="51"/>
                <c:pt idx="0">
                  <c:v>7.3213316842196354</c:v>
                </c:pt>
                <c:pt idx="1">
                  <c:v>9.85361346780609</c:v>
                </c:pt>
                <c:pt idx="2">
                  <c:v>10.378657879401695</c:v>
                </c:pt>
                <c:pt idx="3">
                  <c:v>9.516840619509944</c:v>
                </c:pt>
                <c:pt idx="4">
                  <c:v>8.7541647905150235</c:v>
                </c:pt>
                <c:pt idx="5">
                  <c:v>8.1818913900540178</c:v>
                </c:pt>
                <c:pt idx="6">
                  <c:v>8.7401721525245808</c:v>
                </c:pt>
                <c:pt idx="7">
                  <c:v>9.8481459000937921</c:v>
                </c:pt>
                <c:pt idx="8">
                  <c:v>8.9659021339884273</c:v>
                </c:pt>
                <c:pt idx="9">
                  <c:v>8.64</c:v>
                </c:pt>
                <c:pt idx="10">
                  <c:v>8.36</c:v>
                </c:pt>
                <c:pt idx="11">
                  <c:v>7.23</c:v>
                </c:pt>
                <c:pt idx="12">
                  <c:v>7.5940271908648604</c:v>
                </c:pt>
                <c:pt idx="13">
                  <c:v>8.6460738595731126</c:v>
                </c:pt>
                <c:pt idx="14">
                  <c:v>10.593676166476548</c:v>
                </c:pt>
                <c:pt idx="15">
                  <c:v>9.7799999999999994</c:v>
                </c:pt>
                <c:pt idx="16">
                  <c:v>8.9600000000000009</c:v>
                </c:pt>
                <c:pt idx="17">
                  <c:v>8.89</c:v>
                </c:pt>
                <c:pt idx="18">
                  <c:v>8.9677589296683351</c:v>
                </c:pt>
                <c:pt idx="19">
                  <c:v>8.2377266887838942</c:v>
                </c:pt>
                <c:pt idx="20">
                  <c:v>7.238947147784847</c:v>
                </c:pt>
                <c:pt idx="21">
                  <c:v>8.9677589296683351</c:v>
                </c:pt>
                <c:pt idx="22">
                  <c:v>8.2377266887838942</c:v>
                </c:pt>
                <c:pt idx="23">
                  <c:v>7.238947147784847</c:v>
                </c:pt>
                <c:pt idx="24">
                  <c:v>7.6894757606487101</c:v>
                </c:pt>
                <c:pt idx="25">
                  <c:v>7.5093252791727645</c:v>
                </c:pt>
                <c:pt idx="26">
                  <c:v>7.1856799914962464</c:v>
                </c:pt>
                <c:pt idx="27">
                  <c:v>7.7229873906934774</c:v>
                </c:pt>
                <c:pt idx="28">
                  <c:v>8.1885751929435067</c:v>
                </c:pt>
                <c:pt idx="29">
                  <c:v>7.3447076947963881</c:v>
                </c:pt>
                <c:pt idx="30">
                  <c:v>7.1559199032781979</c:v>
                </c:pt>
                <c:pt idx="31">
                  <c:v>6.7303974457022901</c:v>
                </c:pt>
                <c:pt idx="32">
                  <c:v>6.9357105531618242</c:v>
                </c:pt>
                <c:pt idx="33">
                  <c:v>8.3307851323782334</c:v>
                </c:pt>
                <c:pt idx="34">
                  <c:v>7.8452034912935806</c:v>
                </c:pt>
                <c:pt idx="35">
                  <c:v>7.0876191874707875</c:v>
                </c:pt>
                <c:pt idx="36" formatCode="_(* #,##0.00_);_(* \(#,##0.00\);_(* \-??_);_(@_)">
                  <c:v>6.566276495831767</c:v>
                </c:pt>
                <c:pt idx="37" formatCode="_(* #,##0.00_);_(* \(#,##0.00\);_(* \-??_);_(@_)">
                  <c:v>6.4126925362591631</c:v>
                </c:pt>
                <c:pt idx="38" formatCode="_(* #,##0.00_);_(* \(#,##0.00\);_(* \-??_);_(@_)">
                  <c:v>5.9292425553240209</c:v>
                </c:pt>
                <c:pt idx="39" formatCode="_(* #,##0.00_);_(* \(#,##0.00\);_(* \-??_);_(@_)">
                  <c:v>6.0273931341381317</c:v>
                </c:pt>
                <c:pt idx="40" formatCode="_(* #,##0.00_);_(* \(#,##0.00\);_(* \-??_);_(@_)">
                  <c:v>6.7598360319016821</c:v>
                </c:pt>
                <c:pt idx="41" formatCode="_(* #,##0.00_);_(* \(#,##0.00\);_(* \-??_);_(@_)">
                  <c:v>6.2042309450340287</c:v>
                </c:pt>
                <c:pt idx="42">
                  <c:v>5.8644928398161458</c:v>
                </c:pt>
                <c:pt idx="43">
                  <c:v>5.2550186596420341</c:v>
                </c:pt>
                <c:pt idx="44">
                  <c:v>5.4500352386395345</c:v>
                </c:pt>
                <c:pt idx="45">
                  <c:v>5.438089855166619</c:v>
                </c:pt>
                <c:pt idx="46">
                  <c:v>5.4149392974976509</c:v>
                </c:pt>
                <c:pt idx="47">
                  <c:v>5.57700297149424</c:v>
                </c:pt>
                <c:pt idx="48">
                  <c:v>4.9721351695437503</c:v>
                </c:pt>
                <c:pt idx="49">
                  <c:v>4.5798883831711876</c:v>
                </c:pt>
                <c:pt idx="50">
                  <c:v>4.3154143419550151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B-4E96-85CB-B6FEC8CCE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77328"/>
        <c:axId val="142778112"/>
      </c:areaChart>
      <c:dateAx>
        <c:axId val="1427773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42778112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42778112"/>
        <c:scaling>
          <c:orientation val="minMax"/>
          <c:max val="13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Arial"/>
                    <a:cs typeface="Arial"/>
                  </a:defRPr>
                </a:pPr>
                <a:r>
                  <a:rPr lang="en-US" sz="1200">
                    <a:latin typeface="Century Gothic" pitchFamily="34" charset="0"/>
                  </a:rPr>
                  <a:t>US$/mt/100 miles</a:t>
                </a:r>
              </a:p>
            </c:rich>
          </c:tx>
          <c:layout>
            <c:manualLayout>
              <c:xMode val="edge"/>
              <c:yMode val="edge"/>
              <c:x val="2.476185232090744E-2"/>
              <c:y val="0.23618138765263041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42777328"/>
        <c:crosses val="autoZero"/>
        <c:crossBetween val="midCat"/>
        <c:minorUnit val="4.0000000000000022E-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49212598500000054" footer="0.4921259850000005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43975873208157"/>
          <c:y val="8.2958941745524054E-2"/>
          <c:w val="0.84789534120734911"/>
          <c:h val="0.70573471108904184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ln w="25400">
              <a:solidFill>
                <a:srgbClr val="002060"/>
              </a:solidFill>
              <a:prstDash val="solid"/>
            </a:ln>
          </c:spPr>
          <c:cat>
            <c:numRef>
              <c:f>'Figure 5 - Weighted Avg Data'!$B$172:$B$222</c:f>
              <c:numCache>
                <c:formatCode>mmm\-yy</c:formatCode>
                <c:ptCount val="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</c:numCache>
            </c:numRef>
          </c:cat>
          <c:val>
            <c:numRef>
              <c:f>'Figure 5 - Weighted Avg Data'!$C$172:$C$222</c:f>
              <c:numCache>
                <c:formatCode>#,##0.00_);\(#,##0.00\)</c:formatCode>
                <c:ptCount val="51"/>
                <c:pt idx="0">
                  <c:v>7.3213316842196354</c:v>
                </c:pt>
                <c:pt idx="1">
                  <c:v>9.85361346780609</c:v>
                </c:pt>
                <c:pt idx="2">
                  <c:v>10.378657879401695</c:v>
                </c:pt>
                <c:pt idx="3">
                  <c:v>9.516840619509944</c:v>
                </c:pt>
                <c:pt idx="4">
                  <c:v>8.7541647905150235</c:v>
                </c:pt>
                <c:pt idx="5">
                  <c:v>8.1818913900540178</c:v>
                </c:pt>
                <c:pt idx="6">
                  <c:v>8.7401721525245808</c:v>
                </c:pt>
                <c:pt idx="7">
                  <c:v>9.8481459000937921</c:v>
                </c:pt>
                <c:pt idx="8">
                  <c:v>8.9659021339884273</c:v>
                </c:pt>
                <c:pt idx="9">
                  <c:v>8.64</c:v>
                </c:pt>
                <c:pt idx="10">
                  <c:v>8.36</c:v>
                </c:pt>
                <c:pt idx="11">
                  <c:v>7.23</c:v>
                </c:pt>
                <c:pt idx="12">
                  <c:v>7.5940271908648604</c:v>
                </c:pt>
                <c:pt idx="13">
                  <c:v>8.6460738595731126</c:v>
                </c:pt>
                <c:pt idx="14">
                  <c:v>10.593676166476548</c:v>
                </c:pt>
                <c:pt idx="15">
                  <c:v>9.7799999999999994</c:v>
                </c:pt>
                <c:pt idx="16">
                  <c:v>8.9600000000000009</c:v>
                </c:pt>
                <c:pt idx="17">
                  <c:v>8.89</c:v>
                </c:pt>
                <c:pt idx="18">
                  <c:v>8.9677589296683351</c:v>
                </c:pt>
                <c:pt idx="19">
                  <c:v>8.2377266887838942</c:v>
                </c:pt>
                <c:pt idx="20">
                  <c:v>7.238947147784847</c:v>
                </c:pt>
                <c:pt idx="21">
                  <c:v>8.9677589296683351</c:v>
                </c:pt>
                <c:pt idx="22">
                  <c:v>8.2377266887838942</c:v>
                </c:pt>
                <c:pt idx="23">
                  <c:v>7.238947147784847</c:v>
                </c:pt>
                <c:pt idx="24">
                  <c:v>7.6894757606487101</c:v>
                </c:pt>
                <c:pt idx="25">
                  <c:v>7.5093252791727645</c:v>
                </c:pt>
                <c:pt idx="26">
                  <c:v>7.1856799914962464</c:v>
                </c:pt>
                <c:pt idx="27">
                  <c:v>7.7229873906934774</c:v>
                </c:pt>
                <c:pt idx="28">
                  <c:v>8.1885751929435067</c:v>
                </c:pt>
                <c:pt idx="29">
                  <c:v>7.3447076947963881</c:v>
                </c:pt>
                <c:pt idx="30">
                  <c:v>7.1559199032781979</c:v>
                </c:pt>
                <c:pt idx="31">
                  <c:v>6.7303974457022901</c:v>
                </c:pt>
                <c:pt idx="32">
                  <c:v>6.9357105531618242</c:v>
                </c:pt>
                <c:pt idx="33">
                  <c:v>8.3307851323782334</c:v>
                </c:pt>
                <c:pt idx="34">
                  <c:v>7.8452034912935806</c:v>
                </c:pt>
                <c:pt idx="35">
                  <c:v>7.0876191874707875</c:v>
                </c:pt>
                <c:pt idx="36" formatCode="_(* #,##0.00_);_(* \(#,##0.00\);_(* \-??_);_(@_)">
                  <c:v>6.566276495831767</c:v>
                </c:pt>
                <c:pt idx="37" formatCode="_(* #,##0.00_);_(* \(#,##0.00\);_(* \-??_);_(@_)">
                  <c:v>6.4126925362591631</c:v>
                </c:pt>
                <c:pt idx="38" formatCode="_(* #,##0.00_);_(* \(#,##0.00\);_(* \-??_);_(@_)">
                  <c:v>5.9292425553240209</c:v>
                </c:pt>
                <c:pt idx="39" formatCode="_(* #,##0.00_);_(* \(#,##0.00\);_(* \-??_);_(@_)">
                  <c:v>6.0273931341381317</c:v>
                </c:pt>
                <c:pt idx="40" formatCode="_(* #,##0.00_);_(* \(#,##0.00\);_(* \-??_);_(@_)">
                  <c:v>6.7598360319016821</c:v>
                </c:pt>
                <c:pt idx="41" formatCode="_(* #,##0.00_);_(* \(#,##0.00\);_(* \-??_);_(@_)">
                  <c:v>6.2042309450340287</c:v>
                </c:pt>
                <c:pt idx="42">
                  <c:v>5.8644928398161458</c:v>
                </c:pt>
                <c:pt idx="43">
                  <c:v>5.2550186596420341</c:v>
                </c:pt>
                <c:pt idx="44">
                  <c:v>5.4500352386395345</c:v>
                </c:pt>
                <c:pt idx="45">
                  <c:v>5.438089855166619</c:v>
                </c:pt>
                <c:pt idx="46">
                  <c:v>5.4149392974976509</c:v>
                </c:pt>
                <c:pt idx="47">
                  <c:v>5.57700297149424</c:v>
                </c:pt>
                <c:pt idx="48">
                  <c:v>4.9721351695437503</c:v>
                </c:pt>
                <c:pt idx="49">
                  <c:v>4.5798883831711876</c:v>
                </c:pt>
                <c:pt idx="50">
                  <c:v>4.3154143419550151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5-44C3-818D-93AF9A114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77328"/>
        <c:axId val="142778112"/>
      </c:areaChart>
      <c:dateAx>
        <c:axId val="142777328"/>
        <c:scaling>
          <c:orientation val="minMax"/>
          <c:max val="44166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42778112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42778112"/>
        <c:scaling>
          <c:orientation val="minMax"/>
          <c:max val="13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sz="1400">
                    <a:latin typeface="+mn-lt"/>
                  </a:rPr>
                  <a:t>US$/mt/100 miles</a:t>
                </a:r>
              </a:p>
            </c:rich>
          </c:tx>
          <c:layout>
            <c:manualLayout>
              <c:xMode val="edge"/>
              <c:yMode val="edge"/>
              <c:x val="2.6364450837876037E-2"/>
              <c:y val="0.24317681695874058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42777328"/>
        <c:crosses val="autoZero"/>
        <c:crossBetween val="midCat"/>
        <c:minorUnit val="4.0000000000000022E-2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254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49212598500000054" footer="0.4921259850000005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7</xdr:row>
      <xdr:rowOff>89535</xdr:rowOff>
    </xdr:from>
    <xdr:to>
      <xdr:col>12</xdr:col>
      <xdr:colOff>312420</xdr:colOff>
      <xdr:row>29</xdr:row>
      <xdr:rowOff>32385</xdr:rowOff>
    </xdr:to>
    <xdr:graphicFrame macro="">
      <xdr:nvGraphicFramePr>
        <xdr:cNvPr id="1078" name="Chart 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22</xdr:row>
      <xdr:rowOff>110490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A617BE7-06F7-44A2-83E7-3CAE2EED2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eative%20Services%20Group\Design\Brazil%20Soybean%20Transportation%20Indicators%20Reports\October%202008\montlyexports10-2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jgrmensal -06-07"/>
      <sheetName val="NewGraph10-20-08"/>
      <sheetName val="Graph"/>
      <sheetName val="2007Feb08"/>
      <sheetName val="Graphdata"/>
    </sheetNames>
    <sheetDataSet>
      <sheetData sheetId="0"/>
      <sheetData sheetId="1" refreshError="1"/>
      <sheetData sheetId="2" refreshError="1"/>
      <sheetData sheetId="3"/>
      <sheetData sheetId="4">
        <row r="20">
          <cell r="AC20" t="str">
            <v>2005-2007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59999389629810485"/>
  </sheetPr>
  <dimension ref="A4:AE34"/>
  <sheetViews>
    <sheetView topLeftCell="D7" workbookViewId="0">
      <selection activeCell="O12" sqref="O12"/>
    </sheetView>
  </sheetViews>
  <sheetFormatPr defaultRowHeight="13.2" x14ac:dyDescent="0.25"/>
  <cols>
    <col min="9" max="9" width="13.6640625" bestFit="1" customWidth="1"/>
  </cols>
  <sheetData>
    <row r="4" spans="5:31" x14ac:dyDescent="0.25">
      <c r="E4" s="38" t="s">
        <v>10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5:31" x14ac:dyDescent="0.25"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5:31" x14ac:dyDescent="0.25"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5:31" x14ac:dyDescent="0.25"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5:31" x14ac:dyDescent="0.25"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5:31" x14ac:dyDescent="0.25"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5:31" x14ac:dyDescent="0.25"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5:31" x14ac:dyDescent="0.25"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5:31" x14ac:dyDescent="0.25"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5:31" x14ac:dyDescent="0.25"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5:31" x14ac:dyDescent="0.25"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5:31" x14ac:dyDescent="0.25"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AE15" s="37"/>
    </row>
    <row r="16" spans="5:31" x14ac:dyDescent="0.25"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28" x14ac:dyDescent="0.25"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</row>
    <row r="18" spans="1:28" x14ac:dyDescent="0.25"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</row>
    <row r="19" spans="1:28" x14ac:dyDescent="0.25"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28" x14ac:dyDescent="0.25">
      <c r="A20" s="2">
        <v>2003</v>
      </c>
      <c r="E20" s="39"/>
      <c r="F20" s="39"/>
      <c r="G20" s="39"/>
      <c r="H20" s="39"/>
      <c r="I20" s="40" t="s">
        <v>1</v>
      </c>
      <c r="J20" s="39"/>
      <c r="K20" s="39"/>
      <c r="L20" s="39"/>
      <c r="M20" s="39"/>
      <c r="N20" s="39"/>
      <c r="O20" s="39"/>
      <c r="P20" s="39"/>
      <c r="Q20" s="39"/>
      <c r="R20" s="2"/>
      <c r="AB20" s="36" t="s">
        <v>6</v>
      </c>
    </row>
    <row r="21" spans="1:28" x14ac:dyDescent="0.25">
      <c r="A21" s="2" t="s">
        <v>2</v>
      </c>
      <c r="E21" s="39"/>
      <c r="F21" s="39"/>
      <c r="G21" s="39"/>
      <c r="H21" s="39"/>
      <c r="I21" s="40" t="s">
        <v>2</v>
      </c>
      <c r="J21" s="39"/>
      <c r="K21" s="39"/>
      <c r="L21" s="39"/>
      <c r="M21" s="39"/>
      <c r="N21" s="39"/>
      <c r="O21" s="39"/>
      <c r="P21" s="39"/>
      <c r="Q21" s="39"/>
    </row>
    <row r="22" spans="1:28" x14ac:dyDescent="0.25"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1:28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1:28" x14ac:dyDescent="0.25"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1:28" x14ac:dyDescent="0.25"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28" x14ac:dyDescent="0.25"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28" x14ac:dyDescent="0.25">
      <c r="E27" s="41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1:28" x14ac:dyDescent="0.25"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28" x14ac:dyDescent="0.25"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28" x14ac:dyDescent="0.25"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28" ht="14.4" x14ac:dyDescent="0.3">
      <c r="E31" s="42" t="s">
        <v>7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28" ht="14.4" x14ac:dyDescent="0.25">
      <c r="E32" s="43" t="s">
        <v>8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5:17" x14ac:dyDescent="0.25"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5:17" x14ac:dyDescent="0.25"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</sheetData>
  <phoneticPr fontId="0" type="noConversion"/>
  <pageMargins left="0.75" right="0.75" top="1" bottom="1" header="0.49212598499999999" footer="0.49212598499999999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269D6-48AE-40DB-8EB4-35CBC98407B4}">
  <dimension ref="A1"/>
  <sheetViews>
    <sheetView tabSelected="1" workbookViewId="0">
      <selection activeCell="Q18" sqref="Q18"/>
    </sheetView>
  </sheetViews>
  <sheetFormatPr defaultRowHeight="13.2" x14ac:dyDescent="0.25"/>
  <sheetData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2" tint="-0.249977111117893"/>
  </sheetPr>
  <dimension ref="B3:F229"/>
  <sheetViews>
    <sheetView workbookViewId="0">
      <pane xSplit="2" ySplit="3" topLeftCell="C168" activePane="bottomRight" state="frozen"/>
      <selection pane="topRight" activeCell="C1" sqref="C1"/>
      <selection pane="bottomLeft" activeCell="A4" sqref="A4"/>
      <selection pane="bottomRight" activeCell="F219" sqref="F219"/>
    </sheetView>
  </sheetViews>
  <sheetFormatPr defaultRowHeight="13.2" x14ac:dyDescent="0.25"/>
  <cols>
    <col min="2" max="2" width="9.109375" bestFit="1" customWidth="1"/>
    <col min="3" max="3" width="28.88671875" bestFit="1" customWidth="1"/>
    <col min="4" max="4" width="23.6640625" bestFit="1" customWidth="1"/>
    <col min="5" max="5" width="21.44140625" bestFit="1" customWidth="1"/>
    <col min="6" max="6" width="26" bestFit="1" customWidth="1"/>
  </cols>
  <sheetData>
    <row r="3" spans="2:6" s="1" customFormat="1" ht="26.4" x14ac:dyDescent="0.2">
      <c r="B3" s="13" t="s">
        <v>0</v>
      </c>
      <c r="C3" s="14" t="s">
        <v>5</v>
      </c>
      <c r="D3" s="14" t="s">
        <v>4</v>
      </c>
      <c r="E3" s="14" t="s">
        <v>3</v>
      </c>
    </row>
    <row r="4" spans="2:6" ht="15" customHeight="1" x14ac:dyDescent="0.25">
      <c r="B4" s="9">
        <v>37622</v>
      </c>
      <c r="C4" s="4">
        <v>2.8802375522773285</v>
      </c>
      <c r="D4" s="5"/>
      <c r="E4" s="4"/>
      <c r="F4" s="3"/>
    </row>
    <row r="5" spans="2:6" ht="15" customHeight="1" x14ac:dyDescent="0.25">
      <c r="B5" s="10">
        <v>37653</v>
      </c>
      <c r="C5" s="4">
        <v>2.9877206581347022</v>
      </c>
      <c r="D5" s="6">
        <f t="shared" ref="D5:D54" si="0">((C5-C4)/C4)*100</f>
        <v>3.7317444796311912</v>
      </c>
      <c r="E5" s="4"/>
      <c r="F5" s="3"/>
    </row>
    <row r="6" spans="2:6" ht="15" customHeight="1" x14ac:dyDescent="0.25">
      <c r="B6" s="10">
        <v>37681</v>
      </c>
      <c r="C6" s="4">
        <v>4.2669786530371576</v>
      </c>
      <c r="D6" s="6">
        <f t="shared" si="0"/>
        <v>42.817188796395826</v>
      </c>
      <c r="E6" s="4"/>
      <c r="F6" s="3"/>
    </row>
    <row r="7" spans="2:6" ht="15" customHeight="1" x14ac:dyDescent="0.25">
      <c r="B7" s="10">
        <v>37712</v>
      </c>
      <c r="C7" s="4">
        <v>4.8694236018543595</v>
      </c>
      <c r="D7" s="6">
        <f t="shared" si="0"/>
        <v>14.118771097867869</v>
      </c>
      <c r="E7" s="4"/>
      <c r="F7" s="3"/>
    </row>
    <row r="8" spans="2:6" ht="15" customHeight="1" x14ac:dyDescent="0.25">
      <c r="B8" s="10">
        <v>37742</v>
      </c>
      <c r="C8" s="4">
        <v>4.8083256838806809</v>
      </c>
      <c r="D8" s="6">
        <f t="shared" si="0"/>
        <v>-1.2547258765988536</v>
      </c>
      <c r="E8" s="4"/>
      <c r="F8" s="3"/>
    </row>
    <row r="9" spans="2:6" ht="15" customHeight="1" x14ac:dyDescent="0.25">
      <c r="B9" s="10">
        <v>37773</v>
      </c>
      <c r="C9" s="4">
        <v>4.5561033663885082</v>
      </c>
      <c r="D9" s="6">
        <f t="shared" si="0"/>
        <v>-5.2455331455129368</v>
      </c>
      <c r="E9" s="4"/>
      <c r="F9" s="3"/>
    </row>
    <row r="10" spans="2:6" ht="15" customHeight="1" x14ac:dyDescent="0.25">
      <c r="B10" s="10">
        <v>37803</v>
      </c>
      <c r="C10" s="4">
        <v>4.479598142590266</v>
      </c>
      <c r="D10" s="6">
        <f t="shared" si="0"/>
        <v>-1.6791810379597618</v>
      </c>
      <c r="E10" s="4"/>
      <c r="F10" s="3"/>
    </row>
    <row r="11" spans="2:6" ht="15" customHeight="1" x14ac:dyDescent="0.25">
      <c r="B11" s="10">
        <v>37834</v>
      </c>
      <c r="C11" s="4">
        <v>4.0469071045192386</v>
      </c>
      <c r="D11" s="6">
        <f t="shared" si="0"/>
        <v>-9.6591485284621932</v>
      </c>
      <c r="E11" s="4"/>
      <c r="F11" s="3"/>
    </row>
    <row r="12" spans="2:6" ht="15" customHeight="1" x14ac:dyDescent="0.25">
      <c r="B12" s="10">
        <v>37865</v>
      </c>
      <c r="C12" s="4">
        <v>4.4980635517925442</v>
      </c>
      <c r="D12" s="6">
        <f t="shared" si="0"/>
        <v>11.148178982648076</v>
      </c>
      <c r="E12" s="4"/>
      <c r="F12" s="3"/>
    </row>
    <row r="13" spans="2:6" ht="15" customHeight="1" x14ac:dyDescent="0.25">
      <c r="B13" s="10">
        <v>37895</v>
      </c>
      <c r="C13" s="4">
        <v>3.8801192314246715</v>
      </c>
      <c r="D13" s="6">
        <f t="shared" si="0"/>
        <v>-13.738007772736177</v>
      </c>
      <c r="E13" s="4"/>
      <c r="F13" s="3"/>
    </row>
    <row r="14" spans="2:6" ht="15" customHeight="1" x14ac:dyDescent="0.25">
      <c r="B14" s="10">
        <v>37926</v>
      </c>
      <c r="C14" s="4">
        <v>4.4593539638441273</v>
      </c>
      <c r="D14" s="6">
        <f t="shared" si="0"/>
        <v>14.928271474966426</v>
      </c>
      <c r="E14" s="4"/>
      <c r="F14" s="3"/>
    </row>
    <row r="15" spans="2:6" ht="15" customHeight="1" x14ac:dyDescent="0.25">
      <c r="B15" s="10">
        <v>37956</v>
      </c>
      <c r="C15" s="4">
        <v>4.3334885149203535</v>
      </c>
      <c r="D15" s="6">
        <f t="shared" si="0"/>
        <v>-2.8225041103324569</v>
      </c>
      <c r="E15" s="4"/>
      <c r="F15" s="3"/>
    </row>
    <row r="16" spans="2:6" ht="15" customHeight="1" x14ac:dyDescent="0.25">
      <c r="B16" s="10">
        <v>37987</v>
      </c>
      <c r="C16" s="4">
        <v>3.7785236971690646</v>
      </c>
      <c r="D16" s="6">
        <f t="shared" si="0"/>
        <v>-12.806421797139315</v>
      </c>
      <c r="E16" s="4"/>
      <c r="F16" s="3"/>
    </row>
    <row r="17" spans="2:6" ht="15" customHeight="1" x14ac:dyDescent="0.25">
      <c r="B17" s="10">
        <v>38018</v>
      </c>
      <c r="C17" s="4">
        <v>4.1795588898596634</v>
      </c>
      <c r="D17" s="6">
        <f t="shared" si="0"/>
        <v>10.613541817696191</v>
      </c>
      <c r="E17" s="4"/>
      <c r="F17" s="3"/>
    </row>
    <row r="18" spans="2:6" ht="15" customHeight="1" x14ac:dyDescent="0.25">
      <c r="B18" s="10">
        <v>38047</v>
      </c>
      <c r="C18" s="4">
        <v>4.7548777806554448</v>
      </c>
      <c r="D18" s="6">
        <f t="shared" si="0"/>
        <v>13.76506243736881</v>
      </c>
      <c r="E18" s="4"/>
      <c r="F18" s="3"/>
    </row>
    <row r="19" spans="2:6" ht="15" customHeight="1" x14ac:dyDescent="0.25">
      <c r="B19" s="10">
        <v>38078</v>
      </c>
      <c r="C19" s="4">
        <v>4.8652556233493796</v>
      </c>
      <c r="D19" s="6">
        <f t="shared" si="0"/>
        <v>2.3213602491107475</v>
      </c>
      <c r="E19" s="4"/>
      <c r="F19" s="3"/>
    </row>
    <row r="20" spans="2:6" ht="15" customHeight="1" x14ac:dyDescent="0.25">
      <c r="B20" s="10">
        <v>38108</v>
      </c>
      <c r="C20" s="4">
        <v>3.9251282467711914</v>
      </c>
      <c r="D20" s="6">
        <f t="shared" si="0"/>
        <v>-19.323288422222259</v>
      </c>
      <c r="E20" s="4"/>
      <c r="F20" s="3"/>
    </row>
    <row r="21" spans="2:6" ht="15" customHeight="1" x14ac:dyDescent="0.25">
      <c r="B21" s="10">
        <v>38139</v>
      </c>
      <c r="C21" s="4">
        <v>4.0349117770602474</v>
      </c>
      <c r="D21" s="6">
        <f t="shared" si="0"/>
        <v>2.7969412306302051</v>
      </c>
      <c r="E21" s="4"/>
      <c r="F21" s="3"/>
    </row>
    <row r="22" spans="2:6" ht="15" customHeight="1" x14ac:dyDescent="0.25">
      <c r="B22" s="10">
        <v>38169</v>
      </c>
      <c r="C22" s="4">
        <v>3.8576893362075917</v>
      </c>
      <c r="D22" s="6">
        <f t="shared" si="0"/>
        <v>-4.3922259183018939</v>
      </c>
      <c r="E22" s="4"/>
      <c r="F22" s="3"/>
    </row>
    <row r="23" spans="2:6" ht="15" customHeight="1" x14ac:dyDescent="0.25">
      <c r="B23" s="10">
        <v>38200</v>
      </c>
      <c r="C23" s="4">
        <v>4.0951036849825613</v>
      </c>
      <c r="D23" s="6">
        <f t="shared" si="0"/>
        <v>6.1543148782521282</v>
      </c>
      <c r="E23" s="4"/>
      <c r="F23" s="3"/>
    </row>
    <row r="24" spans="2:6" ht="15" customHeight="1" x14ac:dyDescent="0.25">
      <c r="B24" s="10">
        <v>38231</v>
      </c>
      <c r="C24" s="4">
        <v>4.2840235836283318</v>
      </c>
      <c r="D24" s="6">
        <f t="shared" si="0"/>
        <v>4.6133117297755311</v>
      </c>
      <c r="E24" s="4"/>
      <c r="F24" s="3"/>
    </row>
    <row r="25" spans="2:6" ht="15" customHeight="1" x14ac:dyDescent="0.25">
      <c r="B25" s="10">
        <v>38261</v>
      </c>
      <c r="C25" s="4">
        <v>4.5185911457049279</v>
      </c>
      <c r="D25" s="6">
        <f t="shared" si="0"/>
        <v>5.4754031460753616</v>
      </c>
      <c r="E25" s="4"/>
      <c r="F25" s="3"/>
    </row>
    <row r="26" spans="2:6" ht="15" customHeight="1" x14ac:dyDescent="0.25">
      <c r="B26" s="10">
        <v>38292</v>
      </c>
      <c r="C26" s="4">
        <v>4.1234882768895389</v>
      </c>
      <c r="D26" s="6">
        <f t="shared" si="0"/>
        <v>-8.7439393402730747</v>
      </c>
      <c r="E26" s="4"/>
      <c r="F26" s="3"/>
    </row>
    <row r="27" spans="2:6" ht="15" customHeight="1" x14ac:dyDescent="0.25">
      <c r="B27" s="10">
        <v>38322</v>
      </c>
      <c r="C27" s="4">
        <v>4.12</v>
      </c>
      <c r="D27" s="6">
        <f t="shared" si="0"/>
        <v>-8.4595290572041876E-2</v>
      </c>
      <c r="E27" s="4"/>
      <c r="F27" s="3"/>
    </row>
    <row r="28" spans="2:6" ht="15" customHeight="1" x14ac:dyDescent="0.25">
      <c r="B28" s="11">
        <v>38353</v>
      </c>
      <c r="C28" s="7">
        <v>5.8012122260336803</v>
      </c>
      <c r="D28" s="8">
        <f>((C28-C27)/C27)*100</f>
        <v>40.806121991108739</v>
      </c>
      <c r="E28" s="12">
        <v>100</v>
      </c>
      <c r="F28" s="3"/>
    </row>
    <row r="29" spans="2:6" ht="15" customHeight="1" x14ac:dyDescent="0.25">
      <c r="B29" s="11">
        <v>38384</v>
      </c>
      <c r="C29" s="7">
        <v>5.8535777448564144</v>
      </c>
      <c r="D29" s="8">
        <f t="shared" si="0"/>
        <v>0.90266511174573405</v>
      </c>
      <c r="E29" s="12">
        <f t="shared" ref="E29:E54" si="1">E28+(D29/100)*E28</f>
        <v>100.90266511174573</v>
      </c>
    </row>
    <row r="30" spans="2:6" ht="15" customHeight="1" x14ac:dyDescent="0.25">
      <c r="B30" s="11">
        <v>38412</v>
      </c>
      <c r="C30" s="7">
        <v>5.9707407753115147</v>
      </c>
      <c r="D30" s="8">
        <f t="shared" si="0"/>
        <v>2.0015627290173508</v>
      </c>
      <c r="E30" s="12">
        <f t="shared" si="1"/>
        <v>102.92229524920764</v>
      </c>
    </row>
    <row r="31" spans="2:6" ht="15" customHeight="1" x14ac:dyDescent="0.25">
      <c r="B31" s="11">
        <v>38443</v>
      </c>
      <c r="C31" s="7">
        <v>6.5055080367373499</v>
      </c>
      <c r="D31" s="8">
        <f t="shared" si="0"/>
        <v>8.9564642236194629</v>
      </c>
      <c r="E31" s="12">
        <f t="shared" si="1"/>
        <v>112.1404938013309</v>
      </c>
    </row>
    <row r="32" spans="2:6" ht="15" customHeight="1" x14ac:dyDescent="0.25">
      <c r="B32" s="11">
        <v>38473</v>
      </c>
      <c r="C32" s="7">
        <v>6.8003992790373227</v>
      </c>
      <c r="D32" s="8">
        <f t="shared" si="0"/>
        <v>4.5329471677644246</v>
      </c>
      <c r="E32" s="12">
        <f t="shared" si="1"/>
        <v>117.22376313901538</v>
      </c>
    </row>
    <row r="33" spans="2:5" ht="15" customHeight="1" x14ac:dyDescent="0.25">
      <c r="B33" s="11">
        <v>38504</v>
      </c>
      <c r="C33" s="7">
        <v>6.74230011355953</v>
      </c>
      <c r="D33" s="8">
        <f t="shared" si="0"/>
        <v>-0.85434932705918021</v>
      </c>
      <c r="E33" s="12">
        <f t="shared" si="1"/>
        <v>116.22226270748375</v>
      </c>
    </row>
    <row r="34" spans="2:5" ht="15" customHeight="1" x14ac:dyDescent="0.25">
      <c r="B34" s="11">
        <v>38534</v>
      </c>
      <c r="C34" s="7">
        <v>6.7737814758472483</v>
      </c>
      <c r="D34" s="8">
        <f t="shared" si="0"/>
        <v>0.46692318285277412</v>
      </c>
      <c r="E34" s="12">
        <f t="shared" si="1"/>
        <v>116.76493139570104</v>
      </c>
    </row>
    <row r="35" spans="2:5" ht="15" customHeight="1" x14ac:dyDescent="0.25">
      <c r="B35" s="11">
        <v>38565</v>
      </c>
      <c r="C35" s="7">
        <v>6.7530419989843873</v>
      </c>
      <c r="D35" s="8">
        <f t="shared" si="0"/>
        <v>-0.30617280667837005</v>
      </c>
      <c r="E35" s="12">
        <f t="shared" si="1"/>
        <v>116.40742892803075</v>
      </c>
    </row>
    <row r="36" spans="2:5" ht="15" customHeight="1" x14ac:dyDescent="0.25">
      <c r="B36" s="11">
        <v>38596</v>
      </c>
      <c r="C36" s="7">
        <v>6.9188929192636808</v>
      </c>
      <c r="D36" s="8">
        <f t="shared" si="0"/>
        <v>2.4559438591413527</v>
      </c>
      <c r="E36" s="12">
        <f t="shared" si="1"/>
        <v>119.26633003037306</v>
      </c>
    </row>
    <row r="37" spans="2:5" ht="15" customHeight="1" x14ac:dyDescent="0.25">
      <c r="B37" s="11">
        <v>38626</v>
      </c>
      <c r="C37" s="7">
        <v>6.9777364341428907</v>
      </c>
      <c r="D37" s="8">
        <f t="shared" si="0"/>
        <v>0.8504758718750649</v>
      </c>
      <c r="E37" s="12">
        <f t="shared" si="1"/>
        <v>120.28066139055227</v>
      </c>
    </row>
    <row r="38" spans="2:5" ht="15" customHeight="1" x14ac:dyDescent="0.25">
      <c r="B38" s="11">
        <v>38657</v>
      </c>
      <c r="C38" s="7">
        <v>7.0860220184848108</v>
      </c>
      <c r="D38" s="8">
        <f t="shared" si="0"/>
        <v>1.5518726647808874</v>
      </c>
      <c r="E38" s="12">
        <f t="shared" si="1"/>
        <v>122.14726409568991</v>
      </c>
    </row>
    <row r="39" spans="2:5" ht="15" customHeight="1" x14ac:dyDescent="0.25">
      <c r="B39" s="11">
        <v>38687</v>
      </c>
      <c r="C39" s="7">
        <v>6.7843716302575707</v>
      </c>
      <c r="D39" s="8">
        <f t="shared" si="0"/>
        <v>-4.2569778564100682</v>
      </c>
      <c r="E39" s="12">
        <f t="shared" si="1"/>
        <v>116.94748211092566</v>
      </c>
    </row>
    <row r="40" spans="2:5" ht="15" customHeight="1" x14ac:dyDescent="0.25">
      <c r="B40" s="11">
        <v>38718</v>
      </c>
      <c r="C40" s="7">
        <v>6.9137800486646359</v>
      </c>
      <c r="D40" s="8">
        <f t="shared" si="0"/>
        <v>1.9074488465507622</v>
      </c>
      <c r="E40" s="12">
        <f t="shared" si="1"/>
        <v>119.17819550952068</v>
      </c>
    </row>
    <row r="41" spans="2:5" ht="15" customHeight="1" x14ac:dyDescent="0.25">
      <c r="B41" s="11">
        <v>38749</v>
      </c>
      <c r="C41" s="7">
        <v>7.3305354082701379</v>
      </c>
      <c r="D41" s="8">
        <f t="shared" si="0"/>
        <v>6.027894388772121</v>
      </c>
      <c r="E41" s="12">
        <f t="shared" si="1"/>
        <v>126.36213126927895</v>
      </c>
    </row>
    <row r="42" spans="2:5" ht="15" customHeight="1" x14ac:dyDescent="0.25">
      <c r="B42" s="11">
        <v>38777</v>
      </c>
      <c r="C42" s="7">
        <v>7.4849558128887237</v>
      </c>
      <c r="D42" s="8">
        <f t="shared" si="0"/>
        <v>2.1065365081569931</v>
      </c>
      <c r="E42" s="12">
        <f t="shared" si="1"/>
        <v>129.02399569695157</v>
      </c>
    </row>
    <row r="43" spans="2:5" ht="15" customHeight="1" x14ac:dyDescent="0.25">
      <c r="B43" s="11">
        <v>38808</v>
      </c>
      <c r="C43" s="7">
        <v>6.9946745311835148</v>
      </c>
      <c r="D43" s="8">
        <f t="shared" si="0"/>
        <v>-6.5502227930453349</v>
      </c>
      <c r="E43" s="12">
        <f t="shared" si="1"/>
        <v>120.57263652231202</v>
      </c>
    </row>
    <row r="44" spans="2:5" ht="15" customHeight="1" x14ac:dyDescent="0.25">
      <c r="B44" s="11">
        <v>38838</v>
      </c>
      <c r="C44" s="7">
        <v>6.8779008558031567</v>
      </c>
      <c r="D44" s="8">
        <f t="shared" si="0"/>
        <v>-1.6694654606123571</v>
      </c>
      <c r="E44" s="12">
        <f t="shared" si="1"/>
        <v>118.55971800062234</v>
      </c>
    </row>
    <row r="45" spans="2:5" ht="15" customHeight="1" x14ac:dyDescent="0.25">
      <c r="B45" s="11">
        <v>38869</v>
      </c>
      <c r="C45" s="7">
        <v>6.6165454878615098</v>
      </c>
      <c r="D45" s="8">
        <f t="shared" si="0"/>
        <v>-3.7999292723321401</v>
      </c>
      <c r="E45" s="12">
        <f t="shared" si="1"/>
        <v>114.05453257112225</v>
      </c>
    </row>
    <row r="46" spans="2:5" ht="15" customHeight="1" x14ac:dyDescent="0.25">
      <c r="B46" s="11">
        <v>38899</v>
      </c>
      <c r="C46" s="7">
        <v>7.1013022676135309</v>
      </c>
      <c r="D46" s="8">
        <f t="shared" si="0"/>
        <v>7.3264331159113087</v>
      </c>
      <c r="E46" s="12">
        <f t="shared" si="1"/>
        <v>122.41066161561081</v>
      </c>
    </row>
    <row r="47" spans="2:5" ht="15" customHeight="1" x14ac:dyDescent="0.25">
      <c r="B47" s="11">
        <v>38930</v>
      </c>
      <c r="C47" s="7">
        <v>7.4132980524661427</v>
      </c>
      <c r="D47" s="8">
        <f t="shared" si="0"/>
        <v>4.3935009818623225</v>
      </c>
      <c r="E47" s="12">
        <f t="shared" si="1"/>
        <v>127.78877523559683</v>
      </c>
    </row>
    <row r="48" spans="2:5" ht="15" customHeight="1" x14ac:dyDescent="0.25">
      <c r="B48" s="11">
        <v>38961</v>
      </c>
      <c r="C48" s="7">
        <v>7.368792649463547</v>
      </c>
      <c r="D48" s="8">
        <f t="shared" si="0"/>
        <v>-0.60034552351217518</v>
      </c>
      <c r="E48" s="12">
        <f t="shared" si="1"/>
        <v>127.02160104391889</v>
      </c>
    </row>
    <row r="49" spans="2:5" ht="15" customHeight="1" x14ac:dyDescent="0.25">
      <c r="B49" s="11">
        <v>38991</v>
      </c>
      <c r="C49" s="7">
        <v>7.4763670307365313</v>
      </c>
      <c r="D49" s="8">
        <f t="shared" si="0"/>
        <v>1.4598644091419215</v>
      </c>
      <c r="E49" s="12">
        <f t="shared" si="1"/>
        <v>128.87594418948132</v>
      </c>
    </row>
    <row r="50" spans="2:5" ht="15" customHeight="1" x14ac:dyDescent="0.25">
      <c r="B50" s="11">
        <v>39022</v>
      </c>
      <c r="C50" s="7">
        <v>7.1887250963539442</v>
      </c>
      <c r="D50" s="8">
        <f t="shared" si="0"/>
        <v>-3.8473490292818089</v>
      </c>
      <c r="E50" s="12">
        <f t="shared" si="1"/>
        <v>123.91763680172954</v>
      </c>
    </row>
    <row r="51" spans="2:5" ht="15" customHeight="1" x14ac:dyDescent="0.25">
      <c r="B51" s="11">
        <v>39052</v>
      </c>
      <c r="C51" s="7">
        <v>6.8057386369050379</v>
      </c>
      <c r="D51" s="8">
        <f t="shared" si="0"/>
        <v>-5.3275991822688216</v>
      </c>
      <c r="E51" s="12">
        <f t="shared" si="1"/>
        <v>117.31580179679375</v>
      </c>
    </row>
    <row r="52" spans="2:5" ht="15" customHeight="1" x14ac:dyDescent="0.25">
      <c r="B52" s="11">
        <v>39083</v>
      </c>
      <c r="C52" s="7">
        <v>6.88</v>
      </c>
      <c r="D52" s="8">
        <f t="shared" si="0"/>
        <v>1.0911580220296697</v>
      </c>
      <c r="E52" s="12">
        <f t="shared" si="1"/>
        <v>118.59590257920789</v>
      </c>
    </row>
    <row r="53" spans="2:5" ht="15" customHeight="1" x14ac:dyDescent="0.25">
      <c r="B53" s="11">
        <v>39114</v>
      </c>
      <c r="C53" s="7">
        <v>7.55</v>
      </c>
      <c r="D53" s="8">
        <f t="shared" si="0"/>
        <v>9.7383720930232549</v>
      </c>
      <c r="E53" s="12">
        <f t="shared" si="1"/>
        <v>130.14521285945051</v>
      </c>
    </row>
    <row r="54" spans="2:5" ht="15" customHeight="1" x14ac:dyDescent="0.25">
      <c r="B54" s="11">
        <v>39142</v>
      </c>
      <c r="C54" s="7">
        <v>8.4700000000000006</v>
      </c>
      <c r="D54" s="8">
        <f t="shared" si="0"/>
        <v>12.18543046357617</v>
      </c>
      <c r="E54" s="12">
        <f t="shared" si="1"/>
        <v>146.00396727411203</v>
      </c>
    </row>
    <row r="55" spans="2:5" ht="15" customHeight="1" x14ac:dyDescent="0.25">
      <c r="B55" s="11">
        <v>39173</v>
      </c>
      <c r="C55" s="7">
        <v>8.3978757863359732</v>
      </c>
      <c r="D55" s="8">
        <f t="shared" ref="D55:D63" si="2">((C55-C54)/C54)*100</f>
        <v>-0.8515255450298399</v>
      </c>
      <c r="E55" s="12">
        <f t="shared" ref="E55:E63" si="3">E54+(D55/100)*E54</f>
        <v>144.76070619601595</v>
      </c>
    </row>
    <row r="56" spans="2:5" ht="15" customHeight="1" x14ac:dyDescent="0.25">
      <c r="B56" s="11">
        <v>39203</v>
      </c>
      <c r="C56" s="7">
        <v>8.1247781211545629</v>
      </c>
      <c r="D56" s="8">
        <f t="shared" si="2"/>
        <v>-3.2519850510978316</v>
      </c>
      <c r="E56" s="12">
        <f t="shared" si="3"/>
        <v>140.05310967065785</v>
      </c>
    </row>
    <row r="57" spans="2:5" ht="15" customHeight="1" x14ac:dyDescent="0.25">
      <c r="B57" s="11">
        <v>39234</v>
      </c>
      <c r="C57" s="7">
        <v>8.236989130523396</v>
      </c>
      <c r="D57" s="8">
        <f t="shared" si="2"/>
        <v>1.3810962920534189</v>
      </c>
      <c r="E57" s="12">
        <f t="shared" si="3"/>
        <v>141.9873779752248</v>
      </c>
    </row>
    <row r="58" spans="2:5" ht="15" customHeight="1" x14ac:dyDescent="0.25">
      <c r="B58" s="11">
        <v>39264</v>
      </c>
      <c r="C58" s="7">
        <v>9.0033633225845122</v>
      </c>
      <c r="D58" s="8">
        <f t="shared" si="2"/>
        <v>9.3040573432493918</v>
      </c>
      <c r="E58" s="12">
        <f t="shared" si="3"/>
        <v>155.19796504221597</v>
      </c>
    </row>
    <row r="59" spans="2:5" ht="15" customHeight="1" x14ac:dyDescent="0.25">
      <c r="B59" s="11">
        <v>39295</v>
      </c>
      <c r="C59" s="7">
        <v>8.6290248125607771</v>
      </c>
      <c r="D59" s="8">
        <f t="shared" si="2"/>
        <v>-4.1577630115706272</v>
      </c>
      <c r="E59" s="12">
        <f t="shared" si="3"/>
        <v>148.7452014569804</v>
      </c>
    </row>
    <row r="60" spans="2:5" ht="15" customHeight="1" x14ac:dyDescent="0.25">
      <c r="B60" s="11">
        <v>39326</v>
      </c>
      <c r="C60" s="7">
        <v>9.2266535910155749</v>
      </c>
      <c r="D60" s="8">
        <f t="shared" si="2"/>
        <v>6.925797427130628</v>
      </c>
      <c r="E60" s="12">
        <f t="shared" si="3"/>
        <v>159.04699279246822</v>
      </c>
    </row>
    <row r="61" spans="2:5" ht="15" customHeight="1" x14ac:dyDescent="0.25">
      <c r="B61" s="11">
        <v>39356</v>
      </c>
      <c r="C61" s="7">
        <v>9.7233000000000001</v>
      </c>
      <c r="D61" s="8">
        <f t="shared" si="2"/>
        <v>5.3827360492652829</v>
      </c>
      <c r="E61" s="12">
        <f t="shared" si="3"/>
        <v>167.60807260878076</v>
      </c>
    </row>
    <row r="62" spans="2:5" ht="15" customHeight="1" x14ac:dyDescent="0.25">
      <c r="B62" s="11">
        <v>39387</v>
      </c>
      <c r="C62" s="7">
        <v>9.5641419084548112</v>
      </c>
      <c r="D62" s="8">
        <f t="shared" si="2"/>
        <v>-1.6368731968075541</v>
      </c>
      <c r="E62" s="12">
        <f t="shared" si="3"/>
        <v>164.86454099256187</v>
      </c>
    </row>
    <row r="63" spans="2:5" ht="15" customHeight="1" x14ac:dyDescent="0.25">
      <c r="B63" s="11">
        <v>39417</v>
      </c>
      <c r="C63" s="7">
        <v>9.3232743723429934</v>
      </c>
      <c r="D63" s="8">
        <f t="shared" si="2"/>
        <v>-2.5184437706731231</v>
      </c>
      <c r="E63" s="12">
        <f t="shared" si="3"/>
        <v>160.71252022988585</v>
      </c>
    </row>
    <row r="64" spans="2:5" ht="15" customHeight="1" x14ac:dyDescent="0.25">
      <c r="B64" s="11">
        <v>39448</v>
      </c>
      <c r="C64" s="7">
        <v>9.4048999999999996</v>
      </c>
      <c r="D64" s="8">
        <f t="shared" ref="D64:D69" si="4">((C64-C63)/C63)*100</f>
        <v>0.87550386695841931</v>
      </c>
      <c r="E64" s="12">
        <f t="shared" ref="E64:E69" si="5">E63+(D64/100)*E63</f>
        <v>162.11956455918482</v>
      </c>
    </row>
    <row r="65" spans="2:5" ht="15" customHeight="1" x14ac:dyDescent="0.25">
      <c r="B65" s="11">
        <v>39479</v>
      </c>
      <c r="C65" s="7">
        <v>9.6312999999999995</v>
      </c>
      <c r="D65" s="8">
        <f t="shared" si="4"/>
        <v>2.4072557921934306</v>
      </c>
      <c r="E65" s="12">
        <f t="shared" si="5"/>
        <v>166.02219716731457</v>
      </c>
    </row>
    <row r="66" spans="2:5" ht="15" customHeight="1" x14ac:dyDescent="0.25">
      <c r="B66" s="11">
        <v>39508</v>
      </c>
      <c r="C66" s="7">
        <v>10.585100000000001</v>
      </c>
      <c r="D66" s="8">
        <f t="shared" si="4"/>
        <v>9.9031283419683849</v>
      </c>
      <c r="E66" s="12">
        <f t="shared" si="5"/>
        <v>182.46358842894955</v>
      </c>
    </row>
    <row r="67" spans="2:5" ht="15" customHeight="1" x14ac:dyDescent="0.25">
      <c r="B67" s="11">
        <v>39539</v>
      </c>
      <c r="C67" s="7">
        <v>10.810592877738397</v>
      </c>
      <c r="D67" s="8">
        <f t="shared" si="4"/>
        <v>2.1302857577008876</v>
      </c>
      <c r="E67" s="12">
        <f t="shared" si="5"/>
        <v>186.35058426624141</v>
      </c>
    </row>
    <row r="68" spans="2:5" ht="15" customHeight="1" x14ac:dyDescent="0.25">
      <c r="B68" s="11">
        <v>39569</v>
      </c>
      <c r="C68" s="7">
        <v>10.693037045787383</v>
      </c>
      <c r="D68" s="8">
        <f t="shared" si="4"/>
        <v>-1.0874133665054559</v>
      </c>
      <c r="E68" s="12">
        <f t="shared" si="5"/>
        <v>184.3241831043693</v>
      </c>
    </row>
    <row r="69" spans="2:5" ht="15" customHeight="1" x14ac:dyDescent="0.25">
      <c r="B69" s="11">
        <v>39600</v>
      </c>
      <c r="C69" s="7">
        <v>11.002884932318564</v>
      </c>
      <c r="D69" s="8">
        <f t="shared" si="4"/>
        <v>2.897660273731566</v>
      </c>
      <c r="E69" s="12">
        <f t="shared" si="5"/>
        <v>189.66527173306483</v>
      </c>
    </row>
    <row r="70" spans="2:5" ht="15" customHeight="1" x14ac:dyDescent="0.25">
      <c r="B70" s="11">
        <v>39637</v>
      </c>
      <c r="C70" s="7">
        <v>12.05</v>
      </c>
      <c r="D70" s="8">
        <v>9.5</v>
      </c>
      <c r="E70" s="12">
        <v>207.73</v>
      </c>
    </row>
    <row r="71" spans="2:5" ht="15" customHeight="1" x14ac:dyDescent="0.25">
      <c r="B71" s="11">
        <v>39668</v>
      </c>
      <c r="C71" s="7">
        <v>11.14</v>
      </c>
      <c r="D71" s="8">
        <v>-7.6</v>
      </c>
      <c r="E71" s="12">
        <v>192</v>
      </c>
    </row>
    <row r="72" spans="2:5" ht="15" customHeight="1" x14ac:dyDescent="0.25">
      <c r="B72" s="11">
        <v>39699</v>
      </c>
      <c r="C72" s="7">
        <v>10.27</v>
      </c>
      <c r="D72" s="8">
        <v>-7.8</v>
      </c>
      <c r="E72" s="12">
        <v>177</v>
      </c>
    </row>
    <row r="73" spans="2:5" ht="15" customHeight="1" x14ac:dyDescent="0.25">
      <c r="B73" s="11">
        <v>39729</v>
      </c>
      <c r="C73" s="7">
        <v>7.44</v>
      </c>
      <c r="D73" s="8">
        <v>-27.6</v>
      </c>
      <c r="E73" s="12">
        <v>128.22</v>
      </c>
    </row>
    <row r="74" spans="2:5" ht="15" customHeight="1" x14ac:dyDescent="0.25">
      <c r="B74" s="11">
        <v>39760</v>
      </c>
      <c r="C74" s="7">
        <v>7.2</v>
      </c>
      <c r="D74" s="8">
        <v>-3.2</v>
      </c>
      <c r="E74" s="12">
        <v>124.11</v>
      </c>
    </row>
    <row r="75" spans="2:5" ht="15" customHeight="1" x14ac:dyDescent="0.25">
      <c r="B75" s="11">
        <v>39790</v>
      </c>
      <c r="C75" s="7">
        <v>6.79</v>
      </c>
      <c r="D75" s="8">
        <v>-5.7</v>
      </c>
      <c r="E75" s="12">
        <v>117.09</v>
      </c>
    </row>
    <row r="76" spans="2:5" ht="15" customHeight="1" x14ac:dyDescent="0.25">
      <c r="B76" s="11">
        <v>39821</v>
      </c>
      <c r="C76" s="7">
        <v>6.909872953549697</v>
      </c>
      <c r="D76" s="8">
        <v>1.7091107727124286</v>
      </c>
      <c r="E76" s="12">
        <v>119.11084587701784</v>
      </c>
    </row>
    <row r="77" spans="2:5" x14ac:dyDescent="0.25">
      <c r="B77" s="11">
        <v>39852</v>
      </c>
      <c r="C77" s="7">
        <v>7.2816550516468155</v>
      </c>
      <c r="D77" s="8">
        <v>5.3804476666409462</v>
      </c>
      <c r="E77" s="12">
        <v>125.51954260472414</v>
      </c>
    </row>
    <row r="78" spans="2:5" x14ac:dyDescent="0.25">
      <c r="B78" s="11">
        <v>39880</v>
      </c>
      <c r="C78" s="7">
        <v>7.6514359767102302</v>
      </c>
      <c r="D78" s="8">
        <v>5.0782538096168848</v>
      </c>
      <c r="E78" s="12">
        <v>131.89374355886224</v>
      </c>
    </row>
    <row r="79" spans="2:5" x14ac:dyDescent="0.25">
      <c r="B79" s="11">
        <v>39904</v>
      </c>
      <c r="C79" s="7">
        <v>8.4360584708805213</v>
      </c>
      <c r="D79" s="8">
        <v>10.25457831129423</v>
      </c>
      <c r="E79" s="12">
        <v>145.41889077980335</v>
      </c>
    </row>
    <row r="80" spans="2:5" x14ac:dyDescent="0.25">
      <c r="B80" s="11">
        <v>39934</v>
      </c>
      <c r="C80" s="7">
        <v>9.5555063095357085</v>
      </c>
      <c r="D80" s="8">
        <v>13.269797056519735</v>
      </c>
      <c r="E80" s="12">
        <v>164.71568246812535</v>
      </c>
    </row>
    <row r="81" spans="2:5" x14ac:dyDescent="0.25">
      <c r="B81" s="11">
        <v>39965</v>
      </c>
      <c r="C81" s="7">
        <v>9.7441486944933686</v>
      </c>
      <c r="D81" s="8">
        <v>1.9741746679546288</v>
      </c>
      <c r="E81" s="12">
        <v>167.96745774555967</v>
      </c>
    </row>
    <row r="82" spans="2:5" x14ac:dyDescent="0.25">
      <c r="B82" s="11">
        <v>39995</v>
      </c>
      <c r="C82" s="7">
        <v>9.278413027466387</v>
      </c>
      <c r="D82" s="8">
        <f>((C82-C81)/C81)*100</f>
        <v>-4.7796444987562543</v>
      </c>
      <c r="E82" s="12">
        <f>E81+(D82/100)*E81</f>
        <v>159.93921039172329</v>
      </c>
    </row>
    <row r="83" spans="2:5" x14ac:dyDescent="0.25">
      <c r="B83" s="11">
        <v>40026</v>
      </c>
      <c r="C83" s="7">
        <v>9.2912294498210493</v>
      </c>
      <c r="D83" s="8">
        <f>((C83-C82)/C82)*100</f>
        <v>0.13813162139605695</v>
      </c>
      <c r="E83" s="12">
        <f>E82+(D83/100)*E82</f>
        <v>160.16013701628543</v>
      </c>
    </row>
    <row r="84" spans="2:5" x14ac:dyDescent="0.25">
      <c r="B84" s="11">
        <v>40057</v>
      </c>
      <c r="C84" s="7">
        <v>9.1439110115101219</v>
      </c>
      <c r="D84" s="8">
        <f>((C84-C83)/C83)*100</f>
        <v>-1.5855645273485823</v>
      </c>
      <c r="E84" s="12">
        <f>E83+(D84/100)*E83</f>
        <v>157.62069469680233</v>
      </c>
    </row>
    <row r="85" spans="2:5" x14ac:dyDescent="0.25">
      <c r="B85" s="11">
        <v>40087</v>
      </c>
      <c r="C85" s="7">
        <v>9.32</v>
      </c>
      <c r="D85" s="8">
        <v>1.9257513362523113</v>
      </c>
      <c r="E85" s="12">
        <v>160.65607733113617</v>
      </c>
    </row>
    <row r="86" spans="2:5" x14ac:dyDescent="0.25">
      <c r="B86" s="11">
        <v>40118</v>
      </c>
      <c r="C86" s="7">
        <v>9.2200000000000006</v>
      </c>
      <c r="D86" s="8">
        <v>-1.0729613733905541</v>
      </c>
      <c r="E86" s="12">
        <v>158.93229967736863</v>
      </c>
    </row>
    <row r="87" spans="2:5" x14ac:dyDescent="0.25">
      <c r="B87" s="11">
        <v>40148</v>
      </c>
      <c r="C87" s="7">
        <v>9.02</v>
      </c>
      <c r="D87" s="8">
        <v>-2.1691973969631348</v>
      </c>
      <c r="E87" s="12">
        <v>155.48474436983349</v>
      </c>
    </row>
    <row r="88" spans="2:5" x14ac:dyDescent="0.25">
      <c r="B88" s="15">
        <v>40179</v>
      </c>
      <c r="C88" s="18">
        <v>9.1719866692358405</v>
      </c>
      <c r="D88" s="16">
        <f>((C88-C87)/C87)*100</f>
        <v>1.6849963329915847</v>
      </c>
      <c r="E88" s="17">
        <f t="shared" ref="E88:E92" si="6">E87+(D88/100)*E87</f>
        <v>158.10465661082654</v>
      </c>
    </row>
    <row r="89" spans="2:5" x14ac:dyDescent="0.25">
      <c r="B89" s="15">
        <v>40210</v>
      </c>
      <c r="C89" s="18">
        <v>9.9876178369370781</v>
      </c>
      <c r="D89" s="16">
        <f>((C89-C88)/C88)*100</f>
        <v>8.8926335930794735</v>
      </c>
      <c r="E89" s="17">
        <f t="shared" si="6"/>
        <v>172.16432441682386</v>
      </c>
    </row>
    <row r="90" spans="2:5" x14ac:dyDescent="0.25">
      <c r="B90" s="15">
        <v>40238</v>
      </c>
      <c r="C90" s="18">
        <v>10.771196877550196</v>
      </c>
      <c r="D90" s="16">
        <f>((C90-C89)/C89)*100</f>
        <v>7.8455048381528725</v>
      </c>
      <c r="E90" s="17">
        <f t="shared" si="6"/>
        <v>185.67148481851899</v>
      </c>
    </row>
    <row r="91" spans="2:5" x14ac:dyDescent="0.25">
      <c r="B91" s="15">
        <v>40269</v>
      </c>
      <c r="C91" s="18">
        <v>10.912232902333356</v>
      </c>
      <c r="D91" s="16">
        <f t="shared" ref="D91:D92" si="7">((C91-C90)/C90)*100</f>
        <v>1.3093811800721389</v>
      </c>
      <c r="E91" s="17">
        <f t="shared" si="6"/>
        <v>188.10263229749319</v>
      </c>
    </row>
    <row r="92" spans="2:5" x14ac:dyDescent="0.25">
      <c r="B92" s="15">
        <v>40299</v>
      </c>
      <c r="C92" s="18">
        <v>10.795915293498592</v>
      </c>
      <c r="D92" s="16">
        <f t="shared" si="7"/>
        <v>-1.0659377404774073</v>
      </c>
      <c r="E92" s="17">
        <f t="shared" si="6"/>
        <v>186.09757534900277</v>
      </c>
    </row>
    <row r="93" spans="2:5" x14ac:dyDescent="0.25">
      <c r="B93" s="15">
        <v>40330</v>
      </c>
      <c r="C93" s="18">
        <v>10.613246523993277</v>
      </c>
      <c r="D93" s="16">
        <f>((C93-C88)/C88)*100</f>
        <v>15.713715105928241</v>
      </c>
      <c r="E93" s="17">
        <f>E88+(D93/100)*E88</f>
        <v>182.94877191985796</v>
      </c>
    </row>
    <row r="94" spans="2:5" x14ac:dyDescent="0.25">
      <c r="B94" s="15">
        <v>40360</v>
      </c>
      <c r="C94" s="19">
        <v>10.85628778262325</v>
      </c>
      <c r="D94" s="16">
        <v>2.2899803380665005</v>
      </c>
      <c r="E94" s="17">
        <v>187.13826282555686</v>
      </c>
    </row>
    <row r="95" spans="2:5" x14ac:dyDescent="0.25">
      <c r="B95" s="15">
        <v>40391</v>
      </c>
      <c r="C95" s="19">
        <v>11.209440285211334</v>
      </c>
      <c r="D95" s="16">
        <v>3.2529766128100088</v>
      </c>
      <c r="E95" s="17">
        <v>193.22582674889117</v>
      </c>
    </row>
    <row r="96" spans="2:5" x14ac:dyDescent="0.25">
      <c r="B96" s="15">
        <v>40422</v>
      </c>
      <c r="C96" s="19">
        <v>11.461275660384247</v>
      </c>
      <c r="D96" s="16">
        <v>2.2466364846526776</v>
      </c>
      <c r="E96" s="17">
        <v>197.56690867040354</v>
      </c>
    </row>
    <row r="97" spans="2:6" x14ac:dyDescent="0.25">
      <c r="B97" s="15">
        <v>40452</v>
      </c>
      <c r="C97" s="19">
        <v>11.51</v>
      </c>
      <c r="D97" s="16">
        <v>0.42512143551496151</v>
      </c>
      <c r="E97" s="17">
        <v>198.40680794864568</v>
      </c>
    </row>
    <row r="98" spans="2:6" x14ac:dyDescent="0.25">
      <c r="B98" s="15">
        <v>40483</v>
      </c>
      <c r="C98" s="19">
        <v>10.86</v>
      </c>
      <c r="D98" s="16">
        <v>-5.6472632493483959</v>
      </c>
      <c r="E98" s="17">
        <v>187.20225319915656</v>
      </c>
    </row>
    <row r="99" spans="2:6" x14ac:dyDescent="0.25">
      <c r="B99" s="15">
        <v>40513</v>
      </c>
      <c r="C99" s="19">
        <v>10.72</v>
      </c>
      <c r="D99" s="16">
        <v>-1.289134438305698</v>
      </c>
      <c r="E99" s="17">
        <v>184.78896448388201</v>
      </c>
    </row>
    <row r="100" spans="2:6" x14ac:dyDescent="0.25">
      <c r="B100" s="15">
        <v>40544</v>
      </c>
      <c r="C100" s="18">
        <v>10.91755891564166</v>
      </c>
      <c r="D100" s="16">
        <v>1.842900332478165</v>
      </c>
      <c r="E100" s="17">
        <v>188.19444092473844</v>
      </c>
    </row>
    <row r="101" spans="2:6" x14ac:dyDescent="0.25">
      <c r="B101" s="15">
        <v>40575</v>
      </c>
      <c r="C101" s="18">
        <v>11.287521315177703</v>
      </c>
      <c r="D101" s="16">
        <v>3.3886915783526934</v>
      </c>
      <c r="E101" s="17">
        <v>194.571770095283</v>
      </c>
    </row>
    <row r="102" spans="2:6" x14ac:dyDescent="0.25">
      <c r="B102" s="15">
        <v>40603</v>
      </c>
      <c r="C102" s="18">
        <v>12.168567308648509</v>
      </c>
      <c r="D102" s="16">
        <v>7.8054868634986558</v>
      </c>
      <c r="E102" s="17">
        <v>209.75904405014711</v>
      </c>
    </row>
    <row r="103" spans="2:6" x14ac:dyDescent="0.25">
      <c r="B103" s="15">
        <v>40634</v>
      </c>
      <c r="C103" s="18">
        <v>13.297811570138359</v>
      </c>
      <c r="D103" s="16">
        <v>10.184685417517953</v>
      </c>
      <c r="E103" s="17">
        <v>229.22470428616157</v>
      </c>
    </row>
    <row r="104" spans="2:6" x14ac:dyDescent="0.25">
      <c r="B104" s="15">
        <v>40664</v>
      </c>
      <c r="C104" s="18">
        <v>12.010585517317041</v>
      </c>
      <c r="D104" s="16">
        <v>-9.6799841540236553</v>
      </c>
      <c r="E104" s="17">
        <v>207.03578923415355</v>
      </c>
    </row>
    <row r="105" spans="2:6" x14ac:dyDescent="0.25">
      <c r="B105" s="15">
        <v>40695</v>
      </c>
      <c r="C105" s="18">
        <v>12.251938678484436</v>
      </c>
      <c r="D105" s="16">
        <v>2.0095037067044541</v>
      </c>
      <c r="E105" s="17">
        <v>211.19618109301868</v>
      </c>
    </row>
    <row r="106" spans="2:6" x14ac:dyDescent="0.25">
      <c r="B106" s="15">
        <v>40725</v>
      </c>
      <c r="C106" s="20">
        <v>12.724207444909792</v>
      </c>
      <c r="D106" s="16">
        <v>3.8546452020259072</v>
      </c>
      <c r="E106" s="17">
        <v>219.33704455438266</v>
      </c>
    </row>
    <row r="107" spans="2:6" x14ac:dyDescent="0.25">
      <c r="B107" s="15">
        <v>40756</v>
      </c>
      <c r="C107" s="20">
        <v>12.637096956565973</v>
      </c>
      <c r="D107" s="16">
        <v>-0.68460443387904224</v>
      </c>
      <c r="E107" s="17">
        <v>217.83545342222411</v>
      </c>
    </row>
    <row r="108" spans="2:6" x14ac:dyDescent="0.25">
      <c r="B108" s="15">
        <v>40787</v>
      </c>
      <c r="C108" s="20">
        <v>11.425696860557396</v>
      </c>
      <c r="D108" s="16">
        <v>-9.5860631612797604</v>
      </c>
      <c r="E108" s="17">
        <v>196.95360926950954</v>
      </c>
    </row>
    <row r="109" spans="2:6" x14ac:dyDescent="0.25">
      <c r="B109" s="15">
        <v>40817</v>
      </c>
      <c r="C109" s="20">
        <v>11.086376948162956</v>
      </c>
      <c r="D109" s="16">
        <v>-2.969796210555923</v>
      </c>
      <c r="E109" s="17">
        <v>191.10448844487053</v>
      </c>
    </row>
    <row r="110" spans="2:6" x14ac:dyDescent="0.25">
      <c r="B110" s="23">
        <v>40848</v>
      </c>
      <c r="C110" s="21">
        <v>10.704405698641507</v>
      </c>
      <c r="D110" s="22">
        <v>-3.4454109878046557</v>
      </c>
      <c r="E110" s="24">
        <v>184.52015340180307</v>
      </c>
    </row>
    <row r="111" spans="2:6" x14ac:dyDescent="0.25">
      <c r="B111" s="23">
        <v>40878</v>
      </c>
      <c r="C111" s="21">
        <v>10.03607356750944</v>
      </c>
      <c r="D111" s="22">
        <v>-6.2435239278803154</v>
      </c>
      <c r="E111" s="24">
        <v>172.99959347240002</v>
      </c>
    </row>
    <row r="112" spans="2:6" x14ac:dyDescent="0.25">
      <c r="B112" s="25">
        <v>40909</v>
      </c>
      <c r="C112" s="21">
        <v>10.204233735527207</v>
      </c>
      <c r="D112" s="22">
        <v>1.6755573470701237</v>
      </c>
      <c r="E112" s="26">
        <v>175.89830087122826</v>
      </c>
      <c r="F112" s="27"/>
    </row>
    <row r="113" spans="2:6" x14ac:dyDescent="0.25">
      <c r="B113" s="25">
        <v>40940</v>
      </c>
      <c r="C113" s="21">
        <v>10.758378280342043</v>
      </c>
      <c r="D113" s="22">
        <v>5.4305355911783773</v>
      </c>
      <c r="E113" s="26">
        <v>185.45052070431834</v>
      </c>
      <c r="F113" s="27"/>
    </row>
    <row r="114" spans="2:6" x14ac:dyDescent="0.25">
      <c r="B114" s="25">
        <v>40969</v>
      </c>
      <c r="C114" s="21">
        <v>10.547707536868586</v>
      </c>
      <c r="D114" s="22">
        <v>-1.9582016730012162</v>
      </c>
      <c r="E114" s="26">
        <v>181.81902550529691</v>
      </c>
      <c r="F114" s="27"/>
    </row>
    <row r="115" spans="2:6" x14ac:dyDescent="0.25">
      <c r="B115" s="25">
        <v>41000</v>
      </c>
      <c r="C115" s="21">
        <v>10.445612385752668</v>
      </c>
      <c r="D115" s="22">
        <v>-0.96793687878672807</v>
      </c>
      <c r="E115" s="26">
        <v>180.0591321047805</v>
      </c>
      <c r="F115" s="27"/>
    </row>
    <row r="116" spans="2:6" x14ac:dyDescent="0.25">
      <c r="B116" s="25">
        <v>41030</v>
      </c>
      <c r="C116" s="21">
        <v>9.6416100589640799</v>
      </c>
      <c r="D116" s="22">
        <v>-7.6970339037777222</v>
      </c>
      <c r="E116" s="26">
        <v>166.19991965982763</v>
      </c>
      <c r="F116" s="27"/>
    </row>
    <row r="117" spans="2:6" x14ac:dyDescent="0.25">
      <c r="B117" s="25">
        <v>41061</v>
      </c>
      <c r="C117" s="21">
        <v>9.3656616167167215</v>
      </c>
      <c r="D117" s="22">
        <v>-2.862057691192367</v>
      </c>
      <c r="E117" s="26">
        <v>161.44318207644801</v>
      </c>
      <c r="F117" s="27"/>
    </row>
    <row r="118" spans="2:6" x14ac:dyDescent="0.25">
      <c r="B118" s="25">
        <v>41091</v>
      </c>
      <c r="C118" s="21">
        <v>9.7555221053909307</v>
      </c>
      <c r="D118" s="22">
        <v>4.1626582790301665</v>
      </c>
      <c r="E118" s="26">
        <v>168.16351006108303</v>
      </c>
      <c r="F118" s="27"/>
    </row>
    <row r="119" spans="2:6" x14ac:dyDescent="0.25">
      <c r="B119" s="25">
        <v>41122</v>
      </c>
      <c r="C119" s="21">
        <v>10.17145340659266</v>
      </c>
      <c r="D119" s="22">
        <v>4.2635473192345499</v>
      </c>
      <c r="E119" s="26">
        <v>175.33324088622305</v>
      </c>
      <c r="F119" s="27"/>
    </row>
    <row r="120" spans="2:6" x14ac:dyDescent="0.25">
      <c r="B120" s="25">
        <v>41153</v>
      </c>
      <c r="C120" s="21">
        <v>10.299522881408972</v>
      </c>
      <c r="D120" s="22">
        <v>1.2591069309062934</v>
      </c>
      <c r="E120" s="26">
        <v>177.54087387440413</v>
      </c>
      <c r="F120" s="27"/>
    </row>
    <row r="121" spans="2:6" x14ac:dyDescent="0.25">
      <c r="B121" s="25">
        <v>41183</v>
      </c>
      <c r="C121" s="21">
        <v>10.132304100152586</v>
      </c>
      <c r="D121" s="22">
        <v>-1.6235585199603966</v>
      </c>
      <c r="E121" s="26">
        <v>174.65839389020411</v>
      </c>
      <c r="F121" s="27"/>
    </row>
    <row r="122" spans="2:6" x14ac:dyDescent="0.25">
      <c r="B122" s="25">
        <v>41214</v>
      </c>
      <c r="C122" s="21">
        <v>9.8439281130751652</v>
      </c>
      <c r="D122" s="22">
        <v>-2.846104738142218</v>
      </c>
      <c r="E122" s="26">
        <v>169.68743306613192</v>
      </c>
      <c r="F122" s="27"/>
    </row>
    <row r="123" spans="2:6" x14ac:dyDescent="0.25">
      <c r="B123" s="25">
        <v>41244</v>
      </c>
      <c r="C123" s="21">
        <v>9.7308478836746666</v>
      </c>
      <c r="D123" s="22">
        <v>-1.148730751602099</v>
      </c>
      <c r="E123" s="26">
        <v>167.73818134089703</v>
      </c>
      <c r="F123" s="27"/>
    </row>
    <row r="124" spans="2:6" x14ac:dyDescent="0.25">
      <c r="B124" s="15">
        <v>41275</v>
      </c>
      <c r="C124" s="20">
        <v>10.112246557745207</v>
      </c>
      <c r="D124" s="16">
        <v>3.9194803847505302</v>
      </c>
      <c r="E124" s="17">
        <v>174.31264645629076</v>
      </c>
      <c r="F124" s="28"/>
    </row>
    <row r="125" spans="2:6" x14ac:dyDescent="0.25">
      <c r="B125" s="15">
        <v>41306</v>
      </c>
      <c r="C125" s="20">
        <v>10.787677143639936</v>
      </c>
      <c r="D125" s="16">
        <v>6.6793326491569829</v>
      </c>
      <c r="E125" s="17">
        <v>185.95556796265538</v>
      </c>
    </row>
    <row r="126" spans="2:6" x14ac:dyDescent="0.25">
      <c r="B126" s="15">
        <v>41334</v>
      </c>
      <c r="C126" s="20">
        <v>11.140872064705407</v>
      </c>
      <c r="D126" s="16">
        <v>3.2740590616739347</v>
      </c>
      <c r="E126" s="17">
        <v>192.04386308622392</v>
      </c>
    </row>
    <row r="127" spans="2:6" x14ac:dyDescent="0.25">
      <c r="B127" s="15">
        <v>41365</v>
      </c>
      <c r="C127" s="20">
        <v>10.947537335431548</v>
      </c>
      <c r="D127" s="16">
        <v>-1.7353644144819595</v>
      </c>
      <c r="E127" s="17">
        <v>188.71120222602914</v>
      </c>
    </row>
    <row r="128" spans="2:6" x14ac:dyDescent="0.25">
      <c r="B128" s="15">
        <v>41395</v>
      </c>
      <c r="C128" s="20">
        <v>10.401912370126485</v>
      </c>
      <c r="D128" s="16">
        <v>-4.9839973008281531</v>
      </c>
      <c r="E128" s="17">
        <v>179.30584100072349</v>
      </c>
    </row>
    <row r="129" spans="2:5" x14ac:dyDescent="0.25">
      <c r="B129" s="15">
        <v>41426</v>
      </c>
      <c r="C129" s="20">
        <v>9.4914862519212448</v>
      </c>
      <c r="D129" s="16">
        <v>-8.7524878677109044</v>
      </c>
      <c r="E129" s="17">
        <v>163.61211902103815</v>
      </c>
    </row>
    <row r="130" spans="2:5" x14ac:dyDescent="0.25">
      <c r="B130" s="15">
        <v>41456</v>
      </c>
      <c r="C130" s="20">
        <v>9.6535528740624521</v>
      </c>
      <c r="D130" s="16">
        <v>1.707494673011849</v>
      </c>
      <c r="E130" s="17">
        <v>166.40578723772418</v>
      </c>
    </row>
    <row r="131" spans="2:5" x14ac:dyDescent="0.25">
      <c r="B131" s="15">
        <v>41487</v>
      </c>
      <c r="C131" s="20">
        <v>9.8012902359311802</v>
      </c>
      <c r="D131" s="16">
        <v>1.5303936674514385</v>
      </c>
      <c r="E131" s="17">
        <v>168.95245086788302</v>
      </c>
    </row>
    <row r="132" spans="2:5" x14ac:dyDescent="0.25">
      <c r="B132" s="15">
        <v>41518</v>
      </c>
      <c r="C132" s="20">
        <v>10.211559341083923</v>
      </c>
      <c r="D132" s="16">
        <v>4.1858683426056604</v>
      </c>
      <c r="E132" s="17">
        <v>176.0245780228181</v>
      </c>
    </row>
    <row r="133" spans="2:5" x14ac:dyDescent="0.25">
      <c r="B133" s="29">
        <v>41548</v>
      </c>
      <c r="C133" s="30">
        <v>10.168577017188639</v>
      </c>
      <c r="D133" s="31">
        <v>-0.42091831873663471</v>
      </c>
      <c r="E133" s="32">
        <v>175.28365832844119</v>
      </c>
    </row>
    <row r="134" spans="2:5" x14ac:dyDescent="0.25">
      <c r="B134" s="29">
        <v>41579</v>
      </c>
      <c r="C134" s="30">
        <v>9.2922963808944807</v>
      </c>
      <c r="D134" s="31">
        <v>-8.6175345361786739</v>
      </c>
      <c r="E134" s="32">
        <v>160.17852853571034</v>
      </c>
    </row>
    <row r="135" spans="2:5" x14ac:dyDescent="0.25">
      <c r="B135" s="29">
        <v>41609</v>
      </c>
      <c r="C135" s="30">
        <v>8.9126642140781023</v>
      </c>
      <c r="D135" s="31">
        <v>-4.0854504769878526</v>
      </c>
      <c r="E135" s="32">
        <v>153.63451407761605</v>
      </c>
    </row>
    <row r="136" spans="2:5" x14ac:dyDescent="0.25">
      <c r="B136" s="15">
        <v>41640</v>
      </c>
      <c r="C136" s="30">
        <v>8.86</v>
      </c>
      <c r="D136" s="31">
        <v>-0.59089193548789232</v>
      </c>
      <c r="E136" s="32">
        <v>152.72670012380541</v>
      </c>
    </row>
    <row r="137" spans="2:5" x14ac:dyDescent="0.25">
      <c r="B137" s="15">
        <v>41671</v>
      </c>
      <c r="C137" s="30">
        <v>10.34</v>
      </c>
      <c r="D137" s="31">
        <v>16.704288939051924</v>
      </c>
      <c r="E137" s="32">
        <v>178.23860939956523</v>
      </c>
    </row>
    <row r="138" spans="2:5" x14ac:dyDescent="0.25">
      <c r="B138" s="15">
        <v>41699</v>
      </c>
      <c r="C138" s="30">
        <v>11.61</v>
      </c>
      <c r="D138" s="31">
        <v>12.282398452611215</v>
      </c>
      <c r="E138" s="32">
        <v>200.13058560241319</v>
      </c>
    </row>
    <row r="139" spans="2:5" x14ac:dyDescent="0.25">
      <c r="B139" s="15">
        <v>41730</v>
      </c>
      <c r="C139" s="20">
        <v>11.35</v>
      </c>
      <c r="D139" s="16">
        <v>-2.2394487510766563</v>
      </c>
      <c r="E139" s="17">
        <v>195.64876370261754</v>
      </c>
    </row>
    <row r="140" spans="2:5" x14ac:dyDescent="0.25">
      <c r="B140" s="15">
        <v>41760</v>
      </c>
      <c r="C140" s="20">
        <v>10.9</v>
      </c>
      <c r="D140" s="16">
        <v>-3.9647577092510953</v>
      </c>
      <c r="E140" s="17">
        <v>187.89176426066356</v>
      </c>
    </row>
    <row r="141" spans="2:5" x14ac:dyDescent="0.25">
      <c r="B141" s="15">
        <v>41791</v>
      </c>
      <c r="C141" s="20">
        <v>10.34</v>
      </c>
      <c r="D141" s="16">
        <v>-5.1376146788990873</v>
      </c>
      <c r="E141" s="17">
        <v>178.23860939956523</v>
      </c>
    </row>
    <row r="142" spans="2:5" x14ac:dyDescent="0.25">
      <c r="B142" s="15">
        <v>41821</v>
      </c>
      <c r="C142" s="20">
        <v>10.251570255352615</v>
      </c>
      <c r="D142" s="16">
        <v>-1.804882611564989</v>
      </c>
      <c r="E142" s="17">
        <v>176.7142772220499</v>
      </c>
    </row>
    <row r="143" spans="2:5" x14ac:dyDescent="0.25">
      <c r="B143" s="15">
        <v>41852</v>
      </c>
      <c r="C143" s="20">
        <v>10.20782585169273</v>
      </c>
      <c r="D143" s="16">
        <v>-0.42670929984647288</v>
      </c>
      <c r="E143" s="17">
        <v>175.96022096698692</v>
      </c>
    </row>
    <row r="144" spans="2:5" x14ac:dyDescent="0.25">
      <c r="B144" s="15">
        <v>41883</v>
      </c>
      <c r="C144" s="20">
        <v>9.7596284684977856</v>
      </c>
      <c r="D144" s="16">
        <v>-4.3907232520098445</v>
      </c>
      <c r="E144" s="17">
        <v>168.23429463070153</v>
      </c>
    </row>
    <row r="145" spans="2:5" x14ac:dyDescent="0.25">
      <c r="B145" s="15">
        <v>41913</v>
      </c>
      <c r="C145" s="20">
        <v>8.7672048759052572</v>
      </c>
      <c r="D145" s="16">
        <v>-9.2545053223255174</v>
      </c>
      <c r="E145" s="17">
        <v>151.1271185108744</v>
      </c>
    </row>
    <row r="146" spans="2:5" x14ac:dyDescent="0.25">
      <c r="B146" s="15">
        <v>41944</v>
      </c>
      <c r="C146" s="20">
        <v>8.3627944131817706</v>
      </c>
      <c r="D146" s="16">
        <v>-4.6127639133302356</v>
      </c>
      <c r="E146" s="17">
        <v>144.15598132494895</v>
      </c>
    </row>
    <row r="147" spans="2:5" x14ac:dyDescent="0.25">
      <c r="B147" s="15">
        <v>41974</v>
      </c>
      <c r="C147" s="20">
        <v>7.9564978177968211</v>
      </c>
      <c r="D147" s="16">
        <v>-4.858383158917893</v>
      </c>
      <c r="E147" s="17">
        <v>137.15233140568481</v>
      </c>
    </row>
    <row r="148" spans="2:5" x14ac:dyDescent="0.25">
      <c r="B148" s="15">
        <v>42005</v>
      </c>
      <c r="C148" s="20">
        <v>8.0143116623746806</v>
      </c>
      <c r="D148" s="16">
        <v>0.72662427492336545</v>
      </c>
      <c r="E148" s="17">
        <v>138.14891353930184</v>
      </c>
    </row>
    <row r="149" spans="2:5" x14ac:dyDescent="0.25">
      <c r="B149" s="15">
        <v>42036</v>
      </c>
      <c r="C149" s="20">
        <v>8.0222286651977761</v>
      </c>
      <c r="D149" s="16">
        <v>9.8785811640742197E-2</v>
      </c>
      <c r="E149" s="17">
        <v>138.28538506481451</v>
      </c>
    </row>
    <row r="150" spans="2:5" x14ac:dyDescent="0.25">
      <c r="B150" s="15">
        <v>42064</v>
      </c>
      <c r="C150" s="20">
        <v>8.3212523467795982</v>
      </c>
      <c r="D150" s="16">
        <v>3.7274390205187471</v>
      </c>
      <c r="E150" s="17">
        <v>143.43988846739501</v>
      </c>
    </row>
    <row r="151" spans="2:5" x14ac:dyDescent="0.25">
      <c r="B151" s="15">
        <v>42095</v>
      </c>
      <c r="C151" s="20">
        <v>8.9995907960687411</v>
      </c>
      <c r="D151" s="16">
        <v>8.1518793208051932</v>
      </c>
      <c r="E151" s="17">
        <v>155.13293507315461</v>
      </c>
    </row>
    <row r="152" spans="2:5" x14ac:dyDescent="0.25">
      <c r="B152" s="15">
        <v>42125</v>
      </c>
      <c r="C152" s="20">
        <v>8.3875903551595776</v>
      </c>
      <c r="D152" s="16">
        <v>-6.8003140895750676</v>
      </c>
      <c r="E152" s="17">
        <v>144.58340823180353</v>
      </c>
    </row>
    <row r="153" spans="2:5" x14ac:dyDescent="0.25">
      <c r="B153" s="15">
        <v>42156</v>
      </c>
      <c r="C153" s="20">
        <v>8.0129232826262022</v>
      </c>
      <c r="D153" s="16">
        <v>-4.4669214478613766</v>
      </c>
      <c r="E153" s="17">
        <v>138.12498095944812</v>
      </c>
    </row>
    <row r="154" spans="2:5" x14ac:dyDescent="0.25">
      <c r="B154" s="15">
        <v>42186</v>
      </c>
      <c r="C154" s="20">
        <v>7.5561250488732892</v>
      </c>
      <c r="D154" s="16">
        <v>-5.700768841046477</v>
      </c>
      <c r="E154" s="17">
        <v>130.25079508321053</v>
      </c>
    </row>
    <row r="155" spans="2:5" x14ac:dyDescent="0.25">
      <c r="B155" s="15">
        <v>42217</v>
      </c>
      <c r="C155" s="20">
        <v>7.3760046313914689</v>
      </c>
      <c r="D155" s="16">
        <v>-2.3837670276338061</v>
      </c>
      <c r="E155" s="17">
        <v>127.14591957678608</v>
      </c>
    </row>
    <row r="156" spans="2:5" x14ac:dyDescent="0.25">
      <c r="B156" s="15">
        <v>42248</v>
      </c>
      <c r="C156" s="20">
        <v>6.6004113456770543</v>
      </c>
      <c r="D156" s="16">
        <v>-10.515086750536657</v>
      </c>
      <c r="E156" s="17">
        <v>113.77641583351945</v>
      </c>
    </row>
    <row r="157" spans="2:5" x14ac:dyDescent="0.25">
      <c r="B157" s="15">
        <v>42278</v>
      </c>
      <c r="C157" s="20">
        <v>6.6965599464816989</v>
      </c>
      <c r="D157" s="16">
        <v>1.4567061925256708</v>
      </c>
      <c r="E157" s="17">
        <v>115.43380392860008</v>
      </c>
    </row>
    <row r="158" spans="2:5" x14ac:dyDescent="0.25">
      <c r="B158" s="15">
        <v>42309</v>
      </c>
      <c r="C158" s="20">
        <v>7.0822958144568648</v>
      </c>
      <c r="D158" s="16">
        <v>5.7602092874241704</v>
      </c>
      <c r="E158" s="17">
        <v>122.08303262332231</v>
      </c>
    </row>
    <row r="159" spans="2:5" x14ac:dyDescent="0.25">
      <c r="B159" s="15">
        <v>42339</v>
      </c>
      <c r="C159" s="20">
        <v>6.7616304611045592</v>
      </c>
      <c r="D159" s="16">
        <v>-4.5277034700773395</v>
      </c>
      <c r="E159" s="17">
        <v>116.5554749188605</v>
      </c>
    </row>
    <row r="160" spans="2:5" x14ac:dyDescent="0.25">
      <c r="B160" s="15">
        <v>42370</v>
      </c>
      <c r="C160" s="20">
        <v>6.4181444646840253</v>
      </c>
      <c r="D160" s="16">
        <v>-5.0799285526825884</v>
      </c>
      <c r="E160" s="17">
        <v>110.63454006874251</v>
      </c>
    </row>
    <row r="161" spans="2:5" x14ac:dyDescent="0.25">
      <c r="B161" s="15">
        <v>42401</v>
      </c>
      <c r="C161" s="20">
        <v>6.7283918111952028</v>
      </c>
      <c r="D161" s="16">
        <v>4.8339103025542665</v>
      </c>
      <c r="E161" s="17">
        <v>115.98251449930898</v>
      </c>
    </row>
    <row r="162" spans="2:5" x14ac:dyDescent="0.25">
      <c r="B162" s="15">
        <v>42430</v>
      </c>
      <c r="C162" s="20">
        <v>7.792774582309721</v>
      </c>
      <c r="D162" s="16">
        <v>15.819274515843718</v>
      </c>
      <c r="E162" s="17">
        <v>134.3301068583329</v>
      </c>
    </row>
    <row r="163" spans="2:5" x14ac:dyDescent="0.25">
      <c r="B163" s="15">
        <v>42461</v>
      </c>
      <c r="C163" s="20">
        <v>8.2985640085449557</v>
      </c>
      <c r="D163" s="16">
        <v>6.4904921975212897</v>
      </c>
      <c r="E163" s="17">
        <v>143.048791962895</v>
      </c>
    </row>
    <row r="164" spans="2:5" x14ac:dyDescent="0.25">
      <c r="B164" s="15">
        <v>42491</v>
      </c>
      <c r="C164" s="20">
        <v>7.2765625966971745</v>
      </c>
      <c r="D164" s="16">
        <v>-12.315400722286839</v>
      </c>
      <c r="E164" s="17">
        <v>125.43176000427403</v>
      </c>
    </row>
    <row r="165" spans="2:5" x14ac:dyDescent="0.25">
      <c r="B165" s="15">
        <v>42522</v>
      </c>
      <c r="C165" s="20">
        <v>7.1649185783407363</v>
      </c>
      <c r="D165" s="16">
        <v>-1.5342961305261547</v>
      </c>
      <c r="E165" s="17">
        <v>123.5072653640776</v>
      </c>
    </row>
    <row r="166" spans="2:5" x14ac:dyDescent="0.25">
      <c r="B166" s="15">
        <v>42552</v>
      </c>
      <c r="C166" s="20">
        <v>7.4626777405853</v>
      </c>
      <c r="D166" s="16">
        <v>4.1557926861119929</v>
      </c>
      <c r="E166" s="17">
        <v>128.63997126489485</v>
      </c>
    </row>
    <row r="167" spans="2:5" x14ac:dyDescent="0.25">
      <c r="B167" s="15">
        <v>42583</v>
      </c>
      <c r="C167" s="20">
        <v>7.3330314626943238</v>
      </c>
      <c r="D167" s="16">
        <v>-1.737262178506022</v>
      </c>
      <c r="E167" s="17">
        <v>126.40515769766883</v>
      </c>
    </row>
    <row r="168" spans="2:5" x14ac:dyDescent="0.25">
      <c r="B168" s="15">
        <v>42614</v>
      </c>
      <c r="C168" s="20">
        <v>6.3540758412146783</v>
      </c>
      <c r="D168" s="16">
        <v>-13.349944377846088</v>
      </c>
      <c r="E168" s="17">
        <v>109.53013945430141</v>
      </c>
    </row>
    <row r="169" spans="2:5" x14ac:dyDescent="0.25">
      <c r="B169" s="15">
        <v>42644</v>
      </c>
      <c r="C169" s="20">
        <v>5.8794419959822202</v>
      </c>
      <c r="D169" s="16">
        <v>-7.4697541718627747</v>
      </c>
      <c r="E169" s="17">
        <v>101.34850729296662</v>
      </c>
    </row>
    <row r="170" spans="2:5" x14ac:dyDescent="0.25">
      <c r="B170" s="15">
        <v>42675</v>
      </c>
      <c r="C170" s="20">
        <v>5.0012938704340311</v>
      </c>
      <c r="D170" s="16">
        <v>-14.935909328611135</v>
      </c>
      <c r="E170" s="17">
        <v>86.211186137788275</v>
      </c>
    </row>
    <row r="171" spans="2:5" x14ac:dyDescent="0.25">
      <c r="B171" s="15">
        <v>42705</v>
      </c>
      <c r="C171" s="20">
        <v>5.4717940367163482</v>
      </c>
      <c r="D171" s="16">
        <v>9.4075688905976111</v>
      </c>
      <c r="E171" s="17">
        <v>94.321562865102038</v>
      </c>
    </row>
    <row r="172" spans="2:5" x14ac:dyDescent="0.25">
      <c r="B172" s="15">
        <v>42736</v>
      </c>
      <c r="C172" s="20">
        <v>7.3213316842196354</v>
      </c>
      <c r="D172" s="16">
        <v>33.801302371629546</v>
      </c>
      <c r="E172" s="17">
        <v>126.20347953078183</v>
      </c>
    </row>
    <row r="173" spans="2:5" x14ac:dyDescent="0.25">
      <c r="B173" s="15">
        <v>42767</v>
      </c>
      <c r="C173" s="20">
        <v>9.85361346780609</v>
      </c>
      <c r="D173" s="16">
        <v>34.58772109785059</v>
      </c>
      <c r="E173" s="17">
        <v>169.8543870466716</v>
      </c>
    </row>
    <row r="174" spans="2:5" x14ac:dyDescent="0.25">
      <c r="B174" s="15">
        <v>42795</v>
      </c>
      <c r="C174" s="20">
        <v>10.378657879401695</v>
      </c>
      <c r="D174" s="16">
        <v>5.3284453800734104</v>
      </c>
      <c r="E174" s="17">
        <v>178.90498528611198</v>
      </c>
    </row>
    <row r="175" spans="2:5" x14ac:dyDescent="0.25">
      <c r="B175" s="15">
        <v>42826</v>
      </c>
      <c r="C175" s="20">
        <v>9.516840619509944</v>
      </c>
      <c r="D175" s="16">
        <v>-8.3037447606995674</v>
      </c>
      <c r="E175" s="17">
        <v>164.04917194378612</v>
      </c>
    </row>
    <row r="176" spans="2:5" x14ac:dyDescent="0.25">
      <c r="B176" s="15">
        <v>42856</v>
      </c>
      <c r="C176" s="20">
        <v>8.7541647905150235</v>
      </c>
      <c r="D176" s="16">
        <v>-8.0139602992972403</v>
      </c>
      <c r="E176" s="17">
        <v>150.90233643288522</v>
      </c>
    </row>
    <row r="177" spans="2:5" x14ac:dyDescent="0.25">
      <c r="B177" s="15">
        <v>42887</v>
      </c>
      <c r="C177" s="20">
        <v>8.1818913900540178</v>
      </c>
      <c r="D177" s="16">
        <v>-6.5371559041366627</v>
      </c>
      <c r="E177" s="17">
        <v>141.03761543728268</v>
      </c>
    </row>
    <row r="178" spans="2:5" x14ac:dyDescent="0.25">
      <c r="B178" s="15">
        <v>42917</v>
      </c>
      <c r="C178" s="20">
        <v>8.7401721525245808</v>
      </c>
      <c r="D178" s="16">
        <v>6.8233704880171624</v>
      </c>
      <c r="E178" s="17">
        <v>150.66113446603336</v>
      </c>
    </row>
    <row r="179" spans="2:5" x14ac:dyDescent="0.25">
      <c r="B179" s="15">
        <v>42948</v>
      </c>
      <c r="C179" s="20">
        <v>9.8481459000937921</v>
      </c>
      <c r="D179" s="16">
        <v>12.67679547077543</v>
      </c>
      <c r="E179" s="17">
        <v>169.76013833624236</v>
      </c>
    </row>
    <row r="180" spans="2:5" x14ac:dyDescent="0.25">
      <c r="B180" s="15">
        <v>42979</v>
      </c>
      <c r="C180" s="20">
        <v>8.9659021339884273</v>
      </c>
      <c r="D180" s="16">
        <v>-8.958475788797589</v>
      </c>
      <c r="E180" s="17">
        <v>154.55221744436079</v>
      </c>
    </row>
    <row r="181" spans="2:5" x14ac:dyDescent="0.25">
      <c r="B181" s="15">
        <v>43009</v>
      </c>
      <c r="C181" s="20">
        <v>8.64</v>
      </c>
      <c r="D181" s="16">
        <v>-3.6349062159955912</v>
      </c>
      <c r="E181" s="17">
        <v>148.93438928551669</v>
      </c>
    </row>
    <row r="182" spans="2:5" x14ac:dyDescent="0.25">
      <c r="B182" s="15">
        <v>43040</v>
      </c>
      <c r="C182" s="20">
        <v>8.36</v>
      </c>
      <c r="D182" s="16">
        <v>-3.2407407407407538</v>
      </c>
      <c r="E182" s="17">
        <v>144.10781185496751</v>
      </c>
    </row>
    <row r="183" spans="2:5" x14ac:dyDescent="0.25">
      <c r="B183" s="15">
        <v>43070</v>
      </c>
      <c r="C183" s="20">
        <v>7.23</v>
      </c>
      <c r="D183" s="16">
        <v>-13.516746411483243</v>
      </c>
      <c r="E183" s="17">
        <v>124.62912436739416</v>
      </c>
    </row>
    <row r="184" spans="2:5" x14ac:dyDescent="0.25">
      <c r="B184" s="15">
        <v>43101</v>
      </c>
      <c r="C184" s="20">
        <v>7.5940271908648604</v>
      </c>
      <c r="D184" s="16">
        <v>5.0349542304959884</v>
      </c>
      <c r="E184" s="17">
        <v>130.90414373716038</v>
      </c>
    </row>
    <row r="185" spans="2:5" x14ac:dyDescent="0.25">
      <c r="B185" s="15">
        <v>43132</v>
      </c>
      <c r="C185" s="20">
        <v>8.6460738595731126</v>
      </c>
      <c r="D185" s="16">
        <v>13.853606818445401</v>
      </c>
      <c r="E185" s="17">
        <v>149.03908911955921</v>
      </c>
    </row>
    <row r="186" spans="2:5" x14ac:dyDescent="0.25">
      <c r="B186" s="15">
        <v>43160</v>
      </c>
      <c r="C186" s="20">
        <v>10.593676166476548</v>
      </c>
      <c r="D186" s="16">
        <v>22.525857846414418</v>
      </c>
      <c r="E186" s="17">
        <v>182.61142247022201</v>
      </c>
    </row>
    <row r="187" spans="2:5" x14ac:dyDescent="0.25">
      <c r="B187" s="15">
        <v>43191</v>
      </c>
      <c r="C187" s="20">
        <v>9.7799999999999994</v>
      </c>
      <c r="D187" s="16">
        <v>-7.6807725070113904</v>
      </c>
      <c r="E187" s="17">
        <v>168.58545453846676</v>
      </c>
    </row>
    <row r="188" spans="2:5" x14ac:dyDescent="0.25">
      <c r="B188" s="15">
        <v>43221</v>
      </c>
      <c r="C188" s="20">
        <v>8.9600000000000009</v>
      </c>
      <c r="D188" s="16">
        <v>-8.3844580777095974</v>
      </c>
      <c r="E188" s="17">
        <v>154.45047777757284</v>
      </c>
    </row>
    <row r="189" spans="2:5" x14ac:dyDescent="0.25">
      <c r="B189" s="15">
        <v>43252</v>
      </c>
      <c r="C189" s="20">
        <v>8.89</v>
      </c>
      <c r="D189" s="16">
        <v>-0.78125000000000311</v>
      </c>
      <c r="E189" s="17">
        <v>153.24383341993556</v>
      </c>
    </row>
    <row r="190" spans="2:5" x14ac:dyDescent="0.25">
      <c r="B190" s="15">
        <v>43282</v>
      </c>
      <c r="C190" s="20">
        <v>8.9677589296683351</v>
      </c>
      <c r="D190" s="16">
        <v>0.87467862394077089</v>
      </c>
      <c r="E190" s="17">
        <v>154.58422447336713</v>
      </c>
    </row>
    <row r="191" spans="2:5" x14ac:dyDescent="0.25">
      <c r="B191" s="15">
        <v>43313</v>
      </c>
      <c r="C191" s="20">
        <v>8.2377266887838942</v>
      </c>
      <c r="D191" s="16">
        <v>-8.1406318636560471</v>
      </c>
      <c r="E191" s="17">
        <v>142.00009183970261</v>
      </c>
    </row>
    <row r="192" spans="2:5" x14ac:dyDescent="0.25">
      <c r="B192" s="15">
        <v>43344</v>
      </c>
      <c r="C192" s="20">
        <v>7.238947147784847</v>
      </c>
      <c r="D192" s="16">
        <v>-12.124455917661592</v>
      </c>
      <c r="E192" s="17">
        <v>124.78335330155889</v>
      </c>
    </row>
    <row r="193" spans="2:5" x14ac:dyDescent="0.25">
      <c r="B193" s="15">
        <v>43282</v>
      </c>
      <c r="C193" s="20">
        <v>8.9677589296683351</v>
      </c>
      <c r="D193" s="16">
        <v>0.87467862394077089</v>
      </c>
      <c r="E193" s="17">
        <v>154.58422447336713</v>
      </c>
    </row>
    <row r="194" spans="2:5" x14ac:dyDescent="0.25">
      <c r="B194" s="15">
        <v>43313</v>
      </c>
      <c r="C194" s="20">
        <v>8.2377266887838942</v>
      </c>
      <c r="D194" s="16">
        <v>-8.1406318636560471</v>
      </c>
      <c r="E194" s="17">
        <v>142.00009183970261</v>
      </c>
    </row>
    <row r="195" spans="2:5" x14ac:dyDescent="0.25">
      <c r="B195" s="15">
        <v>43344</v>
      </c>
      <c r="C195" s="20">
        <v>7.238947147784847</v>
      </c>
      <c r="D195" s="16">
        <v>-12.124455917661592</v>
      </c>
      <c r="E195" s="17">
        <v>124.78335330155889</v>
      </c>
    </row>
    <row r="196" spans="2:5" x14ac:dyDescent="0.25">
      <c r="B196" s="15">
        <v>43374</v>
      </c>
      <c r="C196" s="20">
        <v>7.6894757606487101</v>
      </c>
      <c r="D196" s="16">
        <v>6.2236759526794856</v>
      </c>
      <c r="E196" s="17">
        <v>132.54946485393509</v>
      </c>
    </row>
    <row r="197" spans="2:5" x14ac:dyDescent="0.25">
      <c r="B197" s="15">
        <v>43405</v>
      </c>
      <c r="C197" s="20">
        <v>7.5093252791727645</v>
      </c>
      <c r="D197" s="16">
        <v>-2.3428187705314709</v>
      </c>
      <c r="E197" s="17">
        <v>129.44407111109808</v>
      </c>
    </row>
    <row r="198" spans="2:5" x14ac:dyDescent="0.25">
      <c r="B198" s="15">
        <v>43435</v>
      </c>
      <c r="C198" s="20">
        <v>7.1856799914962464</v>
      </c>
      <c r="D198" s="16">
        <v>-4.3099116850638177</v>
      </c>
      <c r="E198" s="17">
        <v>123.86514596465855</v>
      </c>
    </row>
    <row r="199" spans="2:5" x14ac:dyDescent="0.25">
      <c r="B199" s="15">
        <v>43466</v>
      </c>
      <c r="C199" s="20">
        <v>7.7229873906934774</v>
      </c>
      <c r="D199" s="16">
        <v>7.4774746416914892</v>
      </c>
      <c r="E199" s="17">
        <v>133.12713084406005</v>
      </c>
    </row>
    <row r="200" spans="2:5" x14ac:dyDescent="0.25">
      <c r="B200" s="15">
        <v>43497</v>
      </c>
      <c r="C200" s="20">
        <v>8.1885751929435067</v>
      </c>
      <c r="D200" s="16">
        <v>6.0285972085242818</v>
      </c>
      <c r="E200" s="17">
        <v>141.15282933791352</v>
      </c>
    </row>
    <row r="201" spans="2:5" x14ac:dyDescent="0.25">
      <c r="B201" s="15">
        <v>43525</v>
      </c>
      <c r="C201" s="20">
        <v>7.3447076947963881</v>
      </c>
      <c r="D201" s="16">
        <v>-10.305425281730578</v>
      </c>
      <c r="E201" s="17">
        <v>126.60642997744615</v>
      </c>
    </row>
    <row r="202" spans="2:5" x14ac:dyDescent="0.25">
      <c r="B202" s="15">
        <v>43556</v>
      </c>
      <c r="C202" s="20">
        <v>7.1559199032781979</v>
      </c>
      <c r="D202" s="16">
        <v>-2.5703921702962171</v>
      </c>
      <c r="E202" s="17">
        <v>123.35214821421431</v>
      </c>
    </row>
    <row r="203" spans="2:5" x14ac:dyDescent="0.25">
      <c r="B203" s="15">
        <v>43586</v>
      </c>
      <c r="C203" s="20">
        <v>6.7303974457022901</v>
      </c>
      <c r="D203" s="16">
        <v>-5.9464396377741977</v>
      </c>
      <c r="E203" s="17">
        <v>116.01708717875829</v>
      </c>
    </row>
    <row r="204" spans="2:5" x14ac:dyDescent="0.25">
      <c r="B204" s="15">
        <v>43617</v>
      </c>
      <c r="C204" s="20">
        <v>6.9357105531618242</v>
      </c>
      <c r="D204" s="16">
        <v>3.0505346692510282</v>
      </c>
      <c r="E204" s="17">
        <v>119.5562286454015</v>
      </c>
    </row>
    <row r="205" spans="2:5" x14ac:dyDescent="0.25">
      <c r="B205" s="15">
        <v>43647</v>
      </c>
      <c r="C205" s="20">
        <v>8.3307851323782334</v>
      </c>
      <c r="D205" s="16">
        <v>20.114371390259763</v>
      </c>
      <c r="E205" s="17">
        <v>143.6042124953257</v>
      </c>
    </row>
    <row r="206" spans="2:5" x14ac:dyDescent="0.25">
      <c r="B206" s="15">
        <v>43678</v>
      </c>
      <c r="C206" s="20">
        <v>7.8452034912935806</v>
      </c>
      <c r="D206" s="16">
        <v>-5.8287620358542505</v>
      </c>
      <c r="E206" s="17">
        <v>135.23386467551069</v>
      </c>
    </row>
    <row r="207" spans="2:5" x14ac:dyDescent="0.25">
      <c r="B207" s="15">
        <v>43709</v>
      </c>
      <c r="C207" s="44">
        <v>7.0876191874707875</v>
      </c>
      <c r="D207" s="45">
        <v>-9.6566558746824356</v>
      </c>
      <c r="E207" s="46">
        <v>122.17479573776289</v>
      </c>
    </row>
    <row r="208" spans="2:5" x14ac:dyDescent="0.25">
      <c r="B208" s="15">
        <v>43739</v>
      </c>
      <c r="C208" s="47">
        <v>6.566276495831767</v>
      </c>
      <c r="D208" s="45">
        <v>-7.3556814756728111</v>
      </c>
      <c r="E208" s="46">
        <v>113.18800691973917</v>
      </c>
    </row>
    <row r="209" spans="2:5" x14ac:dyDescent="0.25">
      <c r="B209" s="15">
        <v>43770</v>
      </c>
      <c r="C209" s="47">
        <v>6.4126925362591631</v>
      </c>
      <c r="D209" s="45">
        <v>-2.3389809988978993</v>
      </c>
      <c r="E209" s="46">
        <v>110.54056094485523</v>
      </c>
    </row>
    <row r="210" spans="2:5" x14ac:dyDescent="0.25">
      <c r="B210" s="15">
        <v>43800</v>
      </c>
      <c r="C210" s="47">
        <v>5.9292425553240209</v>
      </c>
      <c r="D210" s="45">
        <v>-7.538954631016229</v>
      </c>
      <c r="E210" s="46">
        <v>102.20695820635174</v>
      </c>
    </row>
    <row r="211" spans="2:5" x14ac:dyDescent="0.25">
      <c r="B211" s="15">
        <v>43831</v>
      </c>
      <c r="C211" s="47">
        <v>6.0273931341381317</v>
      </c>
      <c r="D211" s="45">
        <v>1.6553645410572531</v>
      </c>
      <c r="E211" s="46">
        <v>103.8988559509929</v>
      </c>
    </row>
    <row r="212" spans="2:5" x14ac:dyDescent="0.25">
      <c r="B212" s="15">
        <v>43862</v>
      </c>
      <c r="C212" s="47">
        <v>6.7598360319016821</v>
      </c>
      <c r="D212" s="45">
        <v>12.151901849824895</v>
      </c>
      <c r="E212" s="46">
        <v>116.5245429492485</v>
      </c>
    </row>
    <row r="213" spans="2:5" x14ac:dyDescent="0.25">
      <c r="B213" s="15">
        <v>43891</v>
      </c>
      <c r="C213" s="47">
        <v>6.2042309450340287</v>
      </c>
      <c r="D213" s="45">
        <v>-8.2192095229172324</v>
      </c>
      <c r="E213" s="46">
        <v>106.94714661862808</v>
      </c>
    </row>
    <row r="214" spans="2:5" x14ac:dyDescent="0.25">
      <c r="B214" s="15">
        <v>43922</v>
      </c>
      <c r="C214" s="20">
        <v>5.8644928398161458</v>
      </c>
      <c r="D214" s="16">
        <v>-5.4759100399029323</v>
      </c>
      <c r="E214" s="17">
        <v>101.09081707954891</v>
      </c>
    </row>
    <row r="215" spans="2:5" x14ac:dyDescent="0.25">
      <c r="B215" s="15">
        <v>43952</v>
      </c>
      <c r="C215" s="20">
        <v>5.2550186596420341</v>
      </c>
      <c r="D215" s="16">
        <v>-10.392615300613429</v>
      </c>
      <c r="E215" s="17">
        <v>90.584837356224583</v>
      </c>
    </row>
    <row r="216" spans="2:5" x14ac:dyDescent="0.25">
      <c r="B216" s="15">
        <v>43983</v>
      </c>
      <c r="C216" s="20">
        <v>5.4500352386395345</v>
      </c>
      <c r="D216" s="16">
        <v>3.7110539776995721</v>
      </c>
      <c r="E216" s="17">
        <v>93.94648956612545</v>
      </c>
    </row>
    <row r="217" spans="2:5" x14ac:dyDescent="0.25">
      <c r="B217" s="15">
        <v>44013</v>
      </c>
      <c r="C217" s="20">
        <v>5.438089855166619</v>
      </c>
      <c r="D217" s="16">
        <v>-0.21917993095210489</v>
      </c>
      <c r="E217" s="17">
        <v>93.740577715162487</v>
      </c>
    </row>
    <row r="218" spans="2:5" x14ac:dyDescent="0.25">
      <c r="B218" s="15">
        <v>44044</v>
      </c>
      <c r="C218" s="20">
        <v>5.4149392974976509</v>
      </c>
      <c r="D218" s="16">
        <v>-0.42571120164506371</v>
      </c>
      <c r="E218" s="17">
        <v>93.341513575342248</v>
      </c>
    </row>
    <row r="219" spans="2:5" x14ac:dyDescent="0.25">
      <c r="B219" s="15">
        <v>44075</v>
      </c>
      <c r="C219" s="20">
        <v>5.57700297149424</v>
      </c>
      <c r="D219" s="16">
        <v>2.9928991830339045</v>
      </c>
      <c r="E219" s="17">
        <v>96.135130972570153</v>
      </c>
    </row>
    <row r="220" spans="2:5" x14ac:dyDescent="0.25">
      <c r="B220" s="15">
        <v>44105</v>
      </c>
      <c r="C220" s="20">
        <v>4.9721351695437503</v>
      </c>
      <c r="D220" s="16">
        <v>-10.845750038903565</v>
      </c>
      <c r="E220" s="17">
        <v>85.708554967712629</v>
      </c>
    </row>
    <row r="221" spans="2:5" x14ac:dyDescent="0.25">
      <c r="B221" s="15">
        <v>44136</v>
      </c>
      <c r="C221" s="20">
        <v>4.5798883831711876</v>
      </c>
      <c r="D221" s="16">
        <v>-7.8889003013278058</v>
      </c>
      <c r="E221" s="17">
        <v>78.947092516601046</v>
      </c>
    </row>
    <row r="222" spans="2:5" x14ac:dyDescent="0.25">
      <c r="B222" s="15">
        <v>44166</v>
      </c>
      <c r="C222" s="20">
        <v>4.3154143419550151</v>
      </c>
      <c r="D222" s="16">
        <v>-5.7746831164703307</v>
      </c>
      <c r="E222" s="17">
        <v>74.388148094100671</v>
      </c>
    </row>
    <row r="223" spans="2:5" ht="13.8" x14ac:dyDescent="0.25">
      <c r="B223" s="48" t="s">
        <v>9</v>
      </c>
      <c r="C223" s="49"/>
      <c r="D223" s="49"/>
      <c r="E223" s="50"/>
    </row>
    <row r="224" spans="2:5" ht="30" customHeight="1" x14ac:dyDescent="0.25">
      <c r="B224" s="51" t="s">
        <v>8</v>
      </c>
      <c r="C224" s="52"/>
      <c r="D224" s="52"/>
      <c r="E224" s="53"/>
    </row>
    <row r="225" spans="3:5" ht="13.95" customHeight="1" x14ac:dyDescent="0.25">
      <c r="C225" s="33"/>
      <c r="D225" s="34"/>
      <c r="E225" s="33"/>
    </row>
    <row r="226" spans="3:5" x14ac:dyDescent="0.25">
      <c r="C226" s="33"/>
      <c r="D226" s="34"/>
      <c r="E226" s="33"/>
    </row>
    <row r="228" spans="3:5" x14ac:dyDescent="0.25">
      <c r="C228" s="35"/>
      <c r="D228" s="34"/>
      <c r="E228" s="33"/>
    </row>
    <row r="229" spans="3:5" x14ac:dyDescent="0.25">
      <c r="C229" s="35"/>
      <c r="D229" s="35"/>
      <c r="E229" s="35"/>
    </row>
  </sheetData>
  <mergeCells count="2">
    <mergeCell ref="B223:E223"/>
    <mergeCell ref="B224:E224"/>
  </mergeCells>
  <phoneticPr fontId="0" type="noConversion"/>
  <pageMargins left="0.75" right="0.75" top="1" bottom="1" header="0.49212598499999999" footer="0.49212598499999999"/>
  <pageSetup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5- Weighted Avg Chart</vt:lpstr>
      <vt:lpstr>Fig5</vt:lpstr>
      <vt:lpstr>Figure 5 - Weighted Avg Data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Hauber Gameiro</dc:creator>
  <cp:lastModifiedBy>Ladd, Jessica - AMS</cp:lastModifiedBy>
  <cp:lastPrinted>2008-07-15T19:05:19Z</cp:lastPrinted>
  <dcterms:created xsi:type="dcterms:W3CDTF">2005-03-20T20:05:18Z</dcterms:created>
  <dcterms:modified xsi:type="dcterms:W3CDTF">2021-02-11T19:58:58Z</dcterms:modified>
</cp:coreProperties>
</file>